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awei\OneDrive\Desktop\"/>
    </mc:Choice>
  </mc:AlternateContent>
  <xr:revisionPtr revIDLastSave="0" documentId="8_{32DBDF46-9B25-41D5-9F26-3AB689EAA27C}" xr6:coauthVersionLast="47" xr6:coauthVersionMax="47" xr10:uidLastSave="{00000000-0000-0000-0000-000000000000}"/>
  <bookViews>
    <workbookView xWindow="-108" yWindow="-108" windowWidth="23256" windowHeight="12456" xr2:uid="{0B8ECC18-449C-4D4E-9673-9486D97508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C16" i="1"/>
  <c r="D16" i="1"/>
  <c r="C17" i="1"/>
  <c r="D17" i="1"/>
  <c r="C18" i="1"/>
  <c r="D18" i="1"/>
  <c r="J3" i="1"/>
  <c r="K3" i="1" s="1"/>
  <c r="L3" i="1" s="1"/>
  <c r="M3" i="1" s="1"/>
  <c r="O3" i="1"/>
  <c r="P3" i="1" s="1"/>
  <c r="Q3" i="1" s="1"/>
  <c r="R3" i="1" s="1"/>
  <c r="T3" i="1"/>
  <c r="U3" i="1" s="1"/>
  <c r="V3" i="1" s="1"/>
  <c r="W3" i="1" s="1"/>
  <c r="Y3" i="1"/>
  <c r="Z3" i="1" s="1"/>
  <c r="AA3" i="1" s="1"/>
  <c r="AB3" i="1" s="1"/>
  <c r="I4" i="1"/>
  <c r="S4" i="1" s="1"/>
  <c r="X4" i="1" s="1"/>
  <c r="J4" i="1"/>
  <c r="T4" i="1" s="1"/>
  <c r="K4" i="1"/>
  <c r="L4" i="1"/>
  <c r="V4" i="1" s="1"/>
  <c r="M4" i="1"/>
  <c r="W4" i="1" s="1"/>
  <c r="N4" i="1"/>
  <c r="O4" i="1"/>
  <c r="P4" i="1"/>
  <c r="Q4" i="1"/>
  <c r="R4" i="1"/>
  <c r="U4" i="1"/>
  <c r="I5" i="1"/>
  <c r="S5" i="1" s="1"/>
  <c r="J5" i="1"/>
  <c r="T5" i="1" s="1"/>
  <c r="K5" i="1"/>
  <c r="L5" i="1"/>
  <c r="V5" i="1" s="1"/>
  <c r="M5" i="1"/>
  <c r="W5" i="1" s="1"/>
  <c r="AB5" i="1" s="1"/>
  <c r="N5" i="1"/>
  <c r="O5" i="1"/>
  <c r="P5" i="1"/>
  <c r="P16" i="1" s="1"/>
  <c r="Q5" i="1"/>
  <c r="R5" i="1"/>
  <c r="U5" i="1"/>
  <c r="I6" i="1"/>
  <c r="S6" i="1" s="1"/>
  <c r="J6" i="1"/>
  <c r="T6" i="1" s="1"/>
  <c r="K6" i="1"/>
  <c r="U6" i="1" s="1"/>
  <c r="L6" i="1"/>
  <c r="V6" i="1" s="1"/>
  <c r="M6" i="1"/>
  <c r="W6" i="1" s="1"/>
  <c r="N6" i="1"/>
  <c r="O6" i="1"/>
  <c r="P6" i="1"/>
  <c r="Q6" i="1"/>
  <c r="R6" i="1"/>
  <c r="I7" i="1"/>
  <c r="S7" i="1" s="1"/>
  <c r="J7" i="1"/>
  <c r="T7" i="1" s="1"/>
  <c r="K7" i="1"/>
  <c r="U7" i="1" s="1"/>
  <c r="L7" i="1"/>
  <c r="V7" i="1" s="1"/>
  <c r="M7" i="1"/>
  <c r="W7" i="1" s="1"/>
  <c r="N7" i="1"/>
  <c r="O7" i="1"/>
  <c r="P7" i="1"/>
  <c r="Q7" i="1"/>
  <c r="R7" i="1"/>
  <c r="AB7" i="1" s="1"/>
  <c r="I8" i="1"/>
  <c r="J8" i="1"/>
  <c r="T8" i="1" s="1"/>
  <c r="K8" i="1"/>
  <c r="L8" i="1"/>
  <c r="M8" i="1"/>
  <c r="W8" i="1" s="1"/>
  <c r="N8" i="1"/>
  <c r="O8" i="1"/>
  <c r="O18" i="1" s="1"/>
  <c r="P8" i="1"/>
  <c r="Q8" i="1"/>
  <c r="R8" i="1"/>
  <c r="U8" i="1"/>
  <c r="V8" i="1"/>
  <c r="I9" i="1"/>
  <c r="J9" i="1"/>
  <c r="T9" i="1" s="1"/>
  <c r="Y9" i="1" s="1"/>
  <c r="K9" i="1"/>
  <c r="U9" i="1" s="1"/>
  <c r="L9" i="1"/>
  <c r="V9" i="1" s="1"/>
  <c r="M9" i="1"/>
  <c r="W9" i="1" s="1"/>
  <c r="N9" i="1"/>
  <c r="O9" i="1"/>
  <c r="P9" i="1"/>
  <c r="Q9" i="1"/>
  <c r="R9" i="1"/>
  <c r="S9" i="1"/>
  <c r="X9" i="1" s="1"/>
  <c r="I10" i="1"/>
  <c r="S10" i="1" s="1"/>
  <c r="J10" i="1"/>
  <c r="K10" i="1"/>
  <c r="U10" i="1" s="1"/>
  <c r="L10" i="1"/>
  <c r="V10" i="1" s="1"/>
  <c r="AA10" i="1" s="1"/>
  <c r="M10" i="1"/>
  <c r="N10" i="1"/>
  <c r="O10" i="1"/>
  <c r="Y10" i="1" s="1"/>
  <c r="P10" i="1"/>
  <c r="Q10" i="1"/>
  <c r="R10" i="1"/>
  <c r="T10" i="1"/>
  <c r="W10" i="1"/>
  <c r="AB10" i="1" s="1"/>
  <c r="I11" i="1"/>
  <c r="S11" i="1" s="1"/>
  <c r="J11" i="1"/>
  <c r="T11" i="1" s="1"/>
  <c r="K11" i="1"/>
  <c r="U11" i="1" s="1"/>
  <c r="L11" i="1"/>
  <c r="M11" i="1"/>
  <c r="N11" i="1"/>
  <c r="O11" i="1"/>
  <c r="P11" i="1"/>
  <c r="Q11" i="1"/>
  <c r="R11" i="1"/>
  <c r="V11" i="1"/>
  <c r="W11" i="1"/>
  <c r="I12" i="1"/>
  <c r="S12" i="1" s="1"/>
  <c r="J12" i="1"/>
  <c r="T12" i="1" s="1"/>
  <c r="K12" i="1"/>
  <c r="L12" i="1"/>
  <c r="V12" i="1" s="1"/>
  <c r="M12" i="1"/>
  <c r="W12" i="1" s="1"/>
  <c r="AB12" i="1" s="1"/>
  <c r="N12" i="1"/>
  <c r="O12" i="1"/>
  <c r="P12" i="1"/>
  <c r="Q12" i="1"/>
  <c r="R12" i="1"/>
  <c r="U12" i="1"/>
  <c r="I13" i="1"/>
  <c r="S13" i="1" s="1"/>
  <c r="X13" i="1" s="1"/>
  <c r="J13" i="1"/>
  <c r="T13" i="1" s="1"/>
  <c r="K13" i="1"/>
  <c r="U13" i="1" s="1"/>
  <c r="L13" i="1"/>
  <c r="V13" i="1" s="1"/>
  <c r="M13" i="1"/>
  <c r="W13" i="1" s="1"/>
  <c r="N13" i="1"/>
  <c r="O13" i="1"/>
  <c r="P13" i="1"/>
  <c r="Q13" i="1"/>
  <c r="R13" i="1"/>
  <c r="F15" i="1"/>
  <c r="G15" i="1"/>
  <c r="H15" i="1"/>
  <c r="F16" i="1"/>
  <c r="G16" i="1"/>
  <c r="H16" i="1"/>
  <c r="O16" i="1"/>
  <c r="F17" i="1"/>
  <c r="G17" i="1"/>
  <c r="H17" i="1"/>
  <c r="F18" i="1"/>
  <c r="G18" i="1"/>
  <c r="H18" i="1"/>
  <c r="E15" i="1"/>
  <c r="E16" i="1"/>
  <c r="E17" i="1"/>
  <c r="E18" i="1"/>
  <c r="E3" i="1"/>
  <c r="F3" i="1" s="1"/>
  <c r="G3" i="1" s="1"/>
  <c r="H3" i="1" s="1"/>
  <c r="P17" i="1" l="1"/>
  <c r="AB11" i="1"/>
  <c r="O17" i="1"/>
  <c r="AA11" i="1"/>
  <c r="AA13" i="1"/>
  <c r="P18" i="1"/>
  <c r="O15" i="1"/>
  <c r="Z12" i="1"/>
  <c r="Y12" i="1"/>
  <c r="AA7" i="1"/>
  <c r="Y6" i="1"/>
  <c r="P15" i="1"/>
  <c r="Z8" i="1"/>
  <c r="Z7" i="1"/>
  <c r="Y13" i="1"/>
  <c r="AD13" i="1" s="1"/>
  <c r="AB13" i="1"/>
  <c r="AA12" i="1"/>
  <c r="AA6" i="1"/>
  <c r="AA5" i="1"/>
  <c r="Y8" i="1"/>
  <c r="X6" i="1"/>
  <c r="Z5" i="1"/>
  <c r="Z4" i="1"/>
  <c r="Z17" i="1" s="1"/>
  <c r="Z13" i="1"/>
  <c r="Z11" i="1"/>
  <c r="AB9" i="1"/>
  <c r="Q15" i="1"/>
  <c r="I16" i="1"/>
  <c r="X7" i="1"/>
  <c r="X15" i="1" s="1"/>
  <c r="AB6" i="1"/>
  <c r="Y5" i="1"/>
  <c r="X10" i="1"/>
  <c r="Y11" i="1"/>
  <c r="AA9" i="1"/>
  <c r="I15" i="1"/>
  <c r="X11" i="1"/>
  <c r="AD11" i="1" s="1"/>
  <c r="Z9" i="1"/>
  <c r="X5" i="1"/>
  <c r="AB8" i="1"/>
  <c r="AB4" i="1"/>
  <c r="W16" i="1"/>
  <c r="W17" i="1"/>
  <c r="W15" i="1"/>
  <c r="W18" i="1"/>
  <c r="T15" i="1"/>
  <c r="V18" i="1"/>
  <c r="V16" i="1"/>
  <c r="AA4" i="1"/>
  <c r="V15" i="1"/>
  <c r="V17" i="1"/>
  <c r="Y7" i="1"/>
  <c r="Z6" i="1"/>
  <c r="U15" i="1"/>
  <c r="U16" i="1"/>
  <c r="U17" i="1"/>
  <c r="U18" i="1"/>
  <c r="Z18" i="1"/>
  <c r="Z15" i="1"/>
  <c r="X12" i="1"/>
  <c r="Z10" i="1"/>
  <c r="AD10" i="1" s="1"/>
  <c r="N16" i="1"/>
  <c r="N15" i="1"/>
  <c r="M18" i="1"/>
  <c r="M17" i="1"/>
  <c r="M16" i="1"/>
  <c r="M15" i="1"/>
  <c r="L15" i="1"/>
  <c r="Y4" i="1"/>
  <c r="N18" i="1"/>
  <c r="T18" i="1"/>
  <c r="T17" i="1"/>
  <c r="T16" i="1"/>
  <c r="K18" i="1"/>
  <c r="K17" i="1"/>
  <c r="K16" i="1"/>
  <c r="K15" i="1"/>
  <c r="N17" i="1"/>
  <c r="J18" i="1"/>
  <c r="R17" i="1"/>
  <c r="J17" i="1"/>
  <c r="R16" i="1"/>
  <c r="J16" i="1"/>
  <c r="R15" i="1"/>
  <c r="J15" i="1"/>
  <c r="AA8" i="1"/>
  <c r="S8" i="1"/>
  <c r="X8" i="1" s="1"/>
  <c r="AD8" i="1" s="1"/>
  <c r="L18" i="1"/>
  <c r="L17" i="1"/>
  <c r="L16" i="1"/>
  <c r="R18" i="1"/>
  <c r="Q18" i="1"/>
  <c r="I18" i="1"/>
  <c r="Q17" i="1"/>
  <c r="I17" i="1"/>
  <c r="Q16" i="1"/>
  <c r="S16" i="1" l="1"/>
  <c r="AD6" i="1"/>
  <c r="X16" i="1"/>
  <c r="Z16" i="1"/>
  <c r="X18" i="1"/>
  <c r="AD5" i="1"/>
  <c r="X17" i="1"/>
  <c r="S18" i="1"/>
  <c r="S15" i="1"/>
  <c r="AD12" i="1"/>
  <c r="S17" i="1"/>
  <c r="AD7" i="1"/>
  <c r="Y15" i="1"/>
  <c r="Y16" i="1"/>
  <c r="Y17" i="1"/>
  <c r="Y18" i="1"/>
  <c r="AD4" i="1"/>
  <c r="AA15" i="1"/>
  <c r="AA16" i="1"/>
  <c r="AA17" i="1"/>
  <c r="AA18" i="1"/>
  <c r="AD9" i="1"/>
  <c r="AB15" i="1"/>
  <c r="AB16" i="1"/>
  <c r="AB17" i="1"/>
  <c r="AB18" i="1"/>
  <c r="AD15" i="1" l="1"/>
  <c r="AD16" i="1"/>
  <c r="AD17" i="1"/>
  <c r="AD18" i="1"/>
</calcChain>
</file>

<file path=xl/sharedStrings.xml><?xml version="1.0" encoding="utf-8"?>
<sst xmlns="http://schemas.openxmlformats.org/spreadsheetml/2006/main" count="34" uniqueCount="33">
  <si>
    <t>employee database</t>
  </si>
  <si>
    <t>hourly wages</t>
  </si>
  <si>
    <t>hours worked</t>
  </si>
  <si>
    <t>over-time hours</t>
  </si>
  <si>
    <t>pay</t>
  </si>
  <si>
    <t>overtime</t>
  </si>
  <si>
    <t>total</t>
  </si>
  <si>
    <t>max</t>
  </si>
  <si>
    <t>min</t>
  </si>
  <si>
    <t>average</t>
  </si>
  <si>
    <t>jan pay</t>
  </si>
  <si>
    <t>first name</t>
  </si>
  <si>
    <t>last name</t>
  </si>
  <si>
    <t>mathew</t>
  </si>
  <si>
    <t>john</t>
  </si>
  <si>
    <t>kate</t>
  </si>
  <si>
    <t>prat</t>
  </si>
  <si>
    <t>sten</t>
  </si>
  <si>
    <t>jeck</t>
  </si>
  <si>
    <t>pinky</t>
  </si>
  <si>
    <t>louise</t>
  </si>
  <si>
    <t>kenedy</t>
  </si>
  <si>
    <t>obama</t>
  </si>
  <si>
    <t>chan</t>
  </si>
  <si>
    <t>matt</t>
  </si>
  <si>
    <t>trock</t>
  </si>
  <si>
    <t>jackie</t>
  </si>
  <si>
    <t>barak</t>
  </si>
  <si>
    <t>jonny</t>
  </si>
  <si>
    <t>martha</t>
  </si>
  <si>
    <t>janice</t>
  </si>
  <si>
    <t>rachel</t>
  </si>
  <si>
    <t>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</si>
</sst>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0" fontId="0" fillId="4" borderId="0" xfId="0" applyFill="1"/>
    <xf numFmtId="16" fontId="0" fillId="5" borderId="0" xfId="0" applyNumberFormat="1" applyFill="1"/>
    <xf numFmtId="0" fontId="0" fillId="5" borderId="0" xfId="0" applyFill="1"/>
    <xf numFmtId="0" fontId="0" fillId="6" borderId="0" xfId="0" applyFill="1"/>
    <xf numFmtId="16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2EB1B-DB80-41EF-877B-D14C366A46BA}">
  <dimension ref="A1:AD18"/>
  <sheetViews>
    <sheetView tabSelected="1" workbookViewId="0">
      <selection activeCell="L19" sqref="L19"/>
    </sheetView>
  </sheetViews>
  <sheetFormatPr defaultRowHeight="14.4" x14ac:dyDescent="0.3"/>
  <cols>
    <col min="1" max="1" width="16.6640625" bestFit="1" customWidth="1"/>
    <col min="2" max="2" width="8.77734375" bestFit="1" customWidth="1"/>
    <col min="3" max="3" width="11.33203125" bestFit="1" customWidth="1"/>
    <col min="4" max="4" width="11.77734375" bestFit="1" customWidth="1"/>
    <col min="5" max="5" width="5.33203125" bestFit="1" customWidth="1"/>
    <col min="6" max="8" width="6.33203125" bestFit="1" customWidth="1"/>
    <col min="9" max="9" width="13.6640625" bestFit="1" customWidth="1"/>
    <col min="10" max="10" width="5.33203125" bestFit="1" customWidth="1"/>
    <col min="11" max="13" width="6.33203125" bestFit="1" customWidth="1"/>
    <col min="14" max="14" width="5.33203125" bestFit="1" customWidth="1"/>
    <col min="15" max="15" width="6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8" bestFit="1" customWidth="1"/>
    <col min="20" max="20" width="6" bestFit="1" customWidth="1"/>
    <col min="21" max="21" width="6.33203125" bestFit="1" customWidth="1"/>
    <col min="22" max="26" width="7" bestFit="1" customWidth="1"/>
    <col min="27" max="28" width="8" bestFit="1" customWidth="1"/>
    <col min="30" max="30" width="8" bestFit="1" customWidth="1"/>
  </cols>
  <sheetData>
    <row r="1" spans="1:30" x14ac:dyDescent="0.3">
      <c r="A1" t="s">
        <v>0</v>
      </c>
    </row>
    <row r="2" spans="1:30" x14ac:dyDescent="0.3">
      <c r="D2" t="s">
        <v>2</v>
      </c>
      <c r="I2" t="s">
        <v>3</v>
      </c>
      <c r="N2" t="s">
        <v>4</v>
      </c>
      <c r="S2" t="s">
        <v>5</v>
      </c>
      <c r="X2" t="s">
        <v>6</v>
      </c>
    </row>
    <row r="3" spans="1:30" x14ac:dyDescent="0.3">
      <c r="A3" t="s">
        <v>11</v>
      </c>
      <c r="B3" t="s">
        <v>12</v>
      </c>
      <c r="C3" t="s">
        <v>1</v>
      </c>
      <c r="D3" s="1">
        <v>45658</v>
      </c>
      <c r="E3" s="1">
        <f>D3+7</f>
        <v>45665</v>
      </c>
      <c r="F3" s="1">
        <f t="shared" ref="F3:H3" si="0">E3+7</f>
        <v>45672</v>
      </c>
      <c r="G3" s="1">
        <f t="shared" si="0"/>
        <v>45679</v>
      </c>
      <c r="H3" s="1">
        <f t="shared" si="0"/>
        <v>45686</v>
      </c>
      <c r="I3" s="3">
        <v>45658</v>
      </c>
      <c r="J3" s="3">
        <f>I3+7</f>
        <v>45665</v>
      </c>
      <c r="K3" s="3">
        <f t="shared" ref="K3:M3" si="1">J3+7</f>
        <v>45672</v>
      </c>
      <c r="L3" s="3">
        <f t="shared" si="1"/>
        <v>45679</v>
      </c>
      <c r="M3" s="3">
        <f t="shared" si="1"/>
        <v>45686</v>
      </c>
      <c r="N3" s="5">
        <v>45658</v>
      </c>
      <c r="O3" s="5">
        <f>N3+7</f>
        <v>45665</v>
      </c>
      <c r="P3" s="5">
        <f t="shared" ref="P3:R3" si="2">O3+7</f>
        <v>45672</v>
      </c>
      <c r="Q3" s="5">
        <f t="shared" si="2"/>
        <v>45679</v>
      </c>
      <c r="R3" s="5">
        <f t="shared" si="2"/>
        <v>45686</v>
      </c>
      <c r="S3" s="7">
        <v>45658</v>
      </c>
      <c r="T3" s="7">
        <f>S3+7</f>
        <v>45665</v>
      </c>
      <c r="U3" s="7">
        <f t="shared" ref="U3:W3" si="3">T3+7</f>
        <v>45672</v>
      </c>
      <c r="V3" s="7">
        <f t="shared" si="3"/>
        <v>45679</v>
      </c>
      <c r="W3" s="7">
        <f t="shared" si="3"/>
        <v>45686</v>
      </c>
      <c r="X3" s="10">
        <v>45658</v>
      </c>
      <c r="Y3" s="10">
        <f>X3+7</f>
        <v>45665</v>
      </c>
      <c r="Z3" s="10">
        <f t="shared" ref="Z3:AB3" si="4">Y3+7</f>
        <v>45672</v>
      </c>
      <c r="AA3" s="10">
        <f t="shared" si="4"/>
        <v>45679</v>
      </c>
      <c r="AB3" s="10">
        <f t="shared" si="4"/>
        <v>45686</v>
      </c>
      <c r="AD3" t="s">
        <v>10</v>
      </c>
    </row>
    <row r="4" spans="1:30" x14ac:dyDescent="0.3">
      <c r="A4" t="s">
        <v>14</v>
      </c>
      <c r="B4" t="s">
        <v>13</v>
      </c>
      <c r="C4">
        <v>15</v>
      </c>
      <c r="D4" s="2">
        <v>41</v>
      </c>
      <c r="E4" s="2">
        <v>12</v>
      </c>
      <c r="F4" s="2">
        <v>45</v>
      </c>
      <c r="G4" s="2">
        <v>54</v>
      </c>
      <c r="H4" s="2">
        <v>37</v>
      </c>
      <c r="I4" s="4">
        <f>IF(D4&gt;40,D4-40,0)</f>
        <v>1</v>
      </c>
      <c r="J4" s="4">
        <f t="shared" ref="J4:M13" si="5">IF(E4&gt;40,E4-40,0)</f>
        <v>0</v>
      </c>
      <c r="K4" s="4">
        <f t="shared" si="5"/>
        <v>5</v>
      </c>
      <c r="L4" s="4">
        <f t="shared" si="5"/>
        <v>14</v>
      </c>
      <c r="M4" s="4">
        <f t="shared" si="5"/>
        <v>0</v>
      </c>
      <c r="N4" s="6">
        <f>$C4*D4</f>
        <v>615</v>
      </c>
      <c r="O4" s="6">
        <f>$C4*E4</f>
        <v>180</v>
      </c>
      <c r="P4" s="6">
        <f>$C4*F4</f>
        <v>675</v>
      </c>
      <c r="Q4" s="6">
        <f>$C4*G4</f>
        <v>810</v>
      </c>
      <c r="R4" s="6">
        <f>$C4*H4</f>
        <v>555</v>
      </c>
      <c r="S4" s="8">
        <f>0.5*$C4*I4</f>
        <v>7.5</v>
      </c>
      <c r="T4" s="8">
        <f>0.5*$C4*J4</f>
        <v>0</v>
      </c>
      <c r="U4" s="8">
        <f>0.5*$C4*K4</f>
        <v>37.5</v>
      </c>
      <c r="V4" s="8">
        <f>0.5*$C4*L4</f>
        <v>105</v>
      </c>
      <c r="W4" s="8">
        <f>0.5*$C4*M4</f>
        <v>0</v>
      </c>
      <c r="X4" s="9">
        <f>N4+S4</f>
        <v>622.5</v>
      </c>
      <c r="Y4" s="9">
        <f t="shared" ref="Y4:AB4" si="6">O4+T4</f>
        <v>180</v>
      </c>
      <c r="Z4" s="9">
        <f t="shared" si="6"/>
        <v>712.5</v>
      </c>
      <c r="AA4" s="9">
        <f t="shared" si="6"/>
        <v>915</v>
      </c>
      <c r="AB4" s="9">
        <f t="shared" si="6"/>
        <v>555</v>
      </c>
      <c r="AD4" s="9">
        <f>SUM(X4:AB4)</f>
        <v>2985</v>
      </c>
    </row>
    <row r="5" spans="1:30" x14ac:dyDescent="0.3">
      <c r="A5" t="s">
        <v>15</v>
      </c>
      <c r="B5" t="s">
        <v>16</v>
      </c>
      <c r="C5">
        <v>10</v>
      </c>
      <c r="D5" s="2">
        <v>42</v>
      </c>
      <c r="E5" s="2">
        <v>45</v>
      </c>
      <c r="F5" s="2">
        <v>5</v>
      </c>
      <c r="G5" s="2">
        <v>55</v>
      </c>
      <c r="H5" s="2">
        <v>34</v>
      </c>
      <c r="I5" s="4">
        <f>IF(D5&gt;40,D5-40,0)</f>
        <v>2</v>
      </c>
      <c r="J5" s="4">
        <f t="shared" si="5"/>
        <v>5</v>
      </c>
      <c r="K5" s="4">
        <f t="shared" si="5"/>
        <v>0</v>
      </c>
      <c r="L5" s="4">
        <f t="shared" si="5"/>
        <v>15</v>
      </c>
      <c r="M5" s="4">
        <f t="shared" si="5"/>
        <v>0</v>
      </c>
      <c r="N5" s="6">
        <f>$C5*D5</f>
        <v>420</v>
      </c>
      <c r="O5" s="6">
        <f>$C5*E5</f>
        <v>450</v>
      </c>
      <c r="P5" s="6">
        <f>$C5*F5</f>
        <v>50</v>
      </c>
      <c r="Q5" s="6">
        <f>$C5*G5</f>
        <v>550</v>
      </c>
      <c r="R5" s="6">
        <f>$C5*H5</f>
        <v>340</v>
      </c>
      <c r="S5" s="8">
        <f>0.5*$C5*I5</f>
        <v>10</v>
      </c>
      <c r="T5" s="8">
        <f>0.5*$C5*J5</f>
        <v>25</v>
      </c>
      <c r="U5" s="8">
        <f>0.5*$C5*K5</f>
        <v>0</v>
      </c>
      <c r="V5" s="8">
        <f>0.5*$C5*L5</f>
        <v>75</v>
      </c>
      <c r="W5" s="8">
        <f>0.5*$C5*M5</f>
        <v>0</v>
      </c>
      <c r="X5" s="9">
        <f t="shared" ref="X5:X13" si="7">N5+S5</f>
        <v>430</v>
      </c>
      <c r="Y5" s="9">
        <f t="shared" ref="Y5:Y13" si="8">O5+T5</f>
        <v>475</v>
      </c>
      <c r="Z5" s="9">
        <f t="shared" ref="Z5:Z13" si="9">P5+U5</f>
        <v>50</v>
      </c>
      <c r="AA5" s="9">
        <f t="shared" ref="AA5:AA13" si="10">Q5+V5</f>
        <v>625</v>
      </c>
      <c r="AB5" s="9">
        <f t="shared" ref="AB5:AB13" si="11">R5+W5</f>
        <v>340</v>
      </c>
      <c r="AD5" s="9">
        <f t="shared" ref="AD5:AD13" si="12">SUM(X5:AB5)</f>
        <v>1920</v>
      </c>
    </row>
    <row r="6" spans="1:30" x14ac:dyDescent="0.3">
      <c r="A6" t="s">
        <v>32</v>
      </c>
      <c r="B6" t="s">
        <v>17</v>
      </c>
      <c r="C6">
        <v>22</v>
      </c>
      <c r="D6" s="2">
        <v>47</v>
      </c>
      <c r="E6" s="2">
        <v>3</v>
      </c>
      <c r="F6" s="2">
        <v>44</v>
      </c>
      <c r="G6" s="2">
        <v>43</v>
      </c>
      <c r="H6" s="2">
        <v>45</v>
      </c>
      <c r="I6" s="4">
        <f>IF(D6&gt;40,D6-40,0)</f>
        <v>7</v>
      </c>
      <c r="J6" s="4">
        <f t="shared" si="5"/>
        <v>0</v>
      </c>
      <c r="K6" s="4">
        <f t="shared" si="5"/>
        <v>4</v>
      </c>
      <c r="L6" s="4">
        <f t="shared" si="5"/>
        <v>3</v>
      </c>
      <c r="M6" s="4">
        <f t="shared" si="5"/>
        <v>5</v>
      </c>
      <c r="N6" s="6">
        <f>$C6*D6</f>
        <v>1034</v>
      </c>
      <c r="O6" s="6">
        <f>$C6*E6</f>
        <v>66</v>
      </c>
      <c r="P6" s="6">
        <f>$C6*F6</f>
        <v>968</v>
      </c>
      <c r="Q6" s="6">
        <f>$C6*G6</f>
        <v>946</v>
      </c>
      <c r="R6" s="6">
        <f>$C6*H6</f>
        <v>990</v>
      </c>
      <c r="S6" s="8">
        <f>0.5*$C6*I6</f>
        <v>77</v>
      </c>
      <c r="T6" s="8">
        <f>0.5*$C6*J6</f>
        <v>0</v>
      </c>
      <c r="U6" s="8">
        <f>0.5*$C6*K6</f>
        <v>44</v>
      </c>
      <c r="V6" s="8">
        <f>0.5*$C6*L6</f>
        <v>33</v>
      </c>
      <c r="W6" s="8">
        <f>0.5*$C6*M6</f>
        <v>55</v>
      </c>
      <c r="X6" s="9">
        <f t="shared" si="7"/>
        <v>1111</v>
      </c>
      <c r="Y6" s="9">
        <f t="shared" si="8"/>
        <v>66</v>
      </c>
      <c r="Z6" s="9">
        <f t="shared" si="9"/>
        <v>1012</v>
      </c>
      <c r="AA6" s="9">
        <f t="shared" si="10"/>
        <v>979</v>
      </c>
      <c r="AB6" s="9">
        <f t="shared" si="11"/>
        <v>1045</v>
      </c>
      <c r="AD6" s="9">
        <f t="shared" si="12"/>
        <v>4213</v>
      </c>
    </row>
    <row r="7" spans="1:30" x14ac:dyDescent="0.3">
      <c r="A7" t="s">
        <v>31</v>
      </c>
      <c r="B7" t="s">
        <v>18</v>
      </c>
      <c r="C7">
        <v>19</v>
      </c>
      <c r="D7" s="2">
        <v>22</v>
      </c>
      <c r="E7" s="2">
        <v>33</v>
      </c>
      <c r="F7" s="2">
        <v>42</v>
      </c>
      <c r="G7" s="2">
        <v>46</v>
      </c>
      <c r="H7" s="2">
        <v>54</v>
      </c>
      <c r="I7" s="4">
        <f>IF(D7&gt;40,D7-40,0)</f>
        <v>0</v>
      </c>
      <c r="J7" s="4">
        <f t="shared" si="5"/>
        <v>0</v>
      </c>
      <c r="K7" s="4">
        <f t="shared" si="5"/>
        <v>2</v>
      </c>
      <c r="L7" s="4">
        <f t="shared" si="5"/>
        <v>6</v>
      </c>
      <c r="M7" s="4">
        <f t="shared" si="5"/>
        <v>14</v>
      </c>
      <c r="N7" s="6">
        <f>$C7*D7</f>
        <v>418</v>
      </c>
      <c r="O7" s="6">
        <f>$C7*E7</f>
        <v>627</v>
      </c>
      <c r="P7" s="6">
        <f>$C7*F7</f>
        <v>798</v>
      </c>
      <c r="Q7" s="6">
        <f>$C7*G7</f>
        <v>874</v>
      </c>
      <c r="R7" s="6">
        <f>$C7*H7</f>
        <v>1026</v>
      </c>
      <c r="S7" s="8">
        <f>0.5*$C7*I7</f>
        <v>0</v>
      </c>
      <c r="T7" s="8">
        <f>0.5*$C7*J7</f>
        <v>0</v>
      </c>
      <c r="U7" s="8">
        <f>0.5*$C7*K7</f>
        <v>19</v>
      </c>
      <c r="V7" s="8">
        <f>0.5*$C7*L7</f>
        <v>57</v>
      </c>
      <c r="W7" s="8">
        <f>0.5*$C7*M7</f>
        <v>133</v>
      </c>
      <c r="X7" s="9">
        <f t="shared" si="7"/>
        <v>418</v>
      </c>
      <c r="Y7" s="9">
        <f t="shared" si="8"/>
        <v>627</v>
      </c>
      <c r="Z7" s="9">
        <f t="shared" si="9"/>
        <v>817</v>
      </c>
      <c r="AA7" s="9">
        <f t="shared" si="10"/>
        <v>931</v>
      </c>
      <c r="AB7" s="9">
        <f t="shared" si="11"/>
        <v>1159</v>
      </c>
      <c r="AD7" s="9">
        <f t="shared" si="12"/>
        <v>3952</v>
      </c>
    </row>
    <row r="8" spans="1:30" x14ac:dyDescent="0.3">
      <c r="A8" t="s">
        <v>30</v>
      </c>
      <c r="B8" t="s">
        <v>19</v>
      </c>
      <c r="C8">
        <v>13</v>
      </c>
      <c r="D8" s="2">
        <v>4</v>
      </c>
      <c r="E8" s="2">
        <v>45</v>
      </c>
      <c r="F8" s="2">
        <v>48</v>
      </c>
      <c r="G8" s="2">
        <v>45</v>
      </c>
      <c r="H8" s="2">
        <v>43</v>
      </c>
      <c r="I8" s="4">
        <f>IF(D8&gt;40,D8-40,0)</f>
        <v>0</v>
      </c>
      <c r="J8" s="4">
        <f t="shared" si="5"/>
        <v>5</v>
      </c>
      <c r="K8" s="4">
        <f t="shared" si="5"/>
        <v>8</v>
      </c>
      <c r="L8" s="4">
        <f t="shared" si="5"/>
        <v>5</v>
      </c>
      <c r="M8" s="4">
        <f t="shared" si="5"/>
        <v>3</v>
      </c>
      <c r="N8" s="6">
        <f>$C8*D8</f>
        <v>52</v>
      </c>
      <c r="O8" s="6">
        <f>$C8*E8</f>
        <v>585</v>
      </c>
      <c r="P8" s="6">
        <f>$C8*F8</f>
        <v>624</v>
      </c>
      <c r="Q8" s="6">
        <f>$C8*G8</f>
        <v>585</v>
      </c>
      <c r="R8" s="6">
        <f>$C8*H8</f>
        <v>559</v>
      </c>
      <c r="S8" s="8">
        <f>0.5*$C8*I8</f>
        <v>0</v>
      </c>
      <c r="T8" s="8">
        <f>0.5*$C8*J8</f>
        <v>32.5</v>
      </c>
      <c r="U8" s="8">
        <f>0.5*$C8*K8</f>
        <v>52</v>
      </c>
      <c r="V8" s="8">
        <f>0.5*$C8*L8</f>
        <v>32.5</v>
      </c>
      <c r="W8" s="8">
        <f>0.5*$C8*M8</f>
        <v>19.5</v>
      </c>
      <c r="X8" s="9">
        <f t="shared" si="7"/>
        <v>52</v>
      </c>
      <c r="Y8" s="9">
        <f t="shared" si="8"/>
        <v>617.5</v>
      </c>
      <c r="Z8" s="9">
        <f t="shared" si="9"/>
        <v>676</v>
      </c>
      <c r="AA8" s="9">
        <f t="shared" si="10"/>
        <v>617.5</v>
      </c>
      <c r="AB8" s="9">
        <f t="shared" si="11"/>
        <v>578.5</v>
      </c>
      <c r="AD8" s="9">
        <f t="shared" si="12"/>
        <v>2541.5</v>
      </c>
    </row>
    <row r="9" spans="1:30" x14ac:dyDescent="0.3">
      <c r="A9" t="s">
        <v>29</v>
      </c>
      <c r="B9" t="s">
        <v>20</v>
      </c>
      <c r="C9">
        <v>16</v>
      </c>
      <c r="D9" s="2">
        <v>46</v>
      </c>
      <c r="E9" s="2">
        <v>54</v>
      </c>
      <c r="F9" s="2">
        <v>34</v>
      </c>
      <c r="G9" s="2">
        <v>32</v>
      </c>
      <c r="H9" s="2">
        <v>32</v>
      </c>
      <c r="I9" s="4">
        <f>IF(D9&gt;40,D9-40,0)</f>
        <v>6</v>
      </c>
      <c r="J9" s="4">
        <f t="shared" si="5"/>
        <v>14</v>
      </c>
      <c r="K9" s="4">
        <f t="shared" si="5"/>
        <v>0</v>
      </c>
      <c r="L9" s="4">
        <f t="shared" si="5"/>
        <v>0</v>
      </c>
      <c r="M9" s="4">
        <f t="shared" si="5"/>
        <v>0</v>
      </c>
      <c r="N9" s="6">
        <f>$C9*D9</f>
        <v>736</v>
      </c>
      <c r="O9" s="6">
        <f>$C9*E9</f>
        <v>864</v>
      </c>
      <c r="P9" s="6">
        <f>$C9*F9</f>
        <v>544</v>
      </c>
      <c r="Q9" s="6">
        <f>$C9*G9</f>
        <v>512</v>
      </c>
      <c r="R9" s="6">
        <f>$C9*H9</f>
        <v>512</v>
      </c>
      <c r="S9" s="8">
        <f>0.5*$C9*I9</f>
        <v>48</v>
      </c>
      <c r="T9" s="8">
        <f>0.5*$C9*J9</f>
        <v>112</v>
      </c>
      <c r="U9" s="8">
        <f>0.5*$C9*K9</f>
        <v>0</v>
      </c>
      <c r="V9" s="8">
        <f>0.5*$C9*L9</f>
        <v>0</v>
      </c>
      <c r="W9" s="8">
        <f>0.5*$C9*M9</f>
        <v>0</v>
      </c>
      <c r="X9" s="9">
        <f t="shared" si="7"/>
        <v>784</v>
      </c>
      <c r="Y9" s="9">
        <f t="shared" si="8"/>
        <v>976</v>
      </c>
      <c r="Z9" s="9">
        <f t="shared" si="9"/>
        <v>544</v>
      </c>
      <c r="AA9" s="9">
        <f t="shared" si="10"/>
        <v>512</v>
      </c>
      <c r="AB9" s="9">
        <f t="shared" si="11"/>
        <v>512</v>
      </c>
      <c r="AD9" s="9">
        <f t="shared" si="12"/>
        <v>3328</v>
      </c>
    </row>
    <row r="10" spans="1:30" x14ac:dyDescent="0.3">
      <c r="A10" t="s">
        <v>28</v>
      </c>
      <c r="B10" t="s">
        <v>21</v>
      </c>
      <c r="C10">
        <v>22</v>
      </c>
      <c r="D10" s="2">
        <v>44</v>
      </c>
      <c r="E10" s="2">
        <v>45</v>
      </c>
      <c r="F10" s="2">
        <v>34</v>
      </c>
      <c r="G10" s="2">
        <v>45</v>
      </c>
      <c r="H10" s="2">
        <v>45</v>
      </c>
      <c r="I10" s="4">
        <f>IF(D10&gt;40,D10-40,0)</f>
        <v>4</v>
      </c>
      <c r="J10" s="4">
        <f t="shared" si="5"/>
        <v>5</v>
      </c>
      <c r="K10" s="4">
        <f t="shared" si="5"/>
        <v>0</v>
      </c>
      <c r="L10" s="4">
        <f t="shared" si="5"/>
        <v>5</v>
      </c>
      <c r="M10" s="4">
        <f t="shared" si="5"/>
        <v>5</v>
      </c>
      <c r="N10" s="6">
        <f>$C10*D10</f>
        <v>968</v>
      </c>
      <c r="O10" s="6">
        <f>$C10*E10</f>
        <v>990</v>
      </c>
      <c r="P10" s="6">
        <f>$C10*F10</f>
        <v>748</v>
      </c>
      <c r="Q10" s="6">
        <f>$C10*G10</f>
        <v>990</v>
      </c>
      <c r="R10" s="6">
        <f>$C10*H10</f>
        <v>990</v>
      </c>
      <c r="S10" s="8">
        <f>0.5*$C10*I10</f>
        <v>44</v>
      </c>
      <c r="T10" s="8">
        <f>0.5*$C10*J10</f>
        <v>55</v>
      </c>
      <c r="U10" s="8">
        <f>0.5*$C10*K10</f>
        <v>0</v>
      </c>
      <c r="V10" s="8">
        <f>0.5*$C10*L10</f>
        <v>55</v>
      </c>
      <c r="W10" s="8">
        <f>0.5*$C10*M10</f>
        <v>55</v>
      </c>
      <c r="X10" s="9">
        <f t="shared" si="7"/>
        <v>1012</v>
      </c>
      <c r="Y10" s="9">
        <f t="shared" si="8"/>
        <v>1045</v>
      </c>
      <c r="Z10" s="9">
        <f t="shared" si="9"/>
        <v>748</v>
      </c>
      <c r="AA10" s="9">
        <f t="shared" si="10"/>
        <v>1045</v>
      </c>
      <c r="AB10" s="9">
        <f t="shared" si="11"/>
        <v>1045</v>
      </c>
      <c r="AD10" s="9">
        <f t="shared" si="12"/>
        <v>4895</v>
      </c>
    </row>
    <row r="11" spans="1:30" x14ac:dyDescent="0.3">
      <c r="A11" t="s">
        <v>27</v>
      </c>
      <c r="B11" t="s">
        <v>22</v>
      </c>
      <c r="C11">
        <v>91</v>
      </c>
      <c r="D11" s="2">
        <v>43</v>
      </c>
      <c r="E11" s="2">
        <v>43</v>
      </c>
      <c r="F11" s="2">
        <v>32</v>
      </c>
      <c r="G11" s="2">
        <v>66</v>
      </c>
      <c r="H11" s="2">
        <v>56</v>
      </c>
      <c r="I11" s="4">
        <f>IF(D11&gt;40,D11-40,0)</f>
        <v>3</v>
      </c>
      <c r="J11" s="4">
        <f t="shared" si="5"/>
        <v>3</v>
      </c>
      <c r="K11" s="4">
        <f t="shared" si="5"/>
        <v>0</v>
      </c>
      <c r="L11" s="4">
        <f t="shared" si="5"/>
        <v>26</v>
      </c>
      <c r="M11" s="4">
        <f t="shared" si="5"/>
        <v>16</v>
      </c>
      <c r="N11" s="6">
        <f>$C11*D11</f>
        <v>3913</v>
      </c>
      <c r="O11" s="6">
        <f>$C11*E11</f>
        <v>3913</v>
      </c>
      <c r="P11" s="6">
        <f>$C11*F11</f>
        <v>2912</v>
      </c>
      <c r="Q11" s="6">
        <f>$C11*G11</f>
        <v>6006</v>
      </c>
      <c r="R11" s="6">
        <f>$C11*H11</f>
        <v>5096</v>
      </c>
      <c r="S11" s="8">
        <f>0.5*$C11*I11</f>
        <v>136.5</v>
      </c>
      <c r="T11" s="8">
        <f>0.5*$C11*J11</f>
        <v>136.5</v>
      </c>
      <c r="U11" s="8">
        <f>0.5*$C11*K11</f>
        <v>0</v>
      </c>
      <c r="V11" s="8">
        <f>0.5*$C11*L11</f>
        <v>1183</v>
      </c>
      <c r="W11" s="8">
        <f>0.5*$C11*M11</f>
        <v>728</v>
      </c>
      <c r="X11" s="9">
        <f t="shared" si="7"/>
        <v>4049.5</v>
      </c>
      <c r="Y11" s="9">
        <f t="shared" si="8"/>
        <v>4049.5</v>
      </c>
      <c r="Z11" s="9">
        <f t="shared" si="9"/>
        <v>2912</v>
      </c>
      <c r="AA11" s="9">
        <f t="shared" si="10"/>
        <v>7189</v>
      </c>
      <c r="AB11" s="9">
        <f t="shared" si="11"/>
        <v>5824</v>
      </c>
      <c r="AD11" s="9">
        <f t="shared" si="12"/>
        <v>24024</v>
      </c>
    </row>
    <row r="12" spans="1:30" x14ac:dyDescent="0.3">
      <c r="A12" t="s">
        <v>26</v>
      </c>
      <c r="B12" t="s">
        <v>23</v>
      </c>
      <c r="C12">
        <v>12</v>
      </c>
      <c r="D12" s="2">
        <v>33</v>
      </c>
      <c r="E12" s="2">
        <v>42</v>
      </c>
      <c r="F12" s="2">
        <v>33</v>
      </c>
      <c r="G12" s="2">
        <v>44</v>
      </c>
      <c r="H12" s="2">
        <v>54</v>
      </c>
      <c r="I12" s="4">
        <f>IF(D12&gt;40,D12-40,0)</f>
        <v>0</v>
      </c>
      <c r="J12" s="4">
        <f t="shared" si="5"/>
        <v>2</v>
      </c>
      <c r="K12" s="4">
        <f t="shared" si="5"/>
        <v>0</v>
      </c>
      <c r="L12" s="4">
        <f t="shared" si="5"/>
        <v>4</v>
      </c>
      <c r="M12" s="4">
        <f t="shared" si="5"/>
        <v>14</v>
      </c>
      <c r="N12" s="6">
        <f>$C12*D12</f>
        <v>396</v>
      </c>
      <c r="O12" s="6">
        <f>$C12*E12</f>
        <v>504</v>
      </c>
      <c r="P12" s="6">
        <f>$C12*F12</f>
        <v>396</v>
      </c>
      <c r="Q12" s="6">
        <f>$C12*G12</f>
        <v>528</v>
      </c>
      <c r="R12" s="6">
        <f>$C12*H12</f>
        <v>648</v>
      </c>
      <c r="S12" s="8">
        <f>0.5*$C12*I12</f>
        <v>0</v>
      </c>
      <c r="T12" s="8">
        <f>0.5*$C12*J12</f>
        <v>12</v>
      </c>
      <c r="U12" s="8">
        <f>0.5*$C12*K12</f>
        <v>0</v>
      </c>
      <c r="V12" s="8">
        <f>0.5*$C12*L12</f>
        <v>24</v>
      </c>
      <c r="W12" s="8">
        <f>0.5*$C12*M12</f>
        <v>84</v>
      </c>
      <c r="X12" s="9">
        <f t="shared" si="7"/>
        <v>396</v>
      </c>
      <c r="Y12" s="9">
        <f t="shared" si="8"/>
        <v>516</v>
      </c>
      <c r="Z12" s="9">
        <f t="shared" si="9"/>
        <v>396</v>
      </c>
      <c r="AA12" s="9">
        <f t="shared" si="10"/>
        <v>552</v>
      </c>
      <c r="AB12" s="9">
        <f t="shared" si="11"/>
        <v>732</v>
      </c>
      <c r="AD12" s="9">
        <f t="shared" si="12"/>
        <v>2592</v>
      </c>
    </row>
    <row r="13" spans="1:30" x14ac:dyDescent="0.3">
      <c r="A13" t="s">
        <v>25</v>
      </c>
      <c r="B13" t="s">
        <v>24</v>
      </c>
      <c r="C13">
        <v>22</v>
      </c>
      <c r="D13" s="2">
        <v>44</v>
      </c>
      <c r="E13" s="2">
        <v>49</v>
      </c>
      <c r="F13" s="2">
        <v>46</v>
      </c>
      <c r="G13" s="2">
        <v>24</v>
      </c>
      <c r="H13" s="2">
        <v>32</v>
      </c>
      <c r="I13" s="4">
        <f>IF(D13&gt;40,D13-40,0)</f>
        <v>4</v>
      </c>
      <c r="J13" s="4">
        <f t="shared" si="5"/>
        <v>9</v>
      </c>
      <c r="K13" s="4">
        <f t="shared" si="5"/>
        <v>6</v>
      </c>
      <c r="L13" s="4">
        <f t="shared" si="5"/>
        <v>0</v>
      </c>
      <c r="M13" s="4">
        <f t="shared" si="5"/>
        <v>0</v>
      </c>
      <c r="N13" s="6">
        <f>$C13*D13</f>
        <v>968</v>
      </c>
      <c r="O13" s="6">
        <f>$C13*E13</f>
        <v>1078</v>
      </c>
      <c r="P13" s="6">
        <f>$C13*F13</f>
        <v>1012</v>
      </c>
      <c r="Q13" s="6">
        <f>$C13*G13</f>
        <v>528</v>
      </c>
      <c r="R13" s="6">
        <f>$C13*H13</f>
        <v>704</v>
      </c>
      <c r="S13" s="8">
        <f>0.5*$C13*I13</f>
        <v>44</v>
      </c>
      <c r="T13" s="8">
        <f>0.5*$C13*J13</f>
        <v>99</v>
      </c>
      <c r="U13" s="8">
        <f>0.5*$C13*K13</f>
        <v>66</v>
      </c>
      <c r="V13" s="8">
        <f>0.5*$C13*L13</f>
        <v>0</v>
      </c>
      <c r="W13" s="8">
        <f>0.5*$C13*M13</f>
        <v>0</v>
      </c>
      <c r="X13" s="9">
        <f t="shared" si="7"/>
        <v>1012</v>
      </c>
      <c r="Y13" s="9">
        <f t="shared" si="8"/>
        <v>1177</v>
      </c>
      <c r="Z13" s="9">
        <f t="shared" si="9"/>
        <v>1078</v>
      </c>
      <c r="AA13" s="9">
        <f t="shared" si="10"/>
        <v>528</v>
      </c>
      <c r="AB13" s="9">
        <f t="shared" si="11"/>
        <v>704</v>
      </c>
      <c r="AD13" s="9">
        <f t="shared" si="12"/>
        <v>4499</v>
      </c>
    </row>
    <row r="15" spans="1:30" x14ac:dyDescent="0.3">
      <c r="A15" t="s">
        <v>7</v>
      </c>
      <c r="C15">
        <f>MAX(C4:C13)</f>
        <v>91</v>
      </c>
      <c r="D15">
        <f t="shared" ref="D15" si="13">MAX(D4:D13)</f>
        <v>47</v>
      </c>
      <c r="E15">
        <f>MAX(E4:E13)</f>
        <v>54</v>
      </c>
      <c r="F15">
        <f>MAX(F4:F13)</f>
        <v>48</v>
      </c>
      <c r="G15">
        <f>MAX(G4:G13)</f>
        <v>66</v>
      </c>
      <c r="H15">
        <f>MAX(H4:H13)</f>
        <v>56</v>
      </c>
      <c r="I15">
        <f>MAX(I4:I13)</f>
        <v>7</v>
      </c>
      <c r="J15">
        <f>MAX(J4:J13)</f>
        <v>14</v>
      </c>
      <c r="K15">
        <f>MAX(K4:K13)</f>
        <v>8</v>
      </c>
      <c r="L15">
        <f>MAX(L4:L13)</f>
        <v>26</v>
      </c>
      <c r="M15">
        <f>MAX(M4:M13)</f>
        <v>16</v>
      </c>
      <c r="N15">
        <f>MAX(N4:N13)</f>
        <v>3913</v>
      </c>
      <c r="O15">
        <f>MAX(O4:O13)</f>
        <v>3913</v>
      </c>
      <c r="P15">
        <f>MAX(P4:P13)</f>
        <v>2912</v>
      </c>
      <c r="Q15">
        <f>MAX(Q4:Q13)</f>
        <v>6006</v>
      </c>
      <c r="R15">
        <f>MAX(R4:R13)</f>
        <v>5096</v>
      </c>
      <c r="S15">
        <f>MAX(S4:S13)</f>
        <v>136.5</v>
      </c>
      <c r="T15">
        <f>MAX(T4:T13)</f>
        <v>136.5</v>
      </c>
      <c r="U15">
        <f>MAX(U4:U13)</f>
        <v>66</v>
      </c>
      <c r="V15">
        <f>MAX(V4:V13)</f>
        <v>1183</v>
      </c>
      <c r="W15">
        <f>MAX(W4:W13)</f>
        <v>728</v>
      </c>
      <c r="X15">
        <f>MAX(X4:X13)</f>
        <v>4049.5</v>
      </c>
      <c r="Y15">
        <f>MAX(Y4:Y13)</f>
        <v>4049.5</v>
      </c>
      <c r="Z15">
        <f>MAX(Z4:Z13)</f>
        <v>2912</v>
      </c>
      <c r="AA15">
        <f>MAX(AA4:AA13)</f>
        <v>7189</v>
      </c>
      <c r="AB15">
        <f>MAX(AB4:AB13)</f>
        <v>5824</v>
      </c>
      <c r="AD15">
        <f t="shared" ref="AD15" si="14">MAX(AD4:AD13)</f>
        <v>24024</v>
      </c>
    </row>
    <row r="16" spans="1:30" x14ac:dyDescent="0.3">
      <c r="A16" t="s">
        <v>8</v>
      </c>
      <c r="C16">
        <f>MIN(C4:C13)</f>
        <v>10</v>
      </c>
      <c r="D16">
        <f t="shared" ref="D16" si="15">MIN(D4:D13)</f>
        <v>4</v>
      </c>
      <c r="E16">
        <f>MIN(E4:E13)</f>
        <v>3</v>
      </c>
      <c r="F16">
        <f>MIN(F4:F13)</f>
        <v>5</v>
      </c>
      <c r="G16">
        <f>MIN(G4:G13)</f>
        <v>24</v>
      </c>
      <c r="H16">
        <f>MIN(H4:H13)</f>
        <v>32</v>
      </c>
      <c r="I16">
        <f>MIN(I4:I13)</f>
        <v>0</v>
      </c>
      <c r="J16">
        <f>MIN(J4:J13)</f>
        <v>0</v>
      </c>
      <c r="K16">
        <f>MIN(K4:K13)</f>
        <v>0</v>
      </c>
      <c r="L16">
        <f>MIN(L4:L13)</f>
        <v>0</v>
      </c>
      <c r="M16">
        <f>MIN(M4:M13)</f>
        <v>0</v>
      </c>
      <c r="N16">
        <f>MIN(N4:N13)</f>
        <v>52</v>
      </c>
      <c r="O16">
        <f>MIN(O4:O13)</f>
        <v>66</v>
      </c>
      <c r="P16">
        <f>MIN(P4:P13)</f>
        <v>50</v>
      </c>
      <c r="Q16">
        <f>MIN(Q4:Q13)</f>
        <v>512</v>
      </c>
      <c r="R16">
        <f>MIN(R4:R13)</f>
        <v>340</v>
      </c>
      <c r="S16">
        <f>MIN(S4:S13)</f>
        <v>0</v>
      </c>
      <c r="T16">
        <f>MIN(T4:T13)</f>
        <v>0</v>
      </c>
      <c r="U16">
        <f>MIN(U4:U13)</f>
        <v>0</v>
      </c>
      <c r="V16">
        <f>MIN(V4:V13)</f>
        <v>0</v>
      </c>
      <c r="W16">
        <f>MIN(W4:W13)</f>
        <v>0</v>
      </c>
      <c r="X16">
        <f>MIN(X4:X13)</f>
        <v>52</v>
      </c>
      <c r="Y16">
        <f>MIN(Y4:Y13)</f>
        <v>66</v>
      </c>
      <c r="Z16">
        <f>MIN(Z4:Z13)</f>
        <v>50</v>
      </c>
      <c r="AA16">
        <f>MIN(AA4:AA13)</f>
        <v>512</v>
      </c>
      <c r="AB16">
        <f>MIN(AB4:AB13)</f>
        <v>340</v>
      </c>
      <c r="AD16">
        <f t="shared" ref="AD16" si="16">MIN(AD4:AD13)</f>
        <v>1920</v>
      </c>
    </row>
    <row r="17" spans="1:30" x14ac:dyDescent="0.3">
      <c r="A17" t="s">
        <v>9</v>
      </c>
      <c r="C17">
        <f>AVERAGE(C4:C13)</f>
        <v>24.2</v>
      </c>
      <c r="D17">
        <f t="shared" ref="D17" si="17">AVERAGE(D4:D13)</f>
        <v>36.6</v>
      </c>
      <c r="E17">
        <f>AVERAGE(E4:E13)</f>
        <v>37.1</v>
      </c>
      <c r="F17">
        <f>AVERAGE(F4:F13)</f>
        <v>36.299999999999997</v>
      </c>
      <c r="G17">
        <f>AVERAGE(G4:G13)</f>
        <v>45.4</v>
      </c>
      <c r="H17">
        <f>AVERAGE(H4:H13)</f>
        <v>43.2</v>
      </c>
      <c r="I17">
        <f>AVERAGE(I4:I13)</f>
        <v>2.7</v>
      </c>
      <c r="J17">
        <f>AVERAGE(J4:J13)</f>
        <v>4.3</v>
      </c>
      <c r="K17">
        <f>AVERAGE(K4:K13)</f>
        <v>2.5</v>
      </c>
      <c r="L17">
        <f>AVERAGE(L4:L13)</f>
        <v>7.8</v>
      </c>
      <c r="M17">
        <f>AVERAGE(M4:M13)</f>
        <v>5.7</v>
      </c>
      <c r="N17">
        <f>AVERAGE(N4:N13)</f>
        <v>952</v>
      </c>
      <c r="O17">
        <f>AVERAGE(O4:O13)</f>
        <v>925.7</v>
      </c>
      <c r="P17">
        <f>AVERAGE(P4:P13)</f>
        <v>872.7</v>
      </c>
      <c r="Q17">
        <f>AVERAGE(Q4:Q13)</f>
        <v>1232.9000000000001</v>
      </c>
      <c r="R17">
        <f>AVERAGE(R4:R13)</f>
        <v>1142</v>
      </c>
      <c r="S17">
        <f>AVERAGE(S4:S13)</f>
        <v>36.700000000000003</v>
      </c>
      <c r="T17">
        <f>AVERAGE(T4:T13)</f>
        <v>47.2</v>
      </c>
      <c r="U17">
        <f>AVERAGE(U4:U13)</f>
        <v>21.85</v>
      </c>
      <c r="V17">
        <f>AVERAGE(V4:V13)</f>
        <v>156.44999999999999</v>
      </c>
      <c r="W17">
        <f>AVERAGE(W4:W13)</f>
        <v>107.45</v>
      </c>
      <c r="X17">
        <f>AVERAGE(X4:X13)</f>
        <v>988.7</v>
      </c>
      <c r="Y17">
        <f>AVERAGE(Y4:Y13)</f>
        <v>972.9</v>
      </c>
      <c r="Z17">
        <f>AVERAGE(Z4:Z13)</f>
        <v>894.55</v>
      </c>
      <c r="AA17">
        <f>AVERAGE(AA4:AA13)</f>
        <v>1389.35</v>
      </c>
      <c r="AB17">
        <f>AVERAGE(AB4:AB13)</f>
        <v>1249.45</v>
      </c>
      <c r="AD17">
        <f t="shared" ref="AD17" si="18">AVERAGE(AD4:AD13)</f>
        <v>5494.95</v>
      </c>
    </row>
    <row r="18" spans="1:30" x14ac:dyDescent="0.3">
      <c r="A18" t="s">
        <v>6</v>
      </c>
      <c r="C18">
        <f>SUM(C4:C13)</f>
        <v>242</v>
      </c>
      <c r="D18">
        <f t="shared" ref="D18" si="19">SUM(D4:D13)</f>
        <v>366</v>
      </c>
      <c r="E18">
        <f>SUM(E4:E13)</f>
        <v>371</v>
      </c>
      <c r="F18">
        <f>SUM(F4:F13)</f>
        <v>363</v>
      </c>
      <c r="G18">
        <f>SUM(G4:G13)</f>
        <v>454</v>
      </c>
      <c r="H18">
        <f>SUM(H4:H13)</f>
        <v>432</v>
      </c>
      <c r="I18">
        <f>SUM(I4:I13)</f>
        <v>27</v>
      </c>
      <c r="J18">
        <f>SUM(J4:J13)</f>
        <v>43</v>
      </c>
      <c r="K18">
        <f>SUM(K4:K13)</f>
        <v>25</v>
      </c>
      <c r="L18">
        <f>SUM(L4:L13)</f>
        <v>78</v>
      </c>
      <c r="M18">
        <f>SUM(M4:M13)</f>
        <v>57</v>
      </c>
      <c r="N18">
        <f>SUM(N4:N13)</f>
        <v>9520</v>
      </c>
      <c r="O18">
        <f>SUM(O4:O13)</f>
        <v>9257</v>
      </c>
      <c r="P18">
        <f>SUM(P4:P13)</f>
        <v>8727</v>
      </c>
      <c r="Q18">
        <f>SUM(Q4:Q13)</f>
        <v>12329</v>
      </c>
      <c r="R18">
        <f>SUM(R4:R13)</f>
        <v>11420</v>
      </c>
      <c r="S18">
        <f>SUM(S4:S13)</f>
        <v>367</v>
      </c>
      <c r="T18">
        <f>SUM(T4:T13)</f>
        <v>472</v>
      </c>
      <c r="U18">
        <f>SUM(U4:U13)</f>
        <v>218.5</v>
      </c>
      <c r="V18">
        <f>SUM(V4:V13)</f>
        <v>1564.5</v>
      </c>
      <c r="W18">
        <f>SUM(W4:W13)</f>
        <v>1074.5</v>
      </c>
      <c r="X18">
        <f>SUM(X4:X13)</f>
        <v>9887</v>
      </c>
      <c r="Y18">
        <f>SUM(Y4:Y13)</f>
        <v>9729</v>
      </c>
      <c r="Z18">
        <f>SUM(Z4:Z13)</f>
        <v>8945.5</v>
      </c>
      <c r="AA18">
        <f>SUM(AA4:AA13)</f>
        <v>13893.5</v>
      </c>
      <c r="AB18">
        <f>SUM(AB4:AB13)</f>
        <v>12494.5</v>
      </c>
      <c r="AD18">
        <f t="shared" ref="AD18" si="20">SUM(AD4:AD13)</f>
        <v>54949.5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mithare</dc:creator>
  <cp:lastModifiedBy>Mithare Irappa, Abhishek (SRH Hochschulen Berlin Stude</cp:lastModifiedBy>
  <dcterms:created xsi:type="dcterms:W3CDTF">2025-07-06T19:38:14Z</dcterms:created>
  <dcterms:modified xsi:type="dcterms:W3CDTF">2025-07-06T20:05:25Z</dcterms:modified>
</cp:coreProperties>
</file>