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ml.chartshapes+xml"/>
  <Override PartName="/xl/charts/chart29.xml" ContentType="application/vnd.openxmlformats-officedocument.drawingml.chart+xml"/>
  <Override PartName="/xl/drawings/drawing35.xml" ContentType="application/vnd.openxmlformats-officedocument.drawingml.chartshapes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drawings/drawing24.xml" ContentType="application/vnd.openxmlformats-officedocument.drawing+xml"/>
  <Override PartName="/xl/charts/chart27.xml" ContentType="application/vnd.openxmlformats-officedocument.drawingml.chart+xml"/>
  <Override PartName="/xl/drawings/drawing33.xml" ContentType="application/vnd.openxmlformats-officedocument.drawingml.chartshapes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harts/chart25.xml" ContentType="application/vnd.openxmlformats-officedocument.drawingml.chart+xml"/>
  <Override PartName="/xl/drawings/drawing31.xml" ContentType="application/vnd.openxmlformats-officedocument.drawingml.chartshapes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29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ml.chartshapes+xml"/>
  <Override PartName="/xl/charts/chart19.xml" ContentType="application/vnd.openxmlformats-officedocument.drawingml.chart+xml"/>
  <Override PartName="/xl/drawings/drawing23.xml" ContentType="application/vnd.openxmlformats-officedocument.drawingml.chartshapes+xml"/>
  <Override PartName="/xl/drawings/drawing32.xml" ContentType="application/vnd.openxmlformats-officedocument.drawingml.chartshapes+xml"/>
  <Override PartName="/xl/charts/chart28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ml.chartshapes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035" yWindow="420" windowWidth="8055" windowHeight="5145" firstSheet="2" activeTab="7"/>
  </bookViews>
  <sheets>
    <sheet name="Sheet1" sheetId="1" state="hidden" r:id="rId1"/>
    <sheet name="pre5OBU" sheetId="2" state="hidden" r:id="rId2"/>
    <sheet name="1OBU" sheetId="3" r:id="rId3"/>
    <sheet name="10OBU" sheetId="13" r:id="rId4"/>
    <sheet name="20OBU" sheetId="14" r:id="rId5"/>
    <sheet name="40OBU" sheetId="15" r:id="rId6"/>
    <sheet name="60OBU" sheetId="16" r:id="rId7"/>
    <sheet name="80OBU" sheetId="17" r:id="rId8"/>
  </sheets>
  <calcPr calcId="125725"/>
</workbook>
</file>

<file path=xl/calcChain.xml><?xml version="1.0" encoding="utf-8"?>
<calcChain xmlns="http://schemas.openxmlformats.org/spreadsheetml/2006/main">
  <c r="G33" i="17"/>
  <c r="F33" s="1"/>
  <c r="FT32" s="1"/>
  <c r="FS32" s="1"/>
  <c r="FR32" s="1"/>
  <c r="FQ32" s="1"/>
  <c r="FP32" s="1"/>
  <c r="FO32" s="1"/>
  <c r="FN32" s="1"/>
  <c r="FM32" s="1"/>
  <c r="FL32" s="1"/>
  <c r="FK32" s="1"/>
  <c r="FJ32" s="1"/>
  <c r="FI32" s="1"/>
  <c r="FH32" s="1"/>
  <c r="FG32" s="1"/>
  <c r="FF32" s="1"/>
  <c r="FE32" s="1"/>
  <c r="FD32" s="1"/>
  <c r="FC32" s="1"/>
  <c r="FB32" s="1"/>
  <c r="FA32" s="1"/>
  <c r="EZ32" s="1"/>
  <c r="EY32" s="1"/>
  <c r="EX32" s="1"/>
  <c r="EW32" s="1"/>
  <c r="EV32" s="1"/>
  <c r="EU32" s="1"/>
  <c r="ET32" s="1"/>
  <c r="ES32" s="1"/>
  <c r="ER32" s="1"/>
  <c r="EQ32" s="1"/>
  <c r="EP32" s="1"/>
  <c r="EO32" s="1"/>
  <c r="EN32" s="1"/>
  <c r="EM32" s="1"/>
  <c r="EL32" s="1"/>
  <c r="EK32" s="1"/>
  <c r="EJ32" s="1"/>
  <c r="EI32" s="1"/>
  <c r="EH32" s="1"/>
  <c r="EG32" s="1"/>
  <c r="EF32" s="1"/>
  <c r="EE32" s="1"/>
  <c r="ED32" s="1"/>
  <c r="EC32" s="1"/>
  <c r="EB32" s="1"/>
  <c r="EA32" s="1"/>
  <c r="DZ32" s="1"/>
  <c r="DY32" s="1"/>
  <c r="DX32" s="1"/>
  <c r="DW32" s="1"/>
  <c r="DV32" s="1"/>
  <c r="DU32" s="1"/>
  <c r="DT32" s="1"/>
  <c r="DS32" s="1"/>
  <c r="DR32" s="1"/>
  <c r="DQ32" s="1"/>
  <c r="DP32" s="1"/>
  <c r="DO32" s="1"/>
  <c r="DN32" s="1"/>
  <c r="DM32" s="1"/>
  <c r="DL32" s="1"/>
  <c r="DK32" s="1"/>
  <c r="DJ32" s="1"/>
  <c r="DI32" s="1"/>
  <c r="DH32" s="1"/>
  <c r="DG32" s="1"/>
  <c r="DF32" s="1"/>
  <c r="DE32" s="1"/>
  <c r="DD32" s="1"/>
  <c r="DC32" s="1"/>
  <c r="DB32" s="1"/>
  <c r="DA32" s="1"/>
  <c r="CZ32" s="1"/>
  <c r="CY32" s="1"/>
  <c r="CX32" s="1"/>
  <c r="CW32" s="1"/>
  <c r="CV32" s="1"/>
  <c r="CU32" s="1"/>
  <c r="CT32" s="1"/>
  <c r="CS32" s="1"/>
  <c r="CR32" s="1"/>
  <c r="L32"/>
  <c r="G32"/>
  <c r="F32"/>
  <c r="D32"/>
  <c r="FT31" s="1"/>
  <c r="FS31" s="1"/>
  <c r="FR31" s="1"/>
  <c r="FQ31" s="1"/>
  <c r="FP31" s="1"/>
  <c r="FO31" s="1"/>
  <c r="FN31" s="1"/>
  <c r="FM31" s="1"/>
  <c r="FL31" s="1"/>
  <c r="FK31" s="1"/>
  <c r="FJ31" s="1"/>
  <c r="FI31" s="1"/>
  <c r="FH31" s="1"/>
  <c r="FG31" s="1"/>
  <c r="FF31" s="1"/>
  <c r="FE31" s="1"/>
  <c r="FD31" s="1"/>
  <c r="FC31" s="1"/>
  <c r="FB31" s="1"/>
  <c r="FA31" s="1"/>
  <c r="EZ31" s="1"/>
  <c r="EY31" s="1"/>
  <c r="EX31" s="1"/>
  <c r="EW31" s="1"/>
  <c r="EV31" s="1"/>
  <c r="EU31" s="1"/>
  <c r="ET31" s="1"/>
  <c r="ES31" s="1"/>
  <c r="ER31" s="1"/>
  <c r="EQ31" s="1"/>
  <c r="EP31" s="1"/>
  <c r="EO31" s="1"/>
  <c r="EN31" s="1"/>
  <c r="EM31" s="1"/>
  <c r="EL31" s="1"/>
  <c r="EK31" s="1"/>
  <c r="EJ31" s="1"/>
  <c r="EI31" s="1"/>
  <c r="EH31" s="1"/>
  <c r="EG31" s="1"/>
  <c r="EF31" s="1"/>
  <c r="EE31" s="1"/>
  <c r="ED31" s="1"/>
  <c r="EC31" s="1"/>
  <c r="EB31" s="1"/>
  <c r="EA31" s="1"/>
  <c r="DZ31" s="1"/>
  <c r="DY31" s="1"/>
  <c r="DX31" s="1"/>
  <c r="DW31" s="1"/>
  <c r="DV31" s="1"/>
  <c r="DU31" s="1"/>
  <c r="DT31" s="1"/>
  <c r="DS31" s="1"/>
  <c r="DR31" s="1"/>
  <c r="DQ31" s="1"/>
  <c r="DP31" s="1"/>
  <c r="DO31" s="1"/>
  <c r="DN31" s="1"/>
  <c r="DM31" s="1"/>
  <c r="DL31" s="1"/>
  <c r="DK31" s="1"/>
  <c r="DJ31" s="1"/>
  <c r="DI31" s="1"/>
  <c r="DH31" s="1"/>
  <c r="DG31" s="1"/>
  <c r="DF31" s="1"/>
  <c r="DE31" s="1"/>
  <c r="DD31" s="1"/>
  <c r="DC31" s="1"/>
  <c r="DB31" s="1"/>
  <c r="DA31" s="1"/>
  <c r="CZ31" s="1"/>
  <c r="CY31" s="1"/>
  <c r="CX31" s="1"/>
  <c r="CW31" s="1"/>
  <c r="CV31" s="1"/>
  <c r="CU31" s="1"/>
  <c r="CT31" s="1"/>
  <c r="CS31" s="1"/>
  <c r="CR31" s="1"/>
  <c r="L31"/>
  <c r="G31"/>
  <c r="F31"/>
  <c r="D31"/>
  <c r="FT30" s="1"/>
  <c r="FS30" s="1"/>
  <c r="FR30" s="1"/>
  <c r="FQ30" s="1"/>
  <c r="FP30" s="1"/>
  <c r="FO30" s="1"/>
  <c r="FN30" s="1"/>
  <c r="FM30" s="1"/>
  <c r="FL30" s="1"/>
  <c r="FK30" s="1"/>
  <c r="FJ30" s="1"/>
  <c r="FI30" s="1"/>
  <c r="FH30" s="1"/>
  <c r="FG30" s="1"/>
  <c r="FF30" s="1"/>
  <c r="FE30" s="1"/>
  <c r="FD30" s="1"/>
  <c r="FC30" s="1"/>
  <c r="FB30" s="1"/>
  <c r="FA30" s="1"/>
  <c r="EZ30" s="1"/>
  <c r="EY30" s="1"/>
  <c r="EX30" s="1"/>
  <c r="EW30" s="1"/>
  <c r="EV30" s="1"/>
  <c r="EU30" s="1"/>
  <c r="ET30" s="1"/>
  <c r="ES30" s="1"/>
  <c r="ER30" s="1"/>
  <c r="EQ30" s="1"/>
  <c r="EP30" s="1"/>
  <c r="EO30" s="1"/>
  <c r="EN30" s="1"/>
  <c r="EM30" s="1"/>
  <c r="EL30" s="1"/>
  <c r="EK30" s="1"/>
  <c r="EJ30" s="1"/>
  <c r="EI30" s="1"/>
  <c r="EH30" s="1"/>
  <c r="EG30" s="1"/>
  <c r="EF30" s="1"/>
  <c r="EE30" s="1"/>
  <c r="ED30" s="1"/>
  <c r="EC30" s="1"/>
  <c r="EB30" s="1"/>
  <c r="EA30" s="1"/>
  <c r="DZ30" s="1"/>
  <c r="DY30" s="1"/>
  <c r="DX30" s="1"/>
  <c r="DW30" s="1"/>
  <c r="DV30" s="1"/>
  <c r="DU30" s="1"/>
  <c r="DT30" s="1"/>
  <c r="DS30" s="1"/>
  <c r="DR30" s="1"/>
  <c r="DQ30" s="1"/>
  <c r="DP30" s="1"/>
  <c r="DO30" s="1"/>
  <c r="DN30" s="1"/>
  <c r="DM30" s="1"/>
  <c r="DL30" s="1"/>
  <c r="DK30" s="1"/>
  <c r="DJ30" s="1"/>
  <c r="DI30" s="1"/>
  <c r="DH30" s="1"/>
  <c r="DG30" s="1"/>
  <c r="DF30" s="1"/>
  <c r="DE30" s="1"/>
  <c r="DD30" s="1"/>
  <c r="DC30" s="1"/>
  <c r="DB30" s="1"/>
  <c r="DA30" s="1"/>
  <c r="CZ30" s="1"/>
  <c r="CY30" s="1"/>
  <c r="CX30" s="1"/>
  <c r="CW30" s="1"/>
  <c r="CV30" s="1"/>
  <c r="CU30" s="1"/>
  <c r="CT30" s="1"/>
  <c r="CS30" s="1"/>
  <c r="CR30" s="1"/>
  <c r="L30"/>
  <c r="G30"/>
  <c r="F30"/>
  <c r="D30"/>
  <c r="FT29" s="1"/>
  <c r="FS29" s="1"/>
  <c r="FR29" s="1"/>
  <c r="FQ29" s="1"/>
  <c r="FP29" s="1"/>
  <c r="FO29" s="1"/>
  <c r="FN29" s="1"/>
  <c r="FM29" s="1"/>
  <c r="FL29" s="1"/>
  <c r="FK29" s="1"/>
  <c r="FJ29" s="1"/>
  <c r="FI29" s="1"/>
  <c r="FH29" s="1"/>
  <c r="FG29" s="1"/>
  <c r="FF29" s="1"/>
  <c r="FE29" s="1"/>
  <c r="FD29" s="1"/>
  <c r="FC29" s="1"/>
  <c r="FB29" s="1"/>
  <c r="FA29" s="1"/>
  <c r="EZ29" s="1"/>
  <c r="EY29" s="1"/>
  <c r="EX29" s="1"/>
  <c r="EW29" s="1"/>
  <c r="EV29" s="1"/>
  <c r="EU29" s="1"/>
  <c r="ET29" s="1"/>
  <c r="ES29" s="1"/>
  <c r="ER29" s="1"/>
  <c r="EQ29" s="1"/>
  <c r="EP29" s="1"/>
  <c r="EO29" s="1"/>
  <c r="EN29" s="1"/>
  <c r="EM29" s="1"/>
  <c r="EL29" s="1"/>
  <c r="EK29" s="1"/>
  <c r="EJ29" s="1"/>
  <c r="EI29" s="1"/>
  <c r="EH29" s="1"/>
  <c r="EG29" s="1"/>
  <c r="EF29" s="1"/>
  <c r="EE29" s="1"/>
  <c r="ED29" s="1"/>
  <c r="EC29" s="1"/>
  <c r="EB29" s="1"/>
  <c r="EA29" s="1"/>
  <c r="DZ29" s="1"/>
  <c r="DY29" s="1"/>
  <c r="DX29" s="1"/>
  <c r="DW29" s="1"/>
  <c r="DV29" s="1"/>
  <c r="DU29" s="1"/>
  <c r="DT29" s="1"/>
  <c r="DS29" s="1"/>
  <c r="DR29" s="1"/>
  <c r="DQ29" s="1"/>
  <c r="DP29" s="1"/>
  <c r="DO29" s="1"/>
  <c r="DN29" s="1"/>
  <c r="DM29" s="1"/>
  <c r="DL29" s="1"/>
  <c r="DK29" s="1"/>
  <c r="DJ29" s="1"/>
  <c r="DI29" s="1"/>
  <c r="DH29" s="1"/>
  <c r="DG29" s="1"/>
  <c r="DF29" s="1"/>
  <c r="DE29" s="1"/>
  <c r="DD29" s="1"/>
  <c r="DC29" s="1"/>
  <c r="DB29" s="1"/>
  <c r="DA29" s="1"/>
  <c r="CZ29" s="1"/>
  <c r="CY29" s="1"/>
  <c r="CX29" s="1"/>
  <c r="CW29" s="1"/>
  <c r="CV29" s="1"/>
  <c r="CU29" s="1"/>
  <c r="CT29" s="1"/>
  <c r="CS29" s="1"/>
  <c r="CR29" s="1"/>
  <c r="L29"/>
  <c r="G29"/>
  <c r="F29"/>
  <c r="D29"/>
  <c r="FT28" s="1"/>
  <c r="FS28" s="1"/>
  <c r="FR28" s="1"/>
  <c r="FQ28" s="1"/>
  <c r="FP28" s="1"/>
  <c r="FO28" s="1"/>
  <c r="FN28" s="1"/>
  <c r="FM28" s="1"/>
  <c r="FL28" s="1"/>
  <c r="FK28" s="1"/>
  <c r="FJ28" s="1"/>
  <c r="FI28" s="1"/>
  <c r="FH28" s="1"/>
  <c r="FG28" s="1"/>
  <c r="FF28" s="1"/>
  <c r="FE28" s="1"/>
  <c r="FD28" s="1"/>
  <c r="FC28" s="1"/>
  <c r="FB28" s="1"/>
  <c r="FA28" s="1"/>
  <c r="EZ28" s="1"/>
  <c r="EY28" s="1"/>
  <c r="EX28" s="1"/>
  <c r="EW28" s="1"/>
  <c r="EV28" s="1"/>
  <c r="EU28" s="1"/>
  <c r="ET28" s="1"/>
  <c r="ES28" s="1"/>
  <c r="ER28" s="1"/>
  <c r="EQ28" s="1"/>
  <c r="EP28" s="1"/>
  <c r="EO28" s="1"/>
  <c r="EN28" s="1"/>
  <c r="EM28" s="1"/>
  <c r="EL28" s="1"/>
  <c r="EK28" s="1"/>
  <c r="EJ28" s="1"/>
  <c r="EI28" s="1"/>
  <c r="EH28" s="1"/>
  <c r="EG28" s="1"/>
  <c r="EF28" s="1"/>
  <c r="EE28" s="1"/>
  <c r="ED28" s="1"/>
  <c r="EC28" s="1"/>
  <c r="EB28" s="1"/>
  <c r="EA28" s="1"/>
  <c r="DZ28" s="1"/>
  <c r="DY28" s="1"/>
  <c r="DX28" s="1"/>
  <c r="DW28" s="1"/>
  <c r="DV28" s="1"/>
  <c r="DU28" s="1"/>
  <c r="DT28" s="1"/>
  <c r="DS28" s="1"/>
  <c r="DR28" s="1"/>
  <c r="DQ28" s="1"/>
  <c r="DP28" s="1"/>
  <c r="DO28" s="1"/>
  <c r="DN28" s="1"/>
  <c r="DM28" s="1"/>
  <c r="DL28" s="1"/>
  <c r="DK28" s="1"/>
  <c r="DJ28" s="1"/>
  <c r="DI28" s="1"/>
  <c r="DH28" s="1"/>
  <c r="DG28" s="1"/>
  <c r="DF28" s="1"/>
  <c r="DE28" s="1"/>
  <c r="DD28" s="1"/>
  <c r="DC28" s="1"/>
  <c r="DB28" s="1"/>
  <c r="DA28" s="1"/>
  <c r="CZ28" s="1"/>
  <c r="CY28" s="1"/>
  <c r="CX28" s="1"/>
  <c r="CW28" s="1"/>
  <c r="CV28" s="1"/>
  <c r="CU28" s="1"/>
  <c r="CT28" s="1"/>
  <c r="CS28" s="1"/>
  <c r="CR28" s="1"/>
  <c r="L28"/>
  <c r="G28"/>
  <c r="F28"/>
  <c r="D28"/>
  <c r="FT27" s="1"/>
  <c r="FS27" s="1"/>
  <c r="FR27" s="1"/>
  <c r="FQ27" s="1"/>
  <c r="FP27" s="1"/>
  <c r="FO27" s="1"/>
  <c r="FN27" s="1"/>
  <c r="FM27" s="1"/>
  <c r="FL27" s="1"/>
  <c r="FK27" s="1"/>
  <c r="FJ27" s="1"/>
  <c r="FI27" s="1"/>
  <c r="FH27" s="1"/>
  <c r="FG27" s="1"/>
  <c r="FF27" s="1"/>
  <c r="FE27" s="1"/>
  <c r="FD27" s="1"/>
  <c r="FC27" s="1"/>
  <c r="FB27" s="1"/>
  <c r="FA27" s="1"/>
  <c r="EZ27" s="1"/>
  <c r="EY27" s="1"/>
  <c r="EX27" s="1"/>
  <c r="EW27" s="1"/>
  <c r="EV27" s="1"/>
  <c r="EU27" s="1"/>
  <c r="ET27" s="1"/>
  <c r="ES27" s="1"/>
  <c r="ER27" s="1"/>
  <c r="EQ27" s="1"/>
  <c r="EP27" s="1"/>
  <c r="EO27" s="1"/>
  <c r="EN27" s="1"/>
  <c r="EM27" s="1"/>
  <c r="EL27" s="1"/>
  <c r="EK27" s="1"/>
  <c r="EJ27" s="1"/>
  <c r="EI27" s="1"/>
  <c r="EH27" s="1"/>
  <c r="EG27" s="1"/>
  <c r="EF27" s="1"/>
  <c r="EE27" s="1"/>
  <c r="ED27" s="1"/>
  <c r="EC27" s="1"/>
  <c r="EB27" s="1"/>
  <c r="EA27" s="1"/>
  <c r="DZ27" s="1"/>
  <c r="DY27" s="1"/>
  <c r="DX27" s="1"/>
  <c r="DW27" s="1"/>
  <c r="DV27" s="1"/>
  <c r="DU27" s="1"/>
  <c r="DT27" s="1"/>
  <c r="DS27" s="1"/>
  <c r="DR27" s="1"/>
  <c r="DQ27" s="1"/>
  <c r="DP27" s="1"/>
  <c r="DO27" s="1"/>
  <c r="DN27" s="1"/>
  <c r="DM27" s="1"/>
  <c r="DL27" s="1"/>
  <c r="DK27" s="1"/>
  <c r="DJ27" s="1"/>
  <c r="DI27" s="1"/>
  <c r="DH27" s="1"/>
  <c r="DG27" s="1"/>
  <c r="DF27" s="1"/>
  <c r="DE27" s="1"/>
  <c r="DD27" s="1"/>
  <c r="DC27" s="1"/>
  <c r="DB27" s="1"/>
  <c r="DA27" s="1"/>
  <c r="CZ27" s="1"/>
  <c r="CY27" s="1"/>
  <c r="CX27" s="1"/>
  <c r="CW27" s="1"/>
  <c r="CV27" s="1"/>
  <c r="CU27" s="1"/>
  <c r="CT27" s="1"/>
  <c r="CS27" s="1"/>
  <c r="CR27" s="1"/>
  <c r="L27"/>
  <c r="G27"/>
  <c r="F27"/>
  <c r="D27"/>
  <c r="FT26" s="1"/>
  <c r="FS26" s="1"/>
  <c r="FR26" s="1"/>
  <c r="FQ26" s="1"/>
  <c r="FP26" s="1"/>
  <c r="FO26" s="1"/>
  <c r="FN26" s="1"/>
  <c r="FM26" s="1"/>
  <c r="FL26" s="1"/>
  <c r="FK26" s="1"/>
  <c r="FJ26" s="1"/>
  <c r="FI26" s="1"/>
  <c r="FH26" s="1"/>
  <c r="FG26" s="1"/>
  <c r="FF26" s="1"/>
  <c r="FE26" s="1"/>
  <c r="FD26" s="1"/>
  <c r="FC26" s="1"/>
  <c r="FB26" s="1"/>
  <c r="FA26" s="1"/>
  <c r="EZ26" s="1"/>
  <c r="EY26" s="1"/>
  <c r="EX26" s="1"/>
  <c r="EW26" s="1"/>
  <c r="EV26" s="1"/>
  <c r="EU26" s="1"/>
  <c r="ET26" s="1"/>
  <c r="ES26" s="1"/>
  <c r="ER26" s="1"/>
  <c r="EQ26" s="1"/>
  <c r="EP26" s="1"/>
  <c r="EO26" s="1"/>
  <c r="EN26" s="1"/>
  <c r="EM26" s="1"/>
  <c r="EL26" s="1"/>
  <c r="EK26" s="1"/>
  <c r="EJ26" s="1"/>
  <c r="EI26" s="1"/>
  <c r="EH26" s="1"/>
  <c r="EG26" s="1"/>
  <c r="EF26" s="1"/>
  <c r="EE26" s="1"/>
  <c r="ED26" s="1"/>
  <c r="EC26" s="1"/>
  <c r="EB26" s="1"/>
  <c r="EA26" s="1"/>
  <c r="DZ26" s="1"/>
  <c r="DY26" s="1"/>
  <c r="DX26" s="1"/>
  <c r="DW26" s="1"/>
  <c r="DV26" s="1"/>
  <c r="DU26" s="1"/>
  <c r="DT26" s="1"/>
  <c r="DS26" s="1"/>
  <c r="DR26" s="1"/>
  <c r="DQ26" s="1"/>
  <c r="DP26" s="1"/>
  <c r="DO26" s="1"/>
  <c r="DN26" s="1"/>
  <c r="DM26" s="1"/>
  <c r="DL26" s="1"/>
  <c r="DK26" s="1"/>
  <c r="DJ26" s="1"/>
  <c r="DI26" s="1"/>
  <c r="DH26" s="1"/>
  <c r="DG26" s="1"/>
  <c r="DF26" s="1"/>
  <c r="DE26" s="1"/>
  <c r="DD26" s="1"/>
  <c r="DC26" s="1"/>
  <c r="DB26" s="1"/>
  <c r="DA26" s="1"/>
  <c r="CZ26" s="1"/>
  <c r="CY26" s="1"/>
  <c r="CX26" s="1"/>
  <c r="CW26" s="1"/>
  <c r="CV26" s="1"/>
  <c r="CU26" s="1"/>
  <c r="CT26" s="1"/>
  <c r="CS26" s="1"/>
  <c r="CR26" s="1"/>
  <c r="L26"/>
  <c r="G26"/>
  <c r="F26"/>
  <c r="D26"/>
  <c r="FT25" s="1"/>
  <c r="FS25" s="1"/>
  <c r="FR25" s="1"/>
  <c r="FQ25" s="1"/>
  <c r="FP25" s="1"/>
  <c r="FO25" s="1"/>
  <c r="FN25" s="1"/>
  <c r="FM25" s="1"/>
  <c r="FL25" s="1"/>
  <c r="FK25" s="1"/>
  <c r="FJ25" s="1"/>
  <c r="FI25" s="1"/>
  <c r="FH25" s="1"/>
  <c r="FG25" s="1"/>
  <c r="FF25" s="1"/>
  <c r="FE25" s="1"/>
  <c r="FD25" s="1"/>
  <c r="FC25" s="1"/>
  <c r="FB25" s="1"/>
  <c r="FA25" s="1"/>
  <c r="EZ25" s="1"/>
  <c r="EY25" s="1"/>
  <c r="EX25" s="1"/>
  <c r="EW25" s="1"/>
  <c r="EV25" s="1"/>
  <c r="EU25" s="1"/>
  <c r="ET25" s="1"/>
  <c r="ES25" s="1"/>
  <c r="ER25" s="1"/>
  <c r="EQ25" s="1"/>
  <c r="EP25" s="1"/>
  <c r="EO25" s="1"/>
  <c r="EN25" s="1"/>
  <c r="EM25" s="1"/>
  <c r="EL25" s="1"/>
  <c r="EK25" s="1"/>
  <c r="EJ25" s="1"/>
  <c r="EI25" s="1"/>
  <c r="EH25" s="1"/>
  <c r="EG25" s="1"/>
  <c r="EF25" s="1"/>
  <c r="EE25" s="1"/>
  <c r="ED25" s="1"/>
  <c r="EC25" s="1"/>
  <c r="EB25" s="1"/>
  <c r="EA25" s="1"/>
  <c r="DZ25" s="1"/>
  <c r="DY25" s="1"/>
  <c r="DX25" s="1"/>
  <c r="DW25" s="1"/>
  <c r="DV25" s="1"/>
  <c r="DU25" s="1"/>
  <c r="DT25" s="1"/>
  <c r="DS25" s="1"/>
  <c r="DR25" s="1"/>
  <c r="DQ25" s="1"/>
  <c r="DP25" s="1"/>
  <c r="DO25" s="1"/>
  <c r="DN25" s="1"/>
  <c r="DM25" s="1"/>
  <c r="DL25" s="1"/>
  <c r="DK25" s="1"/>
  <c r="DJ25" s="1"/>
  <c r="DI25" s="1"/>
  <c r="DH25" s="1"/>
  <c r="DG25" s="1"/>
  <c r="DF25" s="1"/>
  <c r="DE25" s="1"/>
  <c r="DD25" s="1"/>
  <c r="DC25" s="1"/>
  <c r="DB25" s="1"/>
  <c r="DA25" s="1"/>
  <c r="CZ25" s="1"/>
  <c r="CY25" s="1"/>
  <c r="CX25" s="1"/>
  <c r="CW25" s="1"/>
  <c r="CV25" s="1"/>
  <c r="CU25" s="1"/>
  <c r="CT25" s="1"/>
  <c r="CS25" s="1"/>
  <c r="CR25" s="1"/>
  <c r="L25"/>
  <c r="G25"/>
  <c r="F25"/>
  <c r="D25"/>
  <c r="FT24" s="1"/>
  <c r="FS24" s="1"/>
  <c r="FR24" s="1"/>
  <c r="FQ24" s="1"/>
  <c r="FP24" s="1"/>
  <c r="FO24" s="1"/>
  <c r="FN24" s="1"/>
  <c r="FM24" s="1"/>
  <c r="FL24" s="1"/>
  <c r="FK24" s="1"/>
  <c r="FJ24" s="1"/>
  <c r="FI24" s="1"/>
  <c r="FH24" s="1"/>
  <c r="FG24" s="1"/>
  <c r="FF24" s="1"/>
  <c r="FE24" s="1"/>
  <c r="FD24" s="1"/>
  <c r="FC24" s="1"/>
  <c r="FB24" s="1"/>
  <c r="FA24" s="1"/>
  <c r="EZ24" s="1"/>
  <c r="EY24" s="1"/>
  <c r="EX24" s="1"/>
  <c r="EW24" s="1"/>
  <c r="EV24" s="1"/>
  <c r="EU24" s="1"/>
  <c r="ET24" s="1"/>
  <c r="ES24" s="1"/>
  <c r="ER24" s="1"/>
  <c r="EQ24" s="1"/>
  <c r="EP24" s="1"/>
  <c r="EO24" s="1"/>
  <c r="EN24" s="1"/>
  <c r="EM24" s="1"/>
  <c r="EL24" s="1"/>
  <c r="EK24" s="1"/>
  <c r="EJ24" s="1"/>
  <c r="EI24" s="1"/>
  <c r="EH24" s="1"/>
  <c r="EG24" s="1"/>
  <c r="EF24" s="1"/>
  <c r="EE24" s="1"/>
  <c r="ED24" s="1"/>
  <c r="EC24" s="1"/>
  <c r="EB24" s="1"/>
  <c r="EA24" s="1"/>
  <c r="DZ24" s="1"/>
  <c r="DY24" s="1"/>
  <c r="DX24" s="1"/>
  <c r="DW24" s="1"/>
  <c r="DV24" s="1"/>
  <c r="DU24" s="1"/>
  <c r="DT24" s="1"/>
  <c r="DS24" s="1"/>
  <c r="DR24" s="1"/>
  <c r="DQ24" s="1"/>
  <c r="DP24" s="1"/>
  <c r="DO24" s="1"/>
  <c r="DN24" s="1"/>
  <c r="DM24" s="1"/>
  <c r="DL24" s="1"/>
  <c r="DK24" s="1"/>
  <c r="DJ24" s="1"/>
  <c r="DI24" s="1"/>
  <c r="DH24" s="1"/>
  <c r="DG24" s="1"/>
  <c r="DF24" s="1"/>
  <c r="DE24" s="1"/>
  <c r="DD24" s="1"/>
  <c r="DC24" s="1"/>
  <c r="DB24" s="1"/>
  <c r="DA24" s="1"/>
  <c r="CZ24" s="1"/>
  <c r="CY24" s="1"/>
  <c r="CX24" s="1"/>
  <c r="CW24" s="1"/>
  <c r="CV24" s="1"/>
  <c r="CU24" s="1"/>
  <c r="CT24" s="1"/>
  <c r="CS24" s="1"/>
  <c r="CR24" s="1"/>
  <c r="L24"/>
  <c r="G24"/>
  <c r="F24"/>
  <c r="D24"/>
  <c r="FT23" s="1"/>
  <c r="FS23" s="1"/>
  <c r="FR23" s="1"/>
  <c r="FQ23" s="1"/>
  <c r="FP23" s="1"/>
  <c r="FO23" s="1"/>
  <c r="FN23" s="1"/>
  <c r="FM23" s="1"/>
  <c r="FL23" s="1"/>
  <c r="FK23" s="1"/>
  <c r="FJ23" s="1"/>
  <c r="FI23" s="1"/>
  <c r="FH23" s="1"/>
  <c r="FG23" s="1"/>
  <c r="FF23" s="1"/>
  <c r="FE23" s="1"/>
  <c r="FD23" s="1"/>
  <c r="FC23" s="1"/>
  <c r="FB23" s="1"/>
  <c r="FA23" s="1"/>
  <c r="EZ23" s="1"/>
  <c r="EY23" s="1"/>
  <c r="EX23" s="1"/>
  <c r="EW23" s="1"/>
  <c r="EV23" s="1"/>
  <c r="EU23" s="1"/>
  <c r="ET23" s="1"/>
  <c r="ES23" s="1"/>
  <c r="ER23" s="1"/>
  <c r="EQ23" s="1"/>
  <c r="EP23" s="1"/>
  <c r="EO23" s="1"/>
  <c r="EN23" s="1"/>
  <c r="EM23" s="1"/>
  <c r="EL23" s="1"/>
  <c r="EK23" s="1"/>
  <c r="EJ23" s="1"/>
  <c r="EI23" s="1"/>
  <c r="EH23" s="1"/>
  <c r="EG23" s="1"/>
  <c r="EF23" s="1"/>
  <c r="EE23" s="1"/>
  <c r="ED23" s="1"/>
  <c r="EC23" s="1"/>
  <c r="EB23" s="1"/>
  <c r="EA23" s="1"/>
  <c r="DZ23" s="1"/>
  <c r="DY23" s="1"/>
  <c r="DX23" s="1"/>
  <c r="DW23" s="1"/>
  <c r="DV23" s="1"/>
  <c r="DU23" s="1"/>
  <c r="DT23" s="1"/>
  <c r="DS23" s="1"/>
  <c r="DR23" s="1"/>
  <c r="DQ23" s="1"/>
  <c r="DP23" s="1"/>
  <c r="DO23" s="1"/>
  <c r="DN23" s="1"/>
  <c r="DM23" s="1"/>
  <c r="DL23" s="1"/>
  <c r="DK23" s="1"/>
  <c r="DJ23" s="1"/>
  <c r="DI23" s="1"/>
  <c r="DH23" s="1"/>
  <c r="DG23" s="1"/>
  <c r="DF23" s="1"/>
  <c r="DE23" s="1"/>
  <c r="DD23" s="1"/>
  <c r="DC23" s="1"/>
  <c r="DB23" s="1"/>
  <c r="DA23" s="1"/>
  <c r="CZ23" s="1"/>
  <c r="CY23" s="1"/>
  <c r="CX23" s="1"/>
  <c r="CW23" s="1"/>
  <c r="CV23" s="1"/>
  <c r="CU23" s="1"/>
  <c r="CT23" s="1"/>
  <c r="CS23" s="1"/>
  <c r="CR23" s="1"/>
  <c r="L23"/>
  <c r="G23"/>
  <c r="F23"/>
  <c r="D23"/>
  <c r="FT22" s="1"/>
  <c r="FS22" s="1"/>
  <c r="FR22" s="1"/>
  <c r="FQ22" s="1"/>
  <c r="FP22" s="1"/>
  <c r="FO22" s="1"/>
  <c r="FN22" s="1"/>
  <c r="FM22" s="1"/>
  <c r="FL22" s="1"/>
  <c r="FK22" s="1"/>
  <c r="FJ22" s="1"/>
  <c r="FI22" s="1"/>
  <c r="FH22" s="1"/>
  <c r="FG22" s="1"/>
  <c r="FF22" s="1"/>
  <c r="FE22" s="1"/>
  <c r="FD22" s="1"/>
  <c r="FC22" s="1"/>
  <c r="FB22" s="1"/>
  <c r="FA22" s="1"/>
  <c r="EZ22" s="1"/>
  <c r="EY22" s="1"/>
  <c r="EX22" s="1"/>
  <c r="EW22" s="1"/>
  <c r="EV22" s="1"/>
  <c r="EU22" s="1"/>
  <c r="ET22" s="1"/>
  <c r="ES22" s="1"/>
  <c r="ER22" s="1"/>
  <c r="EQ22" s="1"/>
  <c r="EP22" s="1"/>
  <c r="EO22" s="1"/>
  <c r="EN22" s="1"/>
  <c r="EM22" s="1"/>
  <c r="EL22" s="1"/>
  <c r="EK22" s="1"/>
  <c r="EJ22" s="1"/>
  <c r="EI22" s="1"/>
  <c r="EH22" s="1"/>
  <c r="EG22" s="1"/>
  <c r="EF22" s="1"/>
  <c r="EE22" s="1"/>
  <c r="ED22" s="1"/>
  <c r="EC22" s="1"/>
  <c r="EB22" s="1"/>
  <c r="EA22" s="1"/>
  <c r="DZ22" s="1"/>
  <c r="DY22" s="1"/>
  <c r="DX22" s="1"/>
  <c r="DW22" s="1"/>
  <c r="DV22" s="1"/>
  <c r="DU22" s="1"/>
  <c r="DT22" s="1"/>
  <c r="DS22" s="1"/>
  <c r="DR22" s="1"/>
  <c r="DQ22" s="1"/>
  <c r="DP22" s="1"/>
  <c r="DO22" s="1"/>
  <c r="DN22" s="1"/>
  <c r="DM22" s="1"/>
  <c r="DL22" s="1"/>
  <c r="DK22" s="1"/>
  <c r="DJ22" s="1"/>
  <c r="DI22" s="1"/>
  <c r="DH22" s="1"/>
  <c r="DG22" s="1"/>
  <c r="DF22" s="1"/>
  <c r="DE22" s="1"/>
  <c r="DD22" s="1"/>
  <c r="DC22" s="1"/>
  <c r="DB22" s="1"/>
  <c r="DA22" s="1"/>
  <c r="CZ22" s="1"/>
  <c r="CY22" s="1"/>
  <c r="CX22" s="1"/>
  <c r="CW22" s="1"/>
  <c r="CV22" s="1"/>
  <c r="CU22" s="1"/>
  <c r="CT22" s="1"/>
  <c r="CS22" s="1"/>
  <c r="CR22" s="1"/>
  <c r="L22"/>
  <c r="G22"/>
  <c r="F22"/>
  <c r="D22"/>
  <c r="FT21" s="1"/>
  <c r="FS21" s="1"/>
  <c r="FR21" s="1"/>
  <c r="FQ21" s="1"/>
  <c r="FP21" s="1"/>
  <c r="FO21" s="1"/>
  <c r="FN21" s="1"/>
  <c r="FM21" s="1"/>
  <c r="FL21" s="1"/>
  <c r="FK21" s="1"/>
  <c r="FJ21" s="1"/>
  <c r="FI21" s="1"/>
  <c r="FH21" s="1"/>
  <c r="FG21" s="1"/>
  <c r="FF21" s="1"/>
  <c r="FE21" s="1"/>
  <c r="FD21" s="1"/>
  <c r="FC21" s="1"/>
  <c r="FB21" s="1"/>
  <c r="FA21" s="1"/>
  <c r="EZ21" s="1"/>
  <c r="EY21" s="1"/>
  <c r="EX21" s="1"/>
  <c r="EW21" s="1"/>
  <c r="EV21" s="1"/>
  <c r="EU21" s="1"/>
  <c r="ET21" s="1"/>
  <c r="ES21" s="1"/>
  <c r="ER21" s="1"/>
  <c r="EQ21" s="1"/>
  <c r="EP21" s="1"/>
  <c r="EO21" s="1"/>
  <c r="EN21" s="1"/>
  <c r="EM21" s="1"/>
  <c r="EL21" s="1"/>
  <c r="EK21" s="1"/>
  <c r="EJ21" s="1"/>
  <c r="EI21" s="1"/>
  <c r="EH21" s="1"/>
  <c r="EG21" s="1"/>
  <c r="EF21" s="1"/>
  <c r="EE21" s="1"/>
  <c r="ED21" s="1"/>
  <c r="EC21" s="1"/>
  <c r="EB21" s="1"/>
  <c r="EA21" s="1"/>
  <c r="DZ21" s="1"/>
  <c r="DY21" s="1"/>
  <c r="DX21" s="1"/>
  <c r="DW21" s="1"/>
  <c r="DV21" s="1"/>
  <c r="DU21" s="1"/>
  <c r="DT21" s="1"/>
  <c r="DS21" s="1"/>
  <c r="DR21" s="1"/>
  <c r="DQ21" s="1"/>
  <c r="DP21" s="1"/>
  <c r="DO21" s="1"/>
  <c r="DN21" s="1"/>
  <c r="DM21" s="1"/>
  <c r="DL21" s="1"/>
  <c r="DK21" s="1"/>
  <c r="DJ21" s="1"/>
  <c r="DI21" s="1"/>
  <c r="DH21" s="1"/>
  <c r="DG21" s="1"/>
  <c r="DF21" s="1"/>
  <c r="DE21" s="1"/>
  <c r="DD21" s="1"/>
  <c r="DC21" s="1"/>
  <c r="DB21" s="1"/>
  <c r="DA21" s="1"/>
  <c r="CZ21" s="1"/>
  <c r="CY21" s="1"/>
  <c r="CX21" s="1"/>
  <c r="CW21" s="1"/>
  <c r="CV21" s="1"/>
  <c r="CU21" s="1"/>
  <c r="CT21" s="1"/>
  <c r="CS21" s="1"/>
  <c r="CR21" s="1"/>
  <c r="L21"/>
  <c r="G21"/>
  <c r="F21"/>
  <c r="D21"/>
  <c r="FT20" s="1"/>
  <c r="FS20" s="1"/>
  <c r="FR20" s="1"/>
  <c r="FQ20" s="1"/>
  <c r="FP20" s="1"/>
  <c r="FO20" s="1"/>
  <c r="FN20" s="1"/>
  <c r="FM20" s="1"/>
  <c r="FL20" s="1"/>
  <c r="FK20" s="1"/>
  <c r="FJ20" s="1"/>
  <c r="FI20" s="1"/>
  <c r="FH20" s="1"/>
  <c r="FG20" s="1"/>
  <c r="FF20" s="1"/>
  <c r="FE20" s="1"/>
  <c r="FD20" s="1"/>
  <c r="FC20" s="1"/>
  <c r="FB20" s="1"/>
  <c r="FA20" s="1"/>
  <c r="EZ20" s="1"/>
  <c r="EY20" s="1"/>
  <c r="EX20" s="1"/>
  <c r="EW20" s="1"/>
  <c r="EV20" s="1"/>
  <c r="EU20" s="1"/>
  <c r="ET20" s="1"/>
  <c r="ES20" s="1"/>
  <c r="ER20" s="1"/>
  <c r="EQ20" s="1"/>
  <c r="EP20" s="1"/>
  <c r="EO20" s="1"/>
  <c r="EN20" s="1"/>
  <c r="EM20" s="1"/>
  <c r="EL20" s="1"/>
  <c r="EK20" s="1"/>
  <c r="EJ20" s="1"/>
  <c r="EI20" s="1"/>
  <c r="EH20" s="1"/>
  <c r="EG20" s="1"/>
  <c r="EF20" s="1"/>
  <c r="EE20" s="1"/>
  <c r="ED20" s="1"/>
  <c r="EC20" s="1"/>
  <c r="EB20" s="1"/>
  <c r="EA20" s="1"/>
  <c r="DZ20" s="1"/>
  <c r="DY20" s="1"/>
  <c r="DX20" s="1"/>
  <c r="DW20" s="1"/>
  <c r="DV20" s="1"/>
  <c r="DU20" s="1"/>
  <c r="DT20" s="1"/>
  <c r="DS20" s="1"/>
  <c r="DR20" s="1"/>
  <c r="DQ20" s="1"/>
  <c r="DP20" s="1"/>
  <c r="DO20" s="1"/>
  <c r="DN20" s="1"/>
  <c r="DM20" s="1"/>
  <c r="DL20" s="1"/>
  <c r="DK20" s="1"/>
  <c r="DJ20" s="1"/>
  <c r="DI20" s="1"/>
  <c r="DH20" s="1"/>
  <c r="DG20" s="1"/>
  <c r="DF20" s="1"/>
  <c r="DE20" s="1"/>
  <c r="DD20" s="1"/>
  <c r="DC20" s="1"/>
  <c r="DB20" s="1"/>
  <c r="DA20" s="1"/>
  <c r="CZ20" s="1"/>
  <c r="CY20" s="1"/>
  <c r="CX20" s="1"/>
  <c r="CW20" s="1"/>
  <c r="CV20" s="1"/>
  <c r="CU20" s="1"/>
  <c r="CT20" s="1"/>
  <c r="CS20" s="1"/>
  <c r="CR20" s="1"/>
  <c r="L20"/>
  <c r="G20"/>
  <c r="F20"/>
  <c r="D20"/>
  <c r="FT19" s="1"/>
  <c r="FS19" s="1"/>
  <c r="FR19" s="1"/>
  <c r="FQ19" s="1"/>
  <c r="FP19" s="1"/>
  <c r="FO19" s="1"/>
  <c r="FN19" s="1"/>
  <c r="FM19" s="1"/>
  <c r="FL19" s="1"/>
  <c r="FK19" s="1"/>
  <c r="FJ19" s="1"/>
  <c r="FI19" s="1"/>
  <c r="FH19" s="1"/>
  <c r="FG19" s="1"/>
  <c r="FF19" s="1"/>
  <c r="FE19" s="1"/>
  <c r="FD19" s="1"/>
  <c r="FC19" s="1"/>
  <c r="FB19" s="1"/>
  <c r="FA19" s="1"/>
  <c r="EZ19" s="1"/>
  <c r="EY19" s="1"/>
  <c r="EX19" s="1"/>
  <c r="EW19" s="1"/>
  <c r="EV19" s="1"/>
  <c r="EU19" s="1"/>
  <c r="ET19" s="1"/>
  <c r="ES19" s="1"/>
  <c r="ER19" s="1"/>
  <c r="EQ19" s="1"/>
  <c r="EP19" s="1"/>
  <c r="EO19" s="1"/>
  <c r="EN19" s="1"/>
  <c r="EM19" s="1"/>
  <c r="EL19" s="1"/>
  <c r="EK19" s="1"/>
  <c r="EJ19" s="1"/>
  <c r="EI19" s="1"/>
  <c r="EH19" s="1"/>
  <c r="EG19" s="1"/>
  <c r="EF19" s="1"/>
  <c r="EE19" s="1"/>
  <c r="ED19" s="1"/>
  <c r="EC19" s="1"/>
  <c r="EB19" s="1"/>
  <c r="EA19" s="1"/>
  <c r="DZ19" s="1"/>
  <c r="DY19" s="1"/>
  <c r="DX19" s="1"/>
  <c r="DW19" s="1"/>
  <c r="DV19" s="1"/>
  <c r="DU19" s="1"/>
  <c r="DT19" s="1"/>
  <c r="DS19" s="1"/>
  <c r="DR19" s="1"/>
  <c r="DQ19" s="1"/>
  <c r="DP19" s="1"/>
  <c r="DO19" s="1"/>
  <c r="DN19" s="1"/>
  <c r="DM19" s="1"/>
  <c r="DL19" s="1"/>
  <c r="DK19" s="1"/>
  <c r="DJ19" s="1"/>
  <c r="DI19" s="1"/>
  <c r="DH19" s="1"/>
  <c r="DG19" s="1"/>
  <c r="DF19" s="1"/>
  <c r="DE19" s="1"/>
  <c r="DD19" s="1"/>
  <c r="DC19" s="1"/>
  <c r="DB19" s="1"/>
  <c r="DA19" s="1"/>
  <c r="CZ19" s="1"/>
  <c r="CY19" s="1"/>
  <c r="CX19" s="1"/>
  <c r="CW19" s="1"/>
  <c r="CV19" s="1"/>
  <c r="CU19" s="1"/>
  <c r="CT19" s="1"/>
  <c r="CS19" s="1"/>
  <c r="CR19" s="1"/>
  <c r="L19"/>
  <c r="G19"/>
  <c r="F19"/>
  <c r="D19"/>
  <c r="FT18" s="1"/>
  <c r="FS18" s="1"/>
  <c r="FR18" s="1"/>
  <c r="FQ18" s="1"/>
  <c r="FP18" s="1"/>
  <c r="FO18" s="1"/>
  <c r="FN18" s="1"/>
  <c r="FM18" s="1"/>
  <c r="FL18" s="1"/>
  <c r="FK18" s="1"/>
  <c r="FJ18" s="1"/>
  <c r="FI18" s="1"/>
  <c r="FH18" s="1"/>
  <c r="FG18" s="1"/>
  <c r="FF18" s="1"/>
  <c r="FE18" s="1"/>
  <c r="FD18" s="1"/>
  <c r="FC18" s="1"/>
  <c r="FB18" s="1"/>
  <c r="FA18" s="1"/>
  <c r="EZ18" s="1"/>
  <c r="EY18" s="1"/>
  <c r="EX18" s="1"/>
  <c r="EW18" s="1"/>
  <c r="EV18" s="1"/>
  <c r="EU18" s="1"/>
  <c r="ET18" s="1"/>
  <c r="ES18" s="1"/>
  <c r="ER18" s="1"/>
  <c r="EQ18" s="1"/>
  <c r="EP18" s="1"/>
  <c r="EO18" s="1"/>
  <c r="EN18" s="1"/>
  <c r="EM18" s="1"/>
  <c r="EL18" s="1"/>
  <c r="EK18" s="1"/>
  <c r="EJ18" s="1"/>
  <c r="EI18" s="1"/>
  <c r="EH18" s="1"/>
  <c r="EG18" s="1"/>
  <c r="EF18" s="1"/>
  <c r="EE18" s="1"/>
  <c r="ED18" s="1"/>
  <c r="EC18" s="1"/>
  <c r="EB18" s="1"/>
  <c r="EA18" s="1"/>
  <c r="DZ18" s="1"/>
  <c r="DY18" s="1"/>
  <c r="DX18" s="1"/>
  <c r="DW18" s="1"/>
  <c r="DV18" s="1"/>
  <c r="DU18" s="1"/>
  <c r="DT18" s="1"/>
  <c r="DS18" s="1"/>
  <c r="DR18" s="1"/>
  <c r="DQ18" s="1"/>
  <c r="DP18" s="1"/>
  <c r="DO18" s="1"/>
  <c r="DN18" s="1"/>
  <c r="DM18" s="1"/>
  <c r="DL18" s="1"/>
  <c r="DK18" s="1"/>
  <c r="DJ18" s="1"/>
  <c r="DI18" s="1"/>
  <c r="DH18" s="1"/>
  <c r="DG18" s="1"/>
  <c r="DF18" s="1"/>
  <c r="DE18" s="1"/>
  <c r="DD18" s="1"/>
  <c r="DC18" s="1"/>
  <c r="DB18" s="1"/>
  <c r="DA18" s="1"/>
  <c r="CZ18" s="1"/>
  <c r="CY18" s="1"/>
  <c r="CX18" s="1"/>
  <c r="CW18" s="1"/>
  <c r="CV18" s="1"/>
  <c r="CU18" s="1"/>
  <c r="CT18" s="1"/>
  <c r="CS18" s="1"/>
  <c r="CR18" s="1"/>
  <c r="L18"/>
  <c r="G18"/>
  <c r="F18"/>
  <c r="D18"/>
  <c r="FT17" s="1"/>
  <c r="FS17" s="1"/>
  <c r="FR17" s="1"/>
  <c r="FQ17" s="1"/>
  <c r="FP17" s="1"/>
  <c r="FO17" s="1"/>
  <c r="FN17" s="1"/>
  <c r="FM17" s="1"/>
  <c r="FL17" s="1"/>
  <c r="FK17" s="1"/>
  <c r="FJ17" s="1"/>
  <c r="FI17" s="1"/>
  <c r="FH17" s="1"/>
  <c r="FG17" s="1"/>
  <c r="FF17" s="1"/>
  <c r="FE17" s="1"/>
  <c r="FD17" s="1"/>
  <c r="FC17" s="1"/>
  <c r="FB17" s="1"/>
  <c r="FA17" s="1"/>
  <c r="EZ17" s="1"/>
  <c r="EY17" s="1"/>
  <c r="EX17" s="1"/>
  <c r="EW17" s="1"/>
  <c r="EV17" s="1"/>
  <c r="EU17" s="1"/>
  <c r="ET17" s="1"/>
  <c r="ES17" s="1"/>
  <c r="ER17" s="1"/>
  <c r="EQ17" s="1"/>
  <c r="EP17" s="1"/>
  <c r="EO17" s="1"/>
  <c r="EN17" s="1"/>
  <c r="EM17" s="1"/>
  <c r="EL17" s="1"/>
  <c r="EK17" s="1"/>
  <c r="EJ17" s="1"/>
  <c r="EI17" s="1"/>
  <c r="EH17" s="1"/>
  <c r="EG17" s="1"/>
  <c r="EF17" s="1"/>
  <c r="EE17" s="1"/>
  <c r="ED17" s="1"/>
  <c r="EC17" s="1"/>
  <c r="EB17" s="1"/>
  <c r="EA17" s="1"/>
  <c r="DZ17" s="1"/>
  <c r="DY17" s="1"/>
  <c r="DX17" s="1"/>
  <c r="DW17" s="1"/>
  <c r="DV17" s="1"/>
  <c r="DU17" s="1"/>
  <c r="DT17" s="1"/>
  <c r="DS17" s="1"/>
  <c r="DR17" s="1"/>
  <c r="DQ17" s="1"/>
  <c r="DP17" s="1"/>
  <c r="DO17" s="1"/>
  <c r="DN17" s="1"/>
  <c r="DM17" s="1"/>
  <c r="DL17" s="1"/>
  <c r="DK17" s="1"/>
  <c r="DJ17" s="1"/>
  <c r="DI17" s="1"/>
  <c r="DH17" s="1"/>
  <c r="DG17" s="1"/>
  <c r="DF17" s="1"/>
  <c r="DE17" s="1"/>
  <c r="DD17" s="1"/>
  <c r="DC17" s="1"/>
  <c r="DB17" s="1"/>
  <c r="DA17" s="1"/>
  <c r="CZ17" s="1"/>
  <c r="CY17" s="1"/>
  <c r="CX17" s="1"/>
  <c r="CW17" s="1"/>
  <c r="CV17" s="1"/>
  <c r="CU17" s="1"/>
  <c r="CT17" s="1"/>
  <c r="CS17" s="1"/>
  <c r="CR17" s="1"/>
  <c r="L17"/>
  <c r="G17"/>
  <c r="F17"/>
  <c r="D17"/>
  <c r="FT16" s="1"/>
  <c r="FS16" s="1"/>
  <c r="FR16" s="1"/>
  <c r="FQ16" s="1"/>
  <c r="FP16" s="1"/>
  <c r="FO16" s="1"/>
  <c r="FN16" s="1"/>
  <c r="FM16" s="1"/>
  <c r="FL16" s="1"/>
  <c r="FK16" s="1"/>
  <c r="FJ16" s="1"/>
  <c r="FI16" s="1"/>
  <c r="FH16" s="1"/>
  <c r="FG16" s="1"/>
  <c r="FF16" s="1"/>
  <c r="FE16" s="1"/>
  <c r="FD16" s="1"/>
  <c r="FC16" s="1"/>
  <c r="FB16" s="1"/>
  <c r="FA16" s="1"/>
  <c r="EZ16" s="1"/>
  <c r="EY16" s="1"/>
  <c r="EX16" s="1"/>
  <c r="EW16" s="1"/>
  <c r="EV16" s="1"/>
  <c r="EU16" s="1"/>
  <c r="ET16" s="1"/>
  <c r="ES16" s="1"/>
  <c r="ER16" s="1"/>
  <c r="EQ16" s="1"/>
  <c r="EP16" s="1"/>
  <c r="EO16" s="1"/>
  <c r="EN16" s="1"/>
  <c r="EM16" s="1"/>
  <c r="EL16" s="1"/>
  <c r="EK16" s="1"/>
  <c r="EJ16" s="1"/>
  <c r="EI16" s="1"/>
  <c r="EH16" s="1"/>
  <c r="EG16" s="1"/>
  <c r="EF16" s="1"/>
  <c r="EE16" s="1"/>
  <c r="ED16" s="1"/>
  <c r="EC16" s="1"/>
  <c r="EB16" s="1"/>
  <c r="EA16" s="1"/>
  <c r="DZ16" s="1"/>
  <c r="DY16" s="1"/>
  <c r="DX16" s="1"/>
  <c r="DW16" s="1"/>
  <c r="DV16" s="1"/>
  <c r="DU16" s="1"/>
  <c r="DT16" s="1"/>
  <c r="DS16" s="1"/>
  <c r="DR16" s="1"/>
  <c r="DQ16" s="1"/>
  <c r="DP16" s="1"/>
  <c r="DO16" s="1"/>
  <c r="DN16" s="1"/>
  <c r="DM16" s="1"/>
  <c r="DL16" s="1"/>
  <c r="DK16" s="1"/>
  <c r="DJ16" s="1"/>
  <c r="DI16" s="1"/>
  <c r="DH16" s="1"/>
  <c r="DG16" s="1"/>
  <c r="DF16" s="1"/>
  <c r="DE16" s="1"/>
  <c r="DD16" s="1"/>
  <c r="DC16" s="1"/>
  <c r="DB16" s="1"/>
  <c r="DA16" s="1"/>
  <c r="CZ16" s="1"/>
  <c r="CY16" s="1"/>
  <c r="CX16" s="1"/>
  <c r="CW16" s="1"/>
  <c r="CV16" s="1"/>
  <c r="CU16" s="1"/>
  <c r="CT16" s="1"/>
  <c r="CS16" s="1"/>
  <c r="CR16" s="1"/>
  <c r="L16"/>
  <c r="G16"/>
  <c r="F16"/>
  <c r="D16"/>
  <c r="FT15" s="1"/>
  <c r="FS15" s="1"/>
  <c r="FR15" s="1"/>
  <c r="FQ15" s="1"/>
  <c r="FP15" s="1"/>
  <c r="FO15" s="1"/>
  <c r="FN15" s="1"/>
  <c r="FM15" s="1"/>
  <c r="FL15" s="1"/>
  <c r="FK15" s="1"/>
  <c r="FJ15" s="1"/>
  <c r="FI15" s="1"/>
  <c r="FH15" s="1"/>
  <c r="FG15" s="1"/>
  <c r="FF15" s="1"/>
  <c r="FE15" s="1"/>
  <c r="FD15" s="1"/>
  <c r="FC15" s="1"/>
  <c r="FB15" s="1"/>
  <c r="FA15" s="1"/>
  <c r="EZ15" s="1"/>
  <c r="EY15" s="1"/>
  <c r="EX15" s="1"/>
  <c r="EW15" s="1"/>
  <c r="EV15" s="1"/>
  <c r="EU15" s="1"/>
  <c r="ET15" s="1"/>
  <c r="ES15" s="1"/>
  <c r="ER15" s="1"/>
  <c r="EQ15" s="1"/>
  <c r="EP15" s="1"/>
  <c r="EO15" s="1"/>
  <c r="EN15" s="1"/>
  <c r="EM15" s="1"/>
  <c r="EL15" s="1"/>
  <c r="EK15" s="1"/>
  <c r="EJ15" s="1"/>
  <c r="EI15" s="1"/>
  <c r="EH15" s="1"/>
  <c r="EG15" s="1"/>
  <c r="EF15" s="1"/>
  <c r="EE15" s="1"/>
  <c r="ED15" s="1"/>
  <c r="EC15" s="1"/>
  <c r="EB15" s="1"/>
  <c r="EA15" s="1"/>
  <c r="DZ15" s="1"/>
  <c r="DY15" s="1"/>
  <c r="DX15" s="1"/>
  <c r="DW15" s="1"/>
  <c r="DV15" s="1"/>
  <c r="DU15" s="1"/>
  <c r="DT15" s="1"/>
  <c r="DS15" s="1"/>
  <c r="DR15" s="1"/>
  <c r="DQ15" s="1"/>
  <c r="DP15" s="1"/>
  <c r="DO15" s="1"/>
  <c r="DN15" s="1"/>
  <c r="DM15" s="1"/>
  <c r="DL15" s="1"/>
  <c r="DK15" s="1"/>
  <c r="DJ15" s="1"/>
  <c r="DI15" s="1"/>
  <c r="DH15" s="1"/>
  <c r="DG15" s="1"/>
  <c r="DF15" s="1"/>
  <c r="DE15" s="1"/>
  <c r="DD15" s="1"/>
  <c r="DC15" s="1"/>
  <c r="DB15" s="1"/>
  <c r="DA15" s="1"/>
  <c r="CZ15" s="1"/>
  <c r="CY15" s="1"/>
  <c r="CX15" s="1"/>
  <c r="CW15" s="1"/>
  <c r="CV15" s="1"/>
  <c r="CU15" s="1"/>
  <c r="CT15" s="1"/>
  <c r="CS15" s="1"/>
  <c r="CR15" s="1"/>
  <c r="L15"/>
  <c r="G15"/>
  <c r="F15"/>
  <c r="D15"/>
  <c r="FT14" s="1"/>
  <c r="FS14" s="1"/>
  <c r="FR14" s="1"/>
  <c r="FQ14" s="1"/>
  <c r="FP14" s="1"/>
  <c r="FO14" s="1"/>
  <c r="FN14" s="1"/>
  <c r="FM14" s="1"/>
  <c r="FL14" s="1"/>
  <c r="FK14" s="1"/>
  <c r="FJ14" s="1"/>
  <c r="FI14" s="1"/>
  <c r="FH14" s="1"/>
  <c r="FG14" s="1"/>
  <c r="FF14" s="1"/>
  <c r="FE14" s="1"/>
  <c r="FD14" s="1"/>
  <c r="FC14" s="1"/>
  <c r="FB14" s="1"/>
  <c r="FA14" s="1"/>
  <c r="EZ14" s="1"/>
  <c r="EY14" s="1"/>
  <c r="EX14" s="1"/>
  <c r="EW14" s="1"/>
  <c r="EV14" s="1"/>
  <c r="EU14" s="1"/>
  <c r="ET14" s="1"/>
  <c r="ES14" s="1"/>
  <c r="ER14" s="1"/>
  <c r="EQ14" s="1"/>
  <c r="EP14" s="1"/>
  <c r="EO14" s="1"/>
  <c r="EN14" s="1"/>
  <c r="EM14" s="1"/>
  <c r="EL14" s="1"/>
  <c r="EK14" s="1"/>
  <c r="EJ14" s="1"/>
  <c r="EI14" s="1"/>
  <c r="EH14" s="1"/>
  <c r="EG14" s="1"/>
  <c r="EF14" s="1"/>
  <c r="EE14" s="1"/>
  <c r="ED14" s="1"/>
  <c r="EC14" s="1"/>
  <c r="EB14" s="1"/>
  <c r="EA14" s="1"/>
  <c r="DZ14" s="1"/>
  <c r="DY14" s="1"/>
  <c r="DX14" s="1"/>
  <c r="DW14" s="1"/>
  <c r="DV14" s="1"/>
  <c r="DU14" s="1"/>
  <c r="DT14" s="1"/>
  <c r="DS14" s="1"/>
  <c r="DR14" s="1"/>
  <c r="DQ14" s="1"/>
  <c r="DP14" s="1"/>
  <c r="DO14" s="1"/>
  <c r="DN14" s="1"/>
  <c r="DM14" s="1"/>
  <c r="DL14" s="1"/>
  <c r="DK14" s="1"/>
  <c r="DJ14" s="1"/>
  <c r="DI14" s="1"/>
  <c r="DH14" s="1"/>
  <c r="DG14" s="1"/>
  <c r="DF14" s="1"/>
  <c r="DE14" s="1"/>
  <c r="DD14" s="1"/>
  <c r="DC14" s="1"/>
  <c r="DB14" s="1"/>
  <c r="DA14" s="1"/>
  <c r="CZ14" s="1"/>
  <c r="CY14" s="1"/>
  <c r="CX14" s="1"/>
  <c r="CW14" s="1"/>
  <c r="CV14" s="1"/>
  <c r="CU14" s="1"/>
  <c r="CT14" s="1"/>
  <c r="CS14" s="1"/>
  <c r="CR14" s="1"/>
  <c r="L14"/>
  <c r="G14"/>
  <c r="F14"/>
  <c r="D14"/>
  <c r="FT13" s="1"/>
  <c r="FS13" s="1"/>
  <c r="FR13" s="1"/>
  <c r="FQ13" s="1"/>
  <c r="FP13" s="1"/>
  <c r="FO13" s="1"/>
  <c r="FN13" s="1"/>
  <c r="FM13" s="1"/>
  <c r="FL13" s="1"/>
  <c r="FK13" s="1"/>
  <c r="FJ13" s="1"/>
  <c r="FI13" s="1"/>
  <c r="FH13" s="1"/>
  <c r="FG13" s="1"/>
  <c r="FF13" s="1"/>
  <c r="FE13" s="1"/>
  <c r="FD13" s="1"/>
  <c r="FC13" s="1"/>
  <c r="FB13" s="1"/>
  <c r="FA13" s="1"/>
  <c r="EZ13" s="1"/>
  <c r="EY13" s="1"/>
  <c r="EX13" s="1"/>
  <c r="EW13" s="1"/>
  <c r="EV13" s="1"/>
  <c r="EU13" s="1"/>
  <c r="ET13" s="1"/>
  <c r="ES13" s="1"/>
  <c r="ER13" s="1"/>
  <c r="EQ13" s="1"/>
  <c r="EP13" s="1"/>
  <c r="EO13" s="1"/>
  <c r="EN13" s="1"/>
  <c r="EM13" s="1"/>
  <c r="EL13" s="1"/>
  <c r="EK13" s="1"/>
  <c r="EJ13" s="1"/>
  <c r="EI13" s="1"/>
  <c r="EH13" s="1"/>
  <c r="EG13" s="1"/>
  <c r="EF13" s="1"/>
  <c r="EE13" s="1"/>
  <c r="ED13" s="1"/>
  <c r="EC13" s="1"/>
  <c r="EB13" s="1"/>
  <c r="EA13" s="1"/>
  <c r="DZ13" s="1"/>
  <c r="DY13" s="1"/>
  <c r="DX13" s="1"/>
  <c r="DW13" s="1"/>
  <c r="DV13" s="1"/>
  <c r="DU13" s="1"/>
  <c r="DT13" s="1"/>
  <c r="DS13" s="1"/>
  <c r="DR13" s="1"/>
  <c r="DQ13" s="1"/>
  <c r="DP13" s="1"/>
  <c r="DO13" s="1"/>
  <c r="DN13" s="1"/>
  <c r="DM13" s="1"/>
  <c r="DL13" s="1"/>
  <c r="DK13" s="1"/>
  <c r="DJ13" s="1"/>
  <c r="DI13" s="1"/>
  <c r="DH13" s="1"/>
  <c r="DG13" s="1"/>
  <c r="DF13" s="1"/>
  <c r="DE13" s="1"/>
  <c r="DD13" s="1"/>
  <c r="DC13" s="1"/>
  <c r="DB13" s="1"/>
  <c r="DA13" s="1"/>
  <c r="CZ13" s="1"/>
  <c r="CY13" s="1"/>
  <c r="CX13" s="1"/>
  <c r="CW13" s="1"/>
  <c r="CV13" s="1"/>
  <c r="CU13" s="1"/>
  <c r="CT13" s="1"/>
  <c r="CS13" s="1"/>
  <c r="CR13" s="1"/>
  <c r="L13"/>
  <c r="G13"/>
  <c r="F13"/>
  <c r="D13"/>
  <c r="FT12" s="1"/>
  <c r="FS12" s="1"/>
  <c r="FR12" s="1"/>
  <c r="FQ12" s="1"/>
  <c r="FP12" s="1"/>
  <c r="FO12" s="1"/>
  <c r="FN12" s="1"/>
  <c r="FM12" s="1"/>
  <c r="FL12" s="1"/>
  <c r="FK12" s="1"/>
  <c r="FJ12" s="1"/>
  <c r="FI12" s="1"/>
  <c r="FH12" s="1"/>
  <c r="FG12" s="1"/>
  <c r="FF12" s="1"/>
  <c r="FE12" s="1"/>
  <c r="FD12" s="1"/>
  <c r="FC12" s="1"/>
  <c r="FB12" s="1"/>
  <c r="FA12" s="1"/>
  <c r="EZ12" s="1"/>
  <c r="EY12" s="1"/>
  <c r="EX12" s="1"/>
  <c r="EW12" s="1"/>
  <c r="EV12" s="1"/>
  <c r="EU12" s="1"/>
  <c r="ET12" s="1"/>
  <c r="ES12" s="1"/>
  <c r="ER12" s="1"/>
  <c r="EQ12" s="1"/>
  <c r="EP12" s="1"/>
  <c r="EO12" s="1"/>
  <c r="EN12" s="1"/>
  <c r="EM12" s="1"/>
  <c r="EL12" s="1"/>
  <c r="EK12" s="1"/>
  <c r="EJ12" s="1"/>
  <c r="EI12" s="1"/>
  <c r="EH12" s="1"/>
  <c r="EG12" s="1"/>
  <c r="EF12" s="1"/>
  <c r="EE12" s="1"/>
  <c r="ED12" s="1"/>
  <c r="EC12" s="1"/>
  <c r="EB12" s="1"/>
  <c r="EA12" s="1"/>
  <c r="DZ12" s="1"/>
  <c r="DY12" s="1"/>
  <c r="DX12" s="1"/>
  <c r="DW12" s="1"/>
  <c r="DV12" s="1"/>
  <c r="DU12" s="1"/>
  <c r="DT12" s="1"/>
  <c r="DS12" s="1"/>
  <c r="DR12" s="1"/>
  <c r="DQ12" s="1"/>
  <c r="DP12" s="1"/>
  <c r="DO12" s="1"/>
  <c r="DN12" s="1"/>
  <c r="DM12" s="1"/>
  <c r="DL12" s="1"/>
  <c r="DK12" s="1"/>
  <c r="DJ12" s="1"/>
  <c r="DI12" s="1"/>
  <c r="DH12" s="1"/>
  <c r="DG12" s="1"/>
  <c r="DF12" s="1"/>
  <c r="DE12" s="1"/>
  <c r="DD12" s="1"/>
  <c r="DC12" s="1"/>
  <c r="DB12" s="1"/>
  <c r="DA12" s="1"/>
  <c r="CZ12" s="1"/>
  <c r="CY12" s="1"/>
  <c r="CX12" s="1"/>
  <c r="CW12" s="1"/>
  <c r="CV12" s="1"/>
  <c r="CU12" s="1"/>
  <c r="CT12" s="1"/>
  <c r="CS12" s="1"/>
  <c r="CR12" s="1"/>
  <c r="L12"/>
  <c r="G12"/>
  <c r="F12"/>
  <c r="D12"/>
  <c r="FT11" s="1"/>
  <c r="FS11" s="1"/>
  <c r="FR11" s="1"/>
  <c r="FQ11" s="1"/>
  <c r="FP11" s="1"/>
  <c r="FO11" s="1"/>
  <c r="FN11" s="1"/>
  <c r="FM11" s="1"/>
  <c r="FL11" s="1"/>
  <c r="FK11" s="1"/>
  <c r="FJ11" s="1"/>
  <c r="FI11" s="1"/>
  <c r="FH11" s="1"/>
  <c r="FG11" s="1"/>
  <c r="FF11" s="1"/>
  <c r="FE11" s="1"/>
  <c r="FD11" s="1"/>
  <c r="FC11" s="1"/>
  <c r="FB11" s="1"/>
  <c r="FA11" s="1"/>
  <c r="EZ11" s="1"/>
  <c r="EY11" s="1"/>
  <c r="EX11" s="1"/>
  <c r="EW11" s="1"/>
  <c r="EV11" s="1"/>
  <c r="EU11" s="1"/>
  <c r="ET11" s="1"/>
  <c r="ES11" s="1"/>
  <c r="ER11" s="1"/>
  <c r="EQ11" s="1"/>
  <c r="EP11" s="1"/>
  <c r="EO11" s="1"/>
  <c r="EN11" s="1"/>
  <c r="EM11" s="1"/>
  <c r="EL11" s="1"/>
  <c r="EK11" s="1"/>
  <c r="EJ11" s="1"/>
  <c r="EI11" s="1"/>
  <c r="EH11" s="1"/>
  <c r="EG11" s="1"/>
  <c r="EF11" s="1"/>
  <c r="EE11" s="1"/>
  <c r="ED11" s="1"/>
  <c r="EC11" s="1"/>
  <c r="EB11" s="1"/>
  <c r="EA11" s="1"/>
  <c r="DZ11" s="1"/>
  <c r="DY11" s="1"/>
  <c r="DX11" s="1"/>
  <c r="DW11" s="1"/>
  <c r="DV11" s="1"/>
  <c r="DU11" s="1"/>
  <c r="DT11" s="1"/>
  <c r="DS11" s="1"/>
  <c r="DR11" s="1"/>
  <c r="DQ11" s="1"/>
  <c r="DP11" s="1"/>
  <c r="DO11" s="1"/>
  <c r="DN11" s="1"/>
  <c r="DM11" s="1"/>
  <c r="DL11" s="1"/>
  <c r="DK11" s="1"/>
  <c r="DJ11" s="1"/>
  <c r="DI11" s="1"/>
  <c r="DH11" s="1"/>
  <c r="DG11" s="1"/>
  <c r="DF11" s="1"/>
  <c r="DE11" s="1"/>
  <c r="DD11" s="1"/>
  <c r="DC11" s="1"/>
  <c r="DB11" s="1"/>
  <c r="DA11" s="1"/>
  <c r="CZ11" s="1"/>
  <c r="CY11" s="1"/>
  <c r="CX11" s="1"/>
  <c r="CW11" s="1"/>
  <c r="CV11" s="1"/>
  <c r="CU11" s="1"/>
  <c r="CT11" s="1"/>
  <c r="CS11" s="1"/>
  <c r="CR11" s="1"/>
  <c r="L11"/>
  <c r="G11"/>
  <c r="F11"/>
  <c r="D11"/>
  <c r="FT10" s="1"/>
  <c r="FS10" s="1"/>
  <c r="FR10" s="1"/>
  <c r="FQ10" s="1"/>
  <c r="FP10" s="1"/>
  <c r="FO10" s="1"/>
  <c r="FN10" s="1"/>
  <c r="FM10" s="1"/>
  <c r="FL10" s="1"/>
  <c r="FK10" s="1"/>
  <c r="FJ10" s="1"/>
  <c r="FI10" s="1"/>
  <c r="FH10" s="1"/>
  <c r="FG10" s="1"/>
  <c r="FF10" s="1"/>
  <c r="FE10" s="1"/>
  <c r="FD10" s="1"/>
  <c r="FC10" s="1"/>
  <c r="FB10" s="1"/>
  <c r="FA10" s="1"/>
  <c r="EZ10" s="1"/>
  <c r="EY10" s="1"/>
  <c r="EX10" s="1"/>
  <c r="EW10" s="1"/>
  <c r="EV10" s="1"/>
  <c r="EU10" s="1"/>
  <c r="ET10" s="1"/>
  <c r="ES10" s="1"/>
  <c r="ER10" s="1"/>
  <c r="EQ10" s="1"/>
  <c r="EP10" s="1"/>
  <c r="EO10" s="1"/>
  <c r="EN10" s="1"/>
  <c r="EM10" s="1"/>
  <c r="EL10" s="1"/>
  <c r="EK10" s="1"/>
  <c r="EJ10" s="1"/>
  <c r="EI10" s="1"/>
  <c r="EH10" s="1"/>
  <c r="EG10" s="1"/>
  <c r="EF10" s="1"/>
  <c r="EE10" s="1"/>
  <c r="ED10" s="1"/>
  <c r="EC10" s="1"/>
  <c r="EB10" s="1"/>
  <c r="EA10" s="1"/>
  <c r="DZ10" s="1"/>
  <c r="DY10" s="1"/>
  <c r="DX10" s="1"/>
  <c r="DW10" s="1"/>
  <c r="DV10" s="1"/>
  <c r="DU10" s="1"/>
  <c r="DT10" s="1"/>
  <c r="DS10" s="1"/>
  <c r="DR10" s="1"/>
  <c r="DQ10" s="1"/>
  <c r="DP10" s="1"/>
  <c r="DO10" s="1"/>
  <c r="DN10" s="1"/>
  <c r="DM10" s="1"/>
  <c r="DL10" s="1"/>
  <c r="DK10" s="1"/>
  <c r="DJ10" s="1"/>
  <c r="DI10" s="1"/>
  <c r="DH10" s="1"/>
  <c r="DG10" s="1"/>
  <c r="DF10" s="1"/>
  <c r="DE10" s="1"/>
  <c r="DD10" s="1"/>
  <c r="DC10" s="1"/>
  <c r="DB10" s="1"/>
  <c r="DA10" s="1"/>
  <c r="CZ10" s="1"/>
  <c r="CY10" s="1"/>
  <c r="CX10" s="1"/>
  <c r="CW10" s="1"/>
  <c r="CV10" s="1"/>
  <c r="CU10" s="1"/>
  <c r="CT10" s="1"/>
  <c r="CS10" s="1"/>
  <c r="CR10" s="1"/>
  <c r="L10"/>
  <c r="G10"/>
  <c r="F10"/>
  <c r="D10"/>
  <c r="FT9" s="1"/>
  <c r="FS9" s="1"/>
  <c r="FR9" s="1"/>
  <c r="FQ9" s="1"/>
  <c r="FP9" s="1"/>
  <c r="FO9" s="1"/>
  <c r="FN9" s="1"/>
  <c r="FM9" s="1"/>
  <c r="FL9" s="1"/>
  <c r="FK9" s="1"/>
  <c r="FJ9" s="1"/>
  <c r="FI9" s="1"/>
  <c r="FH9" s="1"/>
  <c r="FG9" s="1"/>
  <c r="FF9" s="1"/>
  <c r="FE9" s="1"/>
  <c r="FD9" s="1"/>
  <c r="FC9" s="1"/>
  <c r="FB9" s="1"/>
  <c r="FA9" s="1"/>
  <c r="EZ9" s="1"/>
  <c r="EY9" s="1"/>
  <c r="EX9" s="1"/>
  <c r="EW9" s="1"/>
  <c r="EV9" s="1"/>
  <c r="EU9" s="1"/>
  <c r="ET9" s="1"/>
  <c r="ES9" s="1"/>
  <c r="ER9" s="1"/>
  <c r="EQ9" s="1"/>
  <c r="EP9" s="1"/>
  <c r="EO9" s="1"/>
  <c r="EN9" s="1"/>
  <c r="EM9" s="1"/>
  <c r="EL9" s="1"/>
  <c r="EK9" s="1"/>
  <c r="EJ9" s="1"/>
  <c r="EI9" s="1"/>
  <c r="EH9" s="1"/>
  <c r="EG9" s="1"/>
  <c r="EF9" s="1"/>
  <c r="EE9" s="1"/>
  <c r="ED9" s="1"/>
  <c r="EC9" s="1"/>
  <c r="EB9" s="1"/>
  <c r="EA9" s="1"/>
  <c r="DZ9" s="1"/>
  <c r="DY9" s="1"/>
  <c r="DX9" s="1"/>
  <c r="DW9" s="1"/>
  <c r="DV9" s="1"/>
  <c r="DU9" s="1"/>
  <c r="DT9" s="1"/>
  <c r="DS9" s="1"/>
  <c r="DR9" s="1"/>
  <c r="DQ9" s="1"/>
  <c r="DP9" s="1"/>
  <c r="DO9" s="1"/>
  <c r="DN9" s="1"/>
  <c r="DM9" s="1"/>
  <c r="DL9" s="1"/>
  <c r="DK9" s="1"/>
  <c r="DJ9" s="1"/>
  <c r="DI9" s="1"/>
  <c r="DH9" s="1"/>
  <c r="DG9" s="1"/>
  <c r="DF9" s="1"/>
  <c r="DE9" s="1"/>
  <c r="DD9" s="1"/>
  <c r="DC9" s="1"/>
  <c r="DB9" s="1"/>
  <c r="DA9" s="1"/>
  <c r="CZ9" s="1"/>
  <c r="CY9" s="1"/>
  <c r="CX9" s="1"/>
  <c r="CW9" s="1"/>
  <c r="CV9" s="1"/>
  <c r="CU9" s="1"/>
  <c r="CT9" s="1"/>
  <c r="CS9" s="1"/>
  <c r="CR9" s="1"/>
  <c r="L9"/>
  <c r="G9"/>
  <c r="F9"/>
  <c r="D9"/>
  <c r="FT8" s="1"/>
  <c r="FS8" s="1"/>
  <c r="FR8" s="1"/>
  <c r="FQ8" s="1"/>
  <c r="FP8" s="1"/>
  <c r="FO8" s="1"/>
  <c r="FN8" s="1"/>
  <c r="FM8" s="1"/>
  <c r="FL8" s="1"/>
  <c r="FK8" s="1"/>
  <c r="FJ8" s="1"/>
  <c r="FI8" s="1"/>
  <c r="FH8" s="1"/>
  <c r="FG8" s="1"/>
  <c r="FF8" s="1"/>
  <c r="FE8" s="1"/>
  <c r="FD8" s="1"/>
  <c r="FC8" s="1"/>
  <c r="FB8" s="1"/>
  <c r="FA8" s="1"/>
  <c r="EZ8" s="1"/>
  <c r="EY8" s="1"/>
  <c r="EX8" s="1"/>
  <c r="EW8" s="1"/>
  <c r="EV8" s="1"/>
  <c r="EU8" s="1"/>
  <c r="ET8" s="1"/>
  <c r="ES8" s="1"/>
  <c r="ER8" s="1"/>
  <c r="EQ8" s="1"/>
  <c r="EP8" s="1"/>
  <c r="EO8" s="1"/>
  <c r="EN8" s="1"/>
  <c r="EM8" s="1"/>
  <c r="EL8" s="1"/>
  <c r="EK8" s="1"/>
  <c r="EJ8" s="1"/>
  <c r="EI8" s="1"/>
  <c r="EH8" s="1"/>
  <c r="EG8" s="1"/>
  <c r="EF8" s="1"/>
  <c r="EE8" s="1"/>
  <c r="ED8" s="1"/>
  <c r="EC8" s="1"/>
  <c r="EB8" s="1"/>
  <c r="EA8" s="1"/>
  <c r="DZ8" s="1"/>
  <c r="DY8" s="1"/>
  <c r="DX8" s="1"/>
  <c r="DW8" s="1"/>
  <c r="DV8" s="1"/>
  <c r="DU8" s="1"/>
  <c r="DT8" s="1"/>
  <c r="DS8" s="1"/>
  <c r="DR8" s="1"/>
  <c r="DQ8" s="1"/>
  <c r="DP8" s="1"/>
  <c r="DO8" s="1"/>
  <c r="DN8" s="1"/>
  <c r="DM8" s="1"/>
  <c r="DL8" s="1"/>
  <c r="DK8" s="1"/>
  <c r="DJ8" s="1"/>
  <c r="DI8" s="1"/>
  <c r="DH8" s="1"/>
  <c r="DG8" s="1"/>
  <c r="DF8" s="1"/>
  <c r="DE8" s="1"/>
  <c r="DD8" s="1"/>
  <c r="DC8" s="1"/>
  <c r="DB8" s="1"/>
  <c r="DA8" s="1"/>
  <c r="CZ8" s="1"/>
  <c r="CY8" s="1"/>
  <c r="CX8" s="1"/>
  <c r="CW8" s="1"/>
  <c r="CV8" s="1"/>
  <c r="CU8" s="1"/>
  <c r="CT8" s="1"/>
  <c r="CS8" s="1"/>
  <c r="CR8" s="1"/>
  <c r="L8"/>
  <c r="G8"/>
  <c r="F8"/>
  <c r="D8"/>
  <c r="FT7" s="1"/>
  <c r="FS7" s="1"/>
  <c r="FR7" s="1"/>
  <c r="FQ7" s="1"/>
  <c r="FP7" s="1"/>
  <c r="FO7" s="1"/>
  <c r="FN7" s="1"/>
  <c r="FM7" s="1"/>
  <c r="FL7" s="1"/>
  <c r="FK7" s="1"/>
  <c r="FJ7" s="1"/>
  <c r="FI7" s="1"/>
  <c r="FH7" s="1"/>
  <c r="FG7" s="1"/>
  <c r="FF7" s="1"/>
  <c r="FE7" s="1"/>
  <c r="FD7" s="1"/>
  <c r="FC7" s="1"/>
  <c r="FB7" s="1"/>
  <c r="FA7" s="1"/>
  <c r="EZ7" s="1"/>
  <c r="EY7" s="1"/>
  <c r="EX7" s="1"/>
  <c r="EW7" s="1"/>
  <c r="EV7" s="1"/>
  <c r="EU7" s="1"/>
  <c r="ET7" s="1"/>
  <c r="ES7" s="1"/>
  <c r="ER7" s="1"/>
  <c r="EQ7" s="1"/>
  <c r="EP7" s="1"/>
  <c r="EO7" s="1"/>
  <c r="EN7" s="1"/>
  <c r="EM7" s="1"/>
  <c r="EL7" s="1"/>
  <c r="EK7" s="1"/>
  <c r="EJ7" s="1"/>
  <c r="EI7" s="1"/>
  <c r="EH7" s="1"/>
  <c r="EG7" s="1"/>
  <c r="EF7" s="1"/>
  <c r="EE7" s="1"/>
  <c r="ED7" s="1"/>
  <c r="EC7" s="1"/>
  <c r="EB7" s="1"/>
  <c r="EA7" s="1"/>
  <c r="DZ7" s="1"/>
  <c r="DY7" s="1"/>
  <c r="DX7" s="1"/>
  <c r="DW7" s="1"/>
  <c r="DV7" s="1"/>
  <c r="DU7" s="1"/>
  <c r="DT7" s="1"/>
  <c r="DS7" s="1"/>
  <c r="DR7" s="1"/>
  <c r="DQ7" s="1"/>
  <c r="DP7" s="1"/>
  <c r="DO7" s="1"/>
  <c r="DN7" s="1"/>
  <c r="DM7" s="1"/>
  <c r="DL7" s="1"/>
  <c r="DK7" s="1"/>
  <c r="DJ7" s="1"/>
  <c r="DI7" s="1"/>
  <c r="DH7" s="1"/>
  <c r="DG7" s="1"/>
  <c r="DF7" s="1"/>
  <c r="DE7" s="1"/>
  <c r="DD7" s="1"/>
  <c r="DC7" s="1"/>
  <c r="DB7" s="1"/>
  <c r="DA7" s="1"/>
  <c r="CZ7" s="1"/>
  <c r="CY7" s="1"/>
  <c r="CX7" s="1"/>
  <c r="CW7" s="1"/>
  <c r="CV7" s="1"/>
  <c r="CU7" s="1"/>
  <c r="CT7" s="1"/>
  <c r="CS7" s="1"/>
  <c r="CR7" s="1"/>
  <c r="L7"/>
  <c r="G7"/>
  <c r="F7"/>
  <c r="D7"/>
  <c r="FT6" s="1"/>
  <c r="FS6" s="1"/>
  <c r="FR6" s="1"/>
  <c r="FQ6" s="1"/>
  <c r="FP6" s="1"/>
  <c r="FO6" s="1"/>
  <c r="FN6" s="1"/>
  <c r="FM6" s="1"/>
  <c r="FL6" s="1"/>
  <c r="FK6" s="1"/>
  <c r="FJ6" s="1"/>
  <c r="FI6" s="1"/>
  <c r="FH6" s="1"/>
  <c r="FG6" s="1"/>
  <c r="FF6" s="1"/>
  <c r="FE6" s="1"/>
  <c r="FD6" s="1"/>
  <c r="FC6" s="1"/>
  <c r="FB6" s="1"/>
  <c r="FA6" s="1"/>
  <c r="EZ6" s="1"/>
  <c r="EY6" s="1"/>
  <c r="EX6" s="1"/>
  <c r="EW6" s="1"/>
  <c r="EV6" s="1"/>
  <c r="EU6" s="1"/>
  <c r="ET6" s="1"/>
  <c r="ES6" s="1"/>
  <c r="ER6" s="1"/>
  <c r="EQ6" s="1"/>
  <c r="EP6" s="1"/>
  <c r="EO6" s="1"/>
  <c r="EN6" s="1"/>
  <c r="EM6" s="1"/>
  <c r="EL6" s="1"/>
  <c r="EK6" s="1"/>
  <c r="EJ6" s="1"/>
  <c r="EI6" s="1"/>
  <c r="EH6" s="1"/>
  <c r="EG6" s="1"/>
  <c r="EF6" s="1"/>
  <c r="EE6" s="1"/>
  <c r="ED6" s="1"/>
  <c r="EC6" s="1"/>
  <c r="EB6" s="1"/>
  <c r="EA6" s="1"/>
  <c r="DZ6" s="1"/>
  <c r="DY6" s="1"/>
  <c r="DX6" s="1"/>
  <c r="DW6" s="1"/>
  <c r="DV6" s="1"/>
  <c r="DU6" s="1"/>
  <c r="DT6" s="1"/>
  <c r="DS6" s="1"/>
  <c r="DR6" s="1"/>
  <c r="DQ6" s="1"/>
  <c r="DP6" s="1"/>
  <c r="DO6" s="1"/>
  <c r="DN6" s="1"/>
  <c r="DM6" s="1"/>
  <c r="DL6" s="1"/>
  <c r="DK6" s="1"/>
  <c r="DJ6" s="1"/>
  <c r="DI6" s="1"/>
  <c r="DH6" s="1"/>
  <c r="DG6" s="1"/>
  <c r="DF6" s="1"/>
  <c r="DE6" s="1"/>
  <c r="DD6" s="1"/>
  <c r="DC6" s="1"/>
  <c r="DB6" s="1"/>
  <c r="DA6" s="1"/>
  <c r="CZ6" s="1"/>
  <c r="CY6" s="1"/>
  <c r="CX6" s="1"/>
  <c r="CW6" s="1"/>
  <c r="CV6" s="1"/>
  <c r="CU6" s="1"/>
  <c r="CT6" s="1"/>
  <c r="CS6" s="1"/>
  <c r="CR6" s="1"/>
  <c r="L6"/>
  <c r="G6"/>
  <c r="F6"/>
  <c r="D6"/>
  <c r="FT5" s="1"/>
  <c r="FS5" s="1"/>
  <c r="FR5" s="1"/>
  <c r="FQ5" s="1"/>
  <c r="FP5" s="1"/>
  <c r="FO5" s="1"/>
  <c r="FN5" s="1"/>
  <c r="FM5" s="1"/>
  <c r="FL5" s="1"/>
  <c r="FK5" s="1"/>
  <c r="FJ5" s="1"/>
  <c r="FI5" s="1"/>
  <c r="FH5" s="1"/>
  <c r="FG5" s="1"/>
  <c r="FF5" s="1"/>
  <c r="FE5" s="1"/>
  <c r="FD5" s="1"/>
  <c r="FC5" s="1"/>
  <c r="FB5" s="1"/>
  <c r="FA5" s="1"/>
  <c r="EZ5" s="1"/>
  <c r="EY5" s="1"/>
  <c r="EX5" s="1"/>
  <c r="EW5" s="1"/>
  <c r="EV5" s="1"/>
  <c r="EU5" s="1"/>
  <c r="ET5" s="1"/>
  <c r="ES5" s="1"/>
  <c r="ER5" s="1"/>
  <c r="EQ5" s="1"/>
  <c r="EP5" s="1"/>
  <c r="EO5" s="1"/>
  <c r="EN5" s="1"/>
  <c r="EM5" s="1"/>
  <c r="EL5" s="1"/>
  <c r="EK5" s="1"/>
  <c r="EJ5" s="1"/>
  <c r="EI5" s="1"/>
  <c r="EH5" s="1"/>
  <c r="EG5" s="1"/>
  <c r="EF5" s="1"/>
  <c r="EE5" s="1"/>
  <c r="ED5" s="1"/>
  <c r="EC5" s="1"/>
  <c r="EB5" s="1"/>
  <c r="EA5" s="1"/>
  <c r="DZ5" s="1"/>
  <c r="DY5" s="1"/>
  <c r="DX5" s="1"/>
  <c r="DW5" s="1"/>
  <c r="DV5" s="1"/>
  <c r="DU5" s="1"/>
  <c r="DT5" s="1"/>
  <c r="DS5" s="1"/>
  <c r="DR5" s="1"/>
  <c r="DQ5" s="1"/>
  <c r="DP5" s="1"/>
  <c r="DO5" s="1"/>
  <c r="DN5" s="1"/>
  <c r="DM5" s="1"/>
  <c r="DL5" s="1"/>
  <c r="DK5" s="1"/>
  <c r="DJ5" s="1"/>
  <c r="DI5" s="1"/>
  <c r="DH5" s="1"/>
  <c r="DG5" s="1"/>
  <c r="DF5" s="1"/>
  <c r="DE5" s="1"/>
  <c r="DD5" s="1"/>
  <c r="DC5" s="1"/>
  <c r="DB5" s="1"/>
  <c r="DA5" s="1"/>
  <c r="CZ5" s="1"/>
  <c r="CY5" s="1"/>
  <c r="CX5" s="1"/>
  <c r="CW5" s="1"/>
  <c r="CV5" s="1"/>
  <c r="CU5" s="1"/>
  <c r="CT5" s="1"/>
  <c r="CS5" s="1"/>
  <c r="CR5" s="1"/>
  <c r="L5"/>
  <c r="G5"/>
  <c r="F5"/>
  <c r="D5"/>
  <c r="FT4"/>
  <c r="FS4" s="1"/>
  <c r="FR4"/>
  <c r="FQ4"/>
  <c r="FP4"/>
  <c r="FO4"/>
  <c r="FN4"/>
  <c r="FM4"/>
  <c r="FL4"/>
  <c r="FK4"/>
  <c r="FJ4"/>
  <c r="FI4"/>
  <c r="FH4"/>
  <c r="FG4"/>
  <c r="FF4"/>
  <c r="FE4"/>
  <c r="FD4"/>
  <c r="FC4"/>
  <c r="FB4"/>
  <c r="FA4"/>
  <c r="EZ4"/>
  <c r="EY4"/>
  <c r="EX4"/>
  <c r="EW4"/>
  <c r="EV4"/>
  <c r="EU4"/>
  <c r="ET4"/>
  <c r="ES4"/>
  <c r="ER4"/>
  <c r="EQ4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 s="1"/>
  <c r="CR4"/>
  <c r="L4"/>
  <c r="G4"/>
  <c r="F4"/>
  <c r="D4"/>
  <c r="FS3" l="1"/>
  <c r="FR3" l="1"/>
  <c r="FQ3" l="1"/>
  <c r="FP3" l="1"/>
  <c r="FO3" l="1"/>
  <c r="FN3" l="1"/>
  <c r="FM3" l="1"/>
  <c r="FL3" l="1"/>
  <c r="FK3" l="1"/>
  <c r="FJ3" l="1"/>
  <c r="FI3" l="1"/>
  <c r="FH3" l="1"/>
  <c r="FG3" l="1"/>
  <c r="FF3" l="1"/>
  <c r="FE3" l="1"/>
  <c r="FD3" l="1"/>
  <c r="FC3" l="1"/>
  <c r="FB3" l="1"/>
  <c r="FA3" l="1"/>
  <c r="EZ3"/>
  <c r="EY3"/>
  <c r="EX3"/>
  <c r="EW3"/>
  <c r="EV3"/>
  <c r="EU3"/>
  <c r="ET3"/>
  <c r="ES3"/>
  <c r="ER3"/>
  <c r="EQ3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 l="1"/>
  <c r="CS3"/>
  <c r="L3"/>
  <c r="G3"/>
  <c r="F3"/>
  <c r="D3"/>
  <c r="L33" i="16" s="1"/>
  <c r="G33" s="1"/>
  <c r="F33"/>
  <c r="EE32" s="1"/>
  <c r="ED32" s="1"/>
  <c r="EC32" s="1"/>
  <c r="EB32" s="1"/>
  <c r="EA32" s="1"/>
  <c r="DZ32" s="1"/>
  <c r="DY32" s="1"/>
  <c r="DX32" s="1"/>
  <c r="DW32" s="1"/>
  <c r="DV32" s="1"/>
  <c r="DU32" s="1"/>
  <c r="DT32" s="1"/>
  <c r="DS32" s="1"/>
  <c r="DR32" s="1"/>
  <c r="DQ32" s="1"/>
  <c r="DP32" s="1"/>
  <c r="DO32" s="1"/>
  <c r="DN32" s="1"/>
  <c r="DM32" s="1"/>
  <c r="DL32" s="1"/>
  <c r="DK32" s="1"/>
  <c r="DJ32" s="1"/>
  <c r="DI32" s="1"/>
  <c r="DH32" s="1"/>
  <c r="DG32" s="1"/>
  <c r="DF32" s="1"/>
  <c r="DE32" s="1"/>
  <c r="DD32" s="1"/>
  <c r="DC32" s="1"/>
  <c r="DB32" s="1"/>
  <c r="DA32" s="1"/>
  <c r="CZ32" s="1"/>
  <c r="CY32" s="1"/>
  <c r="CX32" s="1"/>
  <c r="CW32" s="1"/>
  <c r="CV32" s="1"/>
  <c r="CU32" s="1"/>
  <c r="CT32" s="1"/>
  <c r="CS32" s="1"/>
  <c r="CR32" s="1"/>
  <c r="CQ32" s="1"/>
  <c r="CP32" s="1"/>
  <c r="CO32" s="1"/>
  <c r="CN32" s="1"/>
  <c r="CM32" s="1"/>
  <c r="CL32" s="1"/>
  <c r="CK32" s="1"/>
  <c r="CJ32" s="1"/>
  <c r="CI32" s="1"/>
  <c r="CH32" s="1"/>
  <c r="CG32" s="1"/>
  <c r="CF32" s="1"/>
  <c r="CE32" s="1"/>
  <c r="CD32" s="1"/>
  <c r="CC32" s="1"/>
  <c r="CB32" s="1"/>
  <c r="CA32" s="1"/>
  <c r="BZ32" s="1"/>
  <c r="BY32" s="1"/>
  <c r="BX32" s="1"/>
  <c r="BW32" s="1"/>
  <c r="L32"/>
  <c r="G32" s="1"/>
  <c r="F32"/>
  <c r="D32"/>
  <c r="EE31" s="1"/>
  <c r="ED31" s="1"/>
  <c r="EC31" s="1"/>
  <c r="EB31" s="1"/>
  <c r="EA31" s="1"/>
  <c r="DZ31" s="1"/>
  <c r="DY31" s="1"/>
  <c r="DX31" s="1"/>
  <c r="DW31" s="1"/>
  <c r="DV31" s="1"/>
  <c r="DU31" s="1"/>
  <c r="DT31" s="1"/>
  <c r="DS31" s="1"/>
  <c r="DR31" s="1"/>
  <c r="DQ31" s="1"/>
  <c r="DP31" s="1"/>
  <c r="DO31" s="1"/>
  <c r="DN31" s="1"/>
  <c r="DM31" s="1"/>
  <c r="DL31" s="1"/>
  <c r="DK31" s="1"/>
  <c r="DJ31" s="1"/>
  <c r="DI31" s="1"/>
  <c r="DH31" s="1"/>
  <c r="DG31" s="1"/>
  <c r="DF31" s="1"/>
  <c r="DE31" s="1"/>
  <c r="DD31" s="1"/>
  <c r="DC31" s="1"/>
  <c r="DB31" s="1"/>
  <c r="DA31" s="1"/>
  <c r="CZ31" s="1"/>
  <c r="CY31" s="1"/>
  <c r="CX31" s="1"/>
  <c r="CW31" s="1"/>
  <c r="CV31" s="1"/>
  <c r="CU31" s="1"/>
  <c r="CT31" s="1"/>
  <c r="CS31" s="1"/>
  <c r="CR31" s="1"/>
  <c r="CQ31" s="1"/>
  <c r="CP31" s="1"/>
  <c r="CO31" s="1"/>
  <c r="CN31" s="1"/>
  <c r="CM31" s="1"/>
  <c r="CL31" s="1"/>
  <c r="CK31" s="1"/>
  <c r="CJ31" s="1"/>
  <c r="CI31" s="1"/>
  <c r="CH31" s="1"/>
  <c r="CG31" s="1"/>
  <c r="CF31" s="1"/>
  <c r="CE31" s="1"/>
  <c r="CD31" s="1"/>
  <c r="CC31" s="1"/>
  <c r="CB31" s="1"/>
  <c r="CA31" s="1"/>
  <c r="BZ31" s="1"/>
  <c r="BY31" s="1"/>
  <c r="BX31" s="1"/>
  <c r="BW31" s="1"/>
  <c r="L31"/>
  <c r="G31" s="1"/>
  <c r="F31"/>
  <c r="D31"/>
  <c r="EE30" s="1"/>
  <c r="ED30" s="1"/>
  <c r="EC30" s="1"/>
  <c r="EB30" s="1"/>
  <c r="EA30" s="1"/>
  <c r="DZ30" s="1"/>
  <c r="DY30" s="1"/>
  <c r="DX30" s="1"/>
  <c r="DW30" s="1"/>
  <c r="DV30" s="1"/>
  <c r="DU30" s="1"/>
  <c r="DT30" s="1"/>
  <c r="DS30" s="1"/>
  <c r="DR30" s="1"/>
  <c r="DQ30" s="1"/>
  <c r="DP30" s="1"/>
  <c r="DO30" s="1"/>
  <c r="DN30" s="1"/>
  <c r="DM30" s="1"/>
  <c r="DL30" s="1"/>
  <c r="DK30" s="1"/>
  <c r="DJ30" s="1"/>
  <c r="DI30" s="1"/>
  <c r="DH30" s="1"/>
  <c r="DG30" s="1"/>
  <c r="DF30" s="1"/>
  <c r="DE30" s="1"/>
  <c r="DD30" s="1"/>
  <c r="DC30" s="1"/>
  <c r="DB30" s="1"/>
  <c r="DA30" s="1"/>
  <c r="CZ30" s="1"/>
  <c r="CY30" s="1"/>
  <c r="CX30" s="1"/>
  <c r="CW30" s="1"/>
  <c r="CV30" s="1"/>
  <c r="CU30" s="1"/>
  <c r="CT30" s="1"/>
  <c r="CS30" s="1"/>
  <c r="CR30" s="1"/>
  <c r="CQ30" s="1"/>
  <c r="CP30" s="1"/>
  <c r="CO30" s="1"/>
  <c r="CN30" s="1"/>
  <c r="CM30" s="1"/>
  <c r="CL30" s="1"/>
  <c r="CK30" s="1"/>
  <c r="CJ30" s="1"/>
  <c r="CI30" s="1"/>
  <c r="CH30" s="1"/>
  <c r="CG30" s="1"/>
  <c r="CF30" s="1"/>
  <c r="CE30" s="1"/>
  <c r="CD30" s="1"/>
  <c r="CC30" s="1"/>
  <c r="CB30" s="1"/>
  <c r="CA30" s="1"/>
  <c r="BZ30" s="1"/>
  <c r="BY30" s="1"/>
  <c r="BX30" s="1"/>
  <c r="BW30" s="1"/>
  <c r="L30"/>
  <c r="G30" s="1"/>
  <c r="F30"/>
  <c r="D30"/>
  <c r="EE29" s="1"/>
  <c r="ED29" s="1"/>
  <c r="EC29" s="1"/>
  <c r="EB29" s="1"/>
  <c r="EA29" s="1"/>
  <c r="DZ29" s="1"/>
  <c r="DY29" s="1"/>
  <c r="DX29" s="1"/>
  <c r="DW29" s="1"/>
  <c r="DV29" s="1"/>
  <c r="DU29" s="1"/>
  <c r="DT29" s="1"/>
  <c r="DS29" s="1"/>
  <c r="DR29" s="1"/>
  <c r="DQ29" s="1"/>
  <c r="DP29" s="1"/>
  <c r="DO29" s="1"/>
  <c r="DN29" s="1"/>
  <c r="DM29" s="1"/>
  <c r="DL29" s="1"/>
  <c r="DK29" s="1"/>
  <c r="DJ29" s="1"/>
  <c r="DI29" s="1"/>
  <c r="DH29" s="1"/>
  <c r="DG29" s="1"/>
  <c r="DF29" s="1"/>
  <c r="DE29" s="1"/>
  <c r="DD29" s="1"/>
  <c r="DC29" s="1"/>
  <c r="DB29" s="1"/>
  <c r="DA29" s="1"/>
  <c r="CZ29" s="1"/>
  <c r="CY29" s="1"/>
  <c r="CX29" s="1"/>
  <c r="CW29" s="1"/>
  <c r="CV29" s="1"/>
  <c r="CU29" s="1"/>
  <c r="CT29" s="1"/>
  <c r="CS29" s="1"/>
  <c r="CR29" s="1"/>
  <c r="CQ29" s="1"/>
  <c r="CP29" s="1"/>
  <c r="CO29" s="1"/>
  <c r="CN29" s="1"/>
  <c r="CM29" s="1"/>
  <c r="CL29" s="1"/>
  <c r="CK29" s="1"/>
  <c r="CJ29" s="1"/>
  <c r="CI29" s="1"/>
  <c r="CH29" s="1"/>
  <c r="CG29" s="1"/>
  <c r="CF29" s="1"/>
  <c r="CE29" s="1"/>
  <c r="CD29" s="1"/>
  <c r="CC29" s="1"/>
  <c r="CB29" s="1"/>
  <c r="CA29" s="1"/>
  <c r="BZ29" s="1"/>
  <c r="BY29" s="1"/>
  <c r="BX29" s="1"/>
  <c r="BW29" s="1"/>
  <c r="L29"/>
  <c r="G29" s="1"/>
  <c r="F29"/>
  <c r="D29"/>
  <c r="EE28" s="1"/>
  <c r="ED28" s="1"/>
  <c r="EC28" s="1"/>
  <c r="EB28" s="1"/>
  <c r="EA28" s="1"/>
  <c r="DZ28" s="1"/>
  <c r="DY28" s="1"/>
  <c r="DX28" s="1"/>
  <c r="DW28" s="1"/>
  <c r="DV28" s="1"/>
  <c r="DU28" s="1"/>
  <c r="DT28" s="1"/>
  <c r="DS28" s="1"/>
  <c r="DR28" s="1"/>
  <c r="DQ28" s="1"/>
  <c r="DP28" s="1"/>
  <c r="DO28" s="1"/>
  <c r="DN28" s="1"/>
  <c r="DM28" s="1"/>
  <c r="DL28" s="1"/>
  <c r="DK28" s="1"/>
  <c r="DJ28" s="1"/>
  <c r="DI28" s="1"/>
  <c r="DH28" s="1"/>
  <c r="DG28" s="1"/>
  <c r="DF28" s="1"/>
  <c r="DE28" s="1"/>
  <c r="DD28" s="1"/>
  <c r="DC28" s="1"/>
  <c r="DB28" s="1"/>
  <c r="DA28" s="1"/>
  <c r="CZ28" s="1"/>
  <c r="CY28" s="1"/>
  <c r="CX28" s="1"/>
  <c r="CW28" s="1"/>
  <c r="CV28" s="1"/>
  <c r="CU28" s="1"/>
  <c r="CT28" s="1"/>
  <c r="CS28" s="1"/>
  <c r="CR28" s="1"/>
  <c r="CQ28" s="1"/>
  <c r="CP28" s="1"/>
  <c r="CO28" s="1"/>
  <c r="CN28" s="1"/>
  <c r="CM28" s="1"/>
  <c r="CL28" s="1"/>
  <c r="CK28" s="1"/>
  <c r="CJ28" s="1"/>
  <c r="CI28" s="1"/>
  <c r="CH28" s="1"/>
  <c r="CG28" s="1"/>
  <c r="CF28" s="1"/>
  <c r="CE28" s="1"/>
  <c r="CD28" s="1"/>
  <c r="CC28" s="1"/>
  <c r="CB28" s="1"/>
  <c r="CA28" s="1"/>
  <c r="BZ28" s="1"/>
  <c r="BY28" s="1"/>
  <c r="BX28" s="1"/>
  <c r="BW28" s="1"/>
  <c r="L28"/>
  <c r="G28" s="1"/>
  <c r="F28"/>
  <c r="D28"/>
  <c r="EE27" s="1"/>
  <c r="ED27" s="1"/>
  <c r="EC27" s="1"/>
  <c r="EB27" s="1"/>
  <c r="EA27" s="1"/>
  <c r="DZ27" s="1"/>
  <c r="DY27" s="1"/>
  <c r="DX27" s="1"/>
  <c r="DW27" s="1"/>
  <c r="DV27" s="1"/>
  <c r="DU27" s="1"/>
  <c r="DT27" s="1"/>
  <c r="DS27" s="1"/>
  <c r="DR27" s="1"/>
  <c r="DQ27" s="1"/>
  <c r="DP27" s="1"/>
  <c r="DO27" s="1"/>
  <c r="DN27" s="1"/>
  <c r="DM27" s="1"/>
  <c r="DL27" s="1"/>
  <c r="DK27" s="1"/>
  <c r="DJ27" s="1"/>
  <c r="DI27" s="1"/>
  <c r="DH27" s="1"/>
  <c r="DG27" s="1"/>
  <c r="DF27" s="1"/>
  <c r="DE27" s="1"/>
  <c r="DD27" s="1"/>
  <c r="DC27" s="1"/>
  <c r="DB27" s="1"/>
  <c r="DA27" s="1"/>
  <c r="CZ27" s="1"/>
  <c r="CY27" s="1"/>
  <c r="CX27" s="1"/>
  <c r="CW27" s="1"/>
  <c r="CV27" s="1"/>
  <c r="CU27" s="1"/>
  <c r="CT27" s="1"/>
  <c r="CS27" s="1"/>
  <c r="CR27" s="1"/>
  <c r="CQ27" s="1"/>
  <c r="CP27" s="1"/>
  <c r="CO27" s="1"/>
  <c r="CN27" s="1"/>
  <c r="CM27" s="1"/>
  <c r="CL27" s="1"/>
  <c r="CK27" s="1"/>
  <c r="CJ27" s="1"/>
  <c r="CI27" s="1"/>
  <c r="CH27" s="1"/>
  <c r="CG27" s="1"/>
  <c r="CF27" s="1"/>
  <c r="CE27" s="1"/>
  <c r="CD27" s="1"/>
  <c r="CC27" s="1"/>
  <c r="CB27" s="1"/>
  <c r="CA27" s="1"/>
  <c r="BZ27" s="1"/>
  <c r="BY27" s="1"/>
  <c r="BX27" s="1"/>
  <c r="BW27" s="1"/>
  <c r="L27"/>
  <c r="G27" s="1"/>
  <c r="F27"/>
  <c r="D27"/>
  <c r="EE26" s="1"/>
  <c r="ED26" s="1"/>
  <c r="EC26" s="1"/>
  <c r="EB26" s="1"/>
  <c r="EA26" s="1"/>
  <c r="DZ26" s="1"/>
  <c r="DY26" s="1"/>
  <c r="DX26" s="1"/>
  <c r="DW26" s="1"/>
  <c r="DV26" s="1"/>
  <c r="DU26" s="1"/>
  <c r="DT26" s="1"/>
  <c r="DS26" s="1"/>
  <c r="DR26" s="1"/>
  <c r="DQ26" s="1"/>
  <c r="DP26" s="1"/>
  <c r="DO26" s="1"/>
  <c r="DN26" s="1"/>
  <c r="DM26" s="1"/>
  <c r="DL26" s="1"/>
  <c r="DK26" s="1"/>
  <c r="DJ26" s="1"/>
  <c r="DI26" s="1"/>
  <c r="DH26" s="1"/>
  <c r="DG26" s="1"/>
  <c r="DF26" s="1"/>
  <c r="DE26" s="1"/>
  <c r="DD26" s="1"/>
  <c r="DC26" s="1"/>
  <c r="DB26" s="1"/>
  <c r="DA26" s="1"/>
  <c r="CZ26" s="1"/>
  <c r="CY26" s="1"/>
  <c r="CX26" s="1"/>
  <c r="CW26" s="1"/>
  <c r="CV26" s="1"/>
  <c r="CU26" s="1"/>
  <c r="CT26" s="1"/>
  <c r="CS26" s="1"/>
  <c r="CR26" s="1"/>
  <c r="CQ26" s="1"/>
  <c r="CP26" s="1"/>
  <c r="CO26" s="1"/>
  <c r="CN26" s="1"/>
  <c r="CM26" s="1"/>
  <c r="CL26" s="1"/>
  <c r="CK26" s="1"/>
  <c r="CJ26" s="1"/>
  <c r="CI26" s="1"/>
  <c r="CH26" s="1"/>
  <c r="CG26" s="1"/>
  <c r="CF26" s="1"/>
  <c r="CE26" s="1"/>
  <c r="CD26" s="1"/>
  <c r="CC26" s="1"/>
  <c r="CB26" s="1"/>
  <c r="CA26" s="1"/>
  <c r="BZ26" s="1"/>
  <c r="BY26" s="1"/>
  <c r="BX26" s="1"/>
  <c r="BW26" s="1"/>
  <c r="L26"/>
  <c r="G26" s="1"/>
  <c r="F26"/>
  <c r="D26"/>
  <c r="EE25" s="1"/>
  <c r="ED25" s="1"/>
  <c r="EC25" s="1"/>
  <c r="EB25" s="1"/>
  <c r="EA25" s="1"/>
  <c r="DZ25" s="1"/>
  <c r="DY25" s="1"/>
  <c r="DX25" s="1"/>
  <c r="DW25" s="1"/>
  <c r="DV25" s="1"/>
  <c r="DU25" s="1"/>
  <c r="DT25" s="1"/>
  <c r="DS25" s="1"/>
  <c r="DR25" s="1"/>
  <c r="DQ25" s="1"/>
  <c r="DP25" s="1"/>
  <c r="DO25" s="1"/>
  <c r="DN25" s="1"/>
  <c r="DM25" s="1"/>
  <c r="DL25" s="1"/>
  <c r="DK25" s="1"/>
  <c r="DJ25" s="1"/>
  <c r="DI25" s="1"/>
  <c r="DH25" s="1"/>
  <c r="DG25" s="1"/>
  <c r="DF25" s="1"/>
  <c r="DE25" s="1"/>
  <c r="DD25" s="1"/>
  <c r="DC25" s="1"/>
  <c r="DB25" s="1"/>
  <c r="DA25" s="1"/>
  <c r="CZ25" s="1"/>
  <c r="CY25" s="1"/>
  <c r="CX25" s="1"/>
  <c r="CW25" s="1"/>
  <c r="CV25" s="1"/>
  <c r="CU25" s="1"/>
  <c r="CT25" s="1"/>
  <c r="CS25" s="1"/>
  <c r="CR25" s="1"/>
  <c r="CQ25" s="1"/>
  <c r="CP25" s="1"/>
  <c r="CO25" s="1"/>
  <c r="CN25" s="1"/>
  <c r="CM25" s="1"/>
  <c r="CL25" s="1"/>
  <c r="CK25" s="1"/>
  <c r="CJ25" s="1"/>
  <c r="CI25" s="1"/>
  <c r="CH25" s="1"/>
  <c r="CG25" s="1"/>
  <c r="CF25" s="1"/>
  <c r="CE25" s="1"/>
  <c r="CD25" s="1"/>
  <c r="CC25" s="1"/>
  <c r="CB25" s="1"/>
  <c r="CA25" s="1"/>
  <c r="BZ25" s="1"/>
  <c r="BY25" s="1"/>
  <c r="BX25" s="1"/>
  <c r="BW25" s="1"/>
  <c r="L25"/>
  <c r="G25" s="1"/>
  <c r="F25"/>
  <c r="D25"/>
  <c r="EE24" s="1"/>
  <c r="ED24" s="1"/>
  <c r="EC24" s="1"/>
  <c r="EB24" s="1"/>
  <c r="EA24" s="1"/>
  <c r="DZ24" s="1"/>
  <c r="DY24" s="1"/>
  <c r="DX24" s="1"/>
  <c r="DW24" s="1"/>
  <c r="DV24" s="1"/>
  <c r="DU24" s="1"/>
  <c r="DT24" s="1"/>
  <c r="DS24" s="1"/>
  <c r="DR24" s="1"/>
  <c r="DQ24" s="1"/>
  <c r="DP24" s="1"/>
  <c r="DO24" s="1"/>
  <c r="DN24" s="1"/>
  <c r="DM24" s="1"/>
  <c r="DL24" s="1"/>
  <c r="DK24" s="1"/>
  <c r="DJ24" s="1"/>
  <c r="DI24" s="1"/>
  <c r="DH24" s="1"/>
  <c r="DG24" s="1"/>
  <c r="DF24" s="1"/>
  <c r="DE24" s="1"/>
  <c r="DD24" s="1"/>
  <c r="DC24" s="1"/>
  <c r="DB24" s="1"/>
  <c r="DA24" s="1"/>
  <c r="CZ24" s="1"/>
  <c r="CY24" s="1"/>
  <c r="CX24" s="1"/>
  <c r="CW24" s="1"/>
  <c r="CV24" s="1"/>
  <c r="CU24" s="1"/>
  <c r="CT24" s="1"/>
  <c r="CS24" s="1"/>
  <c r="CR24" s="1"/>
  <c r="CQ24" s="1"/>
  <c r="CP24" s="1"/>
  <c r="CO24" s="1"/>
  <c r="CN24" s="1"/>
  <c r="CM24" s="1"/>
  <c r="CL24" s="1"/>
  <c r="CK24" s="1"/>
  <c r="CJ24" s="1"/>
  <c r="CI24" s="1"/>
  <c r="CH24" s="1"/>
  <c r="CG24" s="1"/>
  <c r="CF24" s="1"/>
  <c r="CE24" s="1"/>
  <c r="CD24" s="1"/>
  <c r="CC24" s="1"/>
  <c r="CB24" s="1"/>
  <c r="CA24" s="1"/>
  <c r="BZ24" s="1"/>
  <c r="BY24" s="1"/>
  <c r="BX24" s="1"/>
  <c r="BW24" s="1"/>
  <c r="L24"/>
  <c r="G24" s="1"/>
  <c r="F24"/>
  <c r="D24"/>
  <c r="EE23" s="1"/>
  <c r="ED23" s="1"/>
  <c r="EC23" s="1"/>
  <c r="EB23" s="1"/>
  <c r="EA23" s="1"/>
  <c r="DZ23" s="1"/>
  <c r="DY23" s="1"/>
  <c r="DX23" s="1"/>
  <c r="DW23" s="1"/>
  <c r="DV23" s="1"/>
  <c r="DU23" s="1"/>
  <c r="DT23" s="1"/>
  <c r="DS23" s="1"/>
  <c r="DR23" s="1"/>
  <c r="DQ23" s="1"/>
  <c r="DP23" s="1"/>
  <c r="DO23" s="1"/>
  <c r="DN23" s="1"/>
  <c r="DM23" s="1"/>
  <c r="DL23" s="1"/>
  <c r="DK23" s="1"/>
  <c r="DJ23" s="1"/>
  <c r="DI23" s="1"/>
  <c r="DH23" s="1"/>
  <c r="DG23" s="1"/>
  <c r="DF23" s="1"/>
  <c r="DE23" s="1"/>
  <c r="DD23" s="1"/>
  <c r="DC23" s="1"/>
  <c r="DB23" s="1"/>
  <c r="DA23" s="1"/>
  <c r="CZ23" s="1"/>
  <c r="CY23" s="1"/>
  <c r="CX23" s="1"/>
  <c r="CW23" s="1"/>
  <c r="CV23" s="1"/>
  <c r="CU23" s="1"/>
  <c r="CT23" s="1"/>
  <c r="CS23" s="1"/>
  <c r="CR23" s="1"/>
  <c r="CQ23" s="1"/>
  <c r="CP23" s="1"/>
  <c r="CO23" s="1"/>
  <c r="CN23" s="1"/>
  <c r="CM23" s="1"/>
  <c r="CL23" s="1"/>
  <c r="CK23" s="1"/>
  <c r="CJ23" s="1"/>
  <c r="CI23" s="1"/>
  <c r="CH23" s="1"/>
  <c r="CG23" s="1"/>
  <c r="CF23" s="1"/>
  <c r="CE23" s="1"/>
  <c r="CD23" s="1"/>
  <c r="CC23" s="1"/>
  <c r="CB23" s="1"/>
  <c r="CA23" s="1"/>
  <c r="BZ23" s="1"/>
  <c r="BY23" s="1"/>
  <c r="BX23" s="1"/>
  <c r="BW23" s="1"/>
  <c r="L23"/>
  <c r="G23" s="1"/>
  <c r="F23"/>
  <c r="D23"/>
  <c r="EE22" s="1"/>
  <c r="ED22" s="1"/>
  <c r="EC22" s="1"/>
  <c r="EB22" s="1"/>
  <c r="EA22" s="1"/>
  <c r="DZ22" s="1"/>
  <c r="DY22" s="1"/>
  <c r="DX22" s="1"/>
  <c r="DW22" s="1"/>
  <c r="DV22" s="1"/>
  <c r="DU22" s="1"/>
  <c r="DT22" s="1"/>
  <c r="DS22" s="1"/>
  <c r="DR22" s="1"/>
  <c r="DQ22" s="1"/>
  <c r="DP22" s="1"/>
  <c r="DO22" s="1"/>
  <c r="DN22" s="1"/>
  <c r="DM22" s="1"/>
  <c r="DL22" s="1"/>
  <c r="DK22" s="1"/>
  <c r="DJ22" s="1"/>
  <c r="DI22" s="1"/>
  <c r="DH22" s="1"/>
  <c r="DG22" s="1"/>
  <c r="DF22" s="1"/>
  <c r="DE22" s="1"/>
  <c r="DD22" s="1"/>
  <c r="DC22" s="1"/>
  <c r="DB22" s="1"/>
  <c r="DA22" s="1"/>
  <c r="CZ22" s="1"/>
  <c r="CY22" s="1"/>
  <c r="CX22" s="1"/>
  <c r="CW22" s="1"/>
  <c r="CV22" s="1"/>
  <c r="CU22" s="1"/>
  <c r="CT22" s="1"/>
  <c r="CS22" s="1"/>
  <c r="CR22" s="1"/>
  <c r="CQ22" s="1"/>
  <c r="CP22" s="1"/>
  <c r="CO22" s="1"/>
  <c r="CN22" s="1"/>
  <c r="CM22" s="1"/>
  <c r="CL22" s="1"/>
  <c r="CK22" s="1"/>
  <c r="CJ22" s="1"/>
  <c r="CI22" s="1"/>
  <c r="CH22" s="1"/>
  <c r="CG22" s="1"/>
  <c r="CF22" s="1"/>
  <c r="CE22" s="1"/>
  <c r="CD22" s="1"/>
  <c r="CC22" s="1"/>
  <c r="CB22" s="1"/>
  <c r="CA22" s="1"/>
  <c r="BZ22" s="1"/>
  <c r="BY22" s="1"/>
  <c r="BX22" s="1"/>
  <c r="BW22" s="1"/>
  <c r="L22"/>
  <c r="G22" s="1"/>
  <c r="F22"/>
  <c r="D22"/>
  <c r="EE21" s="1"/>
  <c r="ED21" s="1"/>
  <c r="EC21" s="1"/>
  <c r="EB21" s="1"/>
  <c r="EA21" s="1"/>
  <c r="DZ21" s="1"/>
  <c r="DY21" s="1"/>
  <c r="DX21" s="1"/>
  <c r="DW21" s="1"/>
  <c r="DV21" s="1"/>
  <c r="DU21" s="1"/>
  <c r="DT21" s="1"/>
  <c r="DS21" s="1"/>
  <c r="DR21" s="1"/>
  <c r="DQ21" s="1"/>
  <c r="DP21" s="1"/>
  <c r="DO21" s="1"/>
  <c r="DN21" s="1"/>
  <c r="DM21" s="1"/>
  <c r="DL21" s="1"/>
  <c r="DK21" s="1"/>
  <c r="DJ21" s="1"/>
  <c r="DI21" s="1"/>
  <c r="DH21" s="1"/>
  <c r="DG21" s="1"/>
  <c r="DF21" s="1"/>
  <c r="DE21" s="1"/>
  <c r="DD21" s="1"/>
  <c r="DC21" s="1"/>
  <c r="DB21" s="1"/>
  <c r="DA21" s="1"/>
  <c r="CZ21" s="1"/>
  <c r="CY21" s="1"/>
  <c r="CX21" s="1"/>
  <c r="CW21" s="1"/>
  <c r="CV21" s="1"/>
  <c r="CU21" s="1"/>
  <c r="CT21" s="1"/>
  <c r="CS21" s="1"/>
  <c r="CR21" s="1"/>
  <c r="CQ21" s="1"/>
  <c r="CP21" s="1"/>
  <c r="CO21" s="1"/>
  <c r="CN21" s="1"/>
  <c r="CM21" s="1"/>
  <c r="CL21" s="1"/>
  <c r="CK21" s="1"/>
  <c r="CJ21" s="1"/>
  <c r="CI21" s="1"/>
  <c r="CH21" s="1"/>
  <c r="CG21" s="1"/>
  <c r="CF21" s="1"/>
  <c r="CE21" s="1"/>
  <c r="CD21" s="1"/>
  <c r="CC21" s="1"/>
  <c r="CB21" s="1"/>
  <c r="CA21" s="1"/>
  <c r="BZ21" s="1"/>
  <c r="BY21" s="1"/>
  <c r="BX21" s="1"/>
  <c r="BW21" s="1"/>
  <c r="L21"/>
  <c r="G21" s="1"/>
  <c r="F21"/>
  <c r="D21"/>
  <c r="EE20" s="1"/>
  <c r="ED20" s="1"/>
  <c r="EC20" s="1"/>
  <c r="EB20" s="1"/>
  <c r="EA20" s="1"/>
  <c r="DZ20" s="1"/>
  <c r="DY20" s="1"/>
  <c r="DX20" s="1"/>
  <c r="DW20" s="1"/>
  <c r="DV20" s="1"/>
  <c r="DU20" s="1"/>
  <c r="DT20" s="1"/>
  <c r="DS20" s="1"/>
  <c r="DR20" s="1"/>
  <c r="DQ20" s="1"/>
  <c r="DP20" s="1"/>
  <c r="DO20" s="1"/>
  <c r="DN20" s="1"/>
  <c r="DM20" s="1"/>
  <c r="DL20" s="1"/>
  <c r="DK20" s="1"/>
  <c r="DJ20" s="1"/>
  <c r="DI20" s="1"/>
  <c r="DH20" s="1"/>
  <c r="DG20" s="1"/>
  <c r="DF20" s="1"/>
  <c r="DE20" s="1"/>
  <c r="DD20" s="1"/>
  <c r="DC20" s="1"/>
  <c r="DB20" s="1"/>
  <c r="DA20" s="1"/>
  <c r="CZ20" s="1"/>
  <c r="CY20" s="1"/>
  <c r="CX20" s="1"/>
  <c r="CW20" s="1"/>
  <c r="CV20" s="1"/>
  <c r="CU20" s="1"/>
  <c r="CT20" s="1"/>
  <c r="CS20" s="1"/>
  <c r="CR20" s="1"/>
  <c r="CQ20" s="1"/>
  <c r="CP20" s="1"/>
  <c r="CO20" s="1"/>
  <c r="CN20" s="1"/>
  <c r="CM20" s="1"/>
  <c r="CL20" s="1"/>
  <c r="CK20" s="1"/>
  <c r="CJ20" s="1"/>
  <c r="CI20" s="1"/>
  <c r="CH20" s="1"/>
  <c r="CG20" s="1"/>
  <c r="CF20" s="1"/>
  <c r="CE20" s="1"/>
  <c r="CD20" s="1"/>
  <c r="CC20" s="1"/>
  <c r="CB20" s="1"/>
  <c r="CA20" s="1"/>
  <c r="BZ20" s="1"/>
  <c r="BY20" s="1"/>
  <c r="BX20" s="1"/>
  <c r="BW20" s="1"/>
  <c r="L20"/>
  <c r="G20" s="1"/>
  <c r="F20"/>
  <c r="D20"/>
  <c r="EE19" s="1"/>
  <c r="ED19" s="1"/>
  <c r="EC19" s="1"/>
  <c r="EB19" s="1"/>
  <c r="EA19" s="1"/>
  <c r="DZ19" s="1"/>
  <c r="DY19" s="1"/>
  <c r="DX19" s="1"/>
  <c r="DW19" s="1"/>
  <c r="DV19" s="1"/>
  <c r="DU19" s="1"/>
  <c r="DT19" s="1"/>
  <c r="DS19" s="1"/>
  <c r="DR19" s="1"/>
  <c r="DQ19" s="1"/>
  <c r="DP19" s="1"/>
  <c r="DO19" s="1"/>
  <c r="DN19" s="1"/>
  <c r="DM19" s="1"/>
  <c r="DL19" s="1"/>
  <c r="DK19" s="1"/>
  <c r="DJ19" s="1"/>
  <c r="DI19" s="1"/>
  <c r="DH19" s="1"/>
  <c r="DG19" s="1"/>
  <c r="DF19" s="1"/>
  <c r="DE19" s="1"/>
  <c r="DD19" s="1"/>
  <c r="DC19" s="1"/>
  <c r="DB19" s="1"/>
  <c r="DA19" s="1"/>
  <c r="CZ19" s="1"/>
  <c r="CY19" s="1"/>
  <c r="CX19" s="1"/>
  <c r="CW19" s="1"/>
  <c r="CV19" s="1"/>
  <c r="CU19" s="1"/>
  <c r="CT19" s="1"/>
  <c r="CS19" s="1"/>
  <c r="CR19" s="1"/>
  <c r="CQ19" s="1"/>
  <c r="CP19" s="1"/>
  <c r="CO19" s="1"/>
  <c r="CN19" s="1"/>
  <c r="CM19" s="1"/>
  <c r="CL19" s="1"/>
  <c r="CK19" s="1"/>
  <c r="CJ19" s="1"/>
  <c r="CI19" s="1"/>
  <c r="CH19" s="1"/>
  <c r="CG19" s="1"/>
  <c r="CF19" s="1"/>
  <c r="CE19" s="1"/>
  <c r="CD19" s="1"/>
  <c r="CC19" s="1"/>
  <c r="CB19" s="1"/>
  <c r="CA19" s="1"/>
  <c r="BZ19" s="1"/>
  <c r="BY19" s="1"/>
  <c r="BX19" s="1"/>
  <c r="BW19" s="1"/>
  <c r="L19"/>
  <c r="G19" s="1"/>
  <c r="F19"/>
  <c r="D19"/>
  <c r="EE18" s="1"/>
  <c r="ED18" s="1"/>
  <c r="EC18" s="1"/>
  <c r="EB18" s="1"/>
  <c r="EA18" s="1"/>
  <c r="DZ18" s="1"/>
  <c r="DY18" s="1"/>
  <c r="DX18" s="1"/>
  <c r="DW18" s="1"/>
  <c r="DV18" s="1"/>
  <c r="DU18" s="1"/>
  <c r="DT18" s="1"/>
  <c r="DS18" s="1"/>
  <c r="DR18" s="1"/>
  <c r="DQ18" s="1"/>
  <c r="DP18" s="1"/>
  <c r="DO18" s="1"/>
  <c r="DN18" s="1"/>
  <c r="DM18" s="1"/>
  <c r="DL18" s="1"/>
  <c r="DK18" s="1"/>
  <c r="DJ18" s="1"/>
  <c r="DI18" s="1"/>
  <c r="DH18" s="1"/>
  <c r="DG18" s="1"/>
  <c r="DF18" s="1"/>
  <c r="DE18" s="1"/>
  <c r="DD18" s="1"/>
  <c r="DC18" s="1"/>
  <c r="DB18" s="1"/>
  <c r="DA18" s="1"/>
  <c r="CZ18" s="1"/>
  <c r="CY18" s="1"/>
  <c r="CX18" s="1"/>
  <c r="CW18" s="1"/>
  <c r="CV18" s="1"/>
  <c r="CU18" s="1"/>
  <c r="CT18" s="1"/>
  <c r="CS18" s="1"/>
  <c r="CR18" s="1"/>
  <c r="CQ18" s="1"/>
  <c r="CP18" s="1"/>
  <c r="CO18" s="1"/>
  <c r="CN18" s="1"/>
  <c r="CM18" s="1"/>
  <c r="CL18" s="1"/>
  <c r="CK18" s="1"/>
  <c r="CJ18" s="1"/>
  <c r="CI18" s="1"/>
  <c r="CH18" s="1"/>
  <c r="CG18" s="1"/>
  <c r="CF18" s="1"/>
  <c r="CE18" s="1"/>
  <c r="CD18" s="1"/>
  <c r="CC18" s="1"/>
  <c r="CB18" s="1"/>
  <c r="CA18" s="1"/>
  <c r="BZ18" s="1"/>
  <c r="BY18" s="1"/>
  <c r="BX18" s="1"/>
  <c r="BW18" s="1"/>
  <c r="L18"/>
  <c r="G18" s="1"/>
  <c r="F18"/>
  <c r="D18"/>
  <c r="EE17" s="1"/>
  <c r="ED17" s="1"/>
  <c r="EC17" s="1"/>
  <c r="EB17" s="1"/>
  <c r="EA17" s="1"/>
  <c r="DZ17" s="1"/>
  <c r="DY17" s="1"/>
  <c r="DX17" s="1"/>
  <c r="DW17" s="1"/>
  <c r="DV17" s="1"/>
  <c r="DU17" s="1"/>
  <c r="DT17" s="1"/>
  <c r="DS17" s="1"/>
  <c r="DR17" s="1"/>
  <c r="DQ17" s="1"/>
  <c r="DP17" s="1"/>
  <c r="DO17" s="1"/>
  <c r="DN17" s="1"/>
  <c r="DM17" s="1"/>
  <c r="DL17" s="1"/>
  <c r="DK17" s="1"/>
  <c r="DJ17" s="1"/>
  <c r="DI17" s="1"/>
  <c r="DH17" s="1"/>
  <c r="DG17" s="1"/>
  <c r="DF17" s="1"/>
  <c r="DE17" s="1"/>
  <c r="DD17" s="1"/>
  <c r="DC17" s="1"/>
  <c r="DB17" s="1"/>
  <c r="DA17" s="1"/>
  <c r="CZ17" s="1"/>
  <c r="CY17" s="1"/>
  <c r="CX17" s="1"/>
  <c r="CW17" s="1"/>
  <c r="CV17" s="1"/>
  <c r="CU17" s="1"/>
  <c r="CT17" s="1"/>
  <c r="CS17" s="1"/>
  <c r="CR17" s="1"/>
  <c r="CQ17" s="1"/>
  <c r="CP17" s="1"/>
  <c r="CO17" s="1"/>
  <c r="CN17" s="1"/>
  <c r="CM17" s="1"/>
  <c r="CL17" s="1"/>
  <c r="CK17" s="1"/>
  <c r="CJ17" s="1"/>
  <c r="CI17" s="1"/>
  <c r="CH17" s="1"/>
  <c r="CG17" s="1"/>
  <c r="CF17" s="1"/>
  <c r="CE17" s="1"/>
  <c r="CD17" s="1"/>
  <c r="CC17" s="1"/>
  <c r="CB17" s="1"/>
  <c r="CA17" s="1"/>
  <c r="BZ17" s="1"/>
  <c r="BY17" s="1"/>
  <c r="BX17" s="1"/>
  <c r="BW17" s="1"/>
  <c r="L17"/>
  <c r="G17" s="1"/>
  <c r="F17"/>
  <c r="D17"/>
  <c r="EE16" s="1"/>
  <c r="ED16" s="1"/>
  <c r="EC16" s="1"/>
  <c r="EB16" s="1"/>
  <c r="EA16" s="1"/>
  <c r="DZ16" s="1"/>
  <c r="DY16" s="1"/>
  <c r="DX16" s="1"/>
  <c r="DW16" s="1"/>
  <c r="DV16" s="1"/>
  <c r="DU16" s="1"/>
  <c r="DT16" s="1"/>
  <c r="DS16" s="1"/>
  <c r="DR16" s="1"/>
  <c r="DQ16" s="1"/>
  <c r="DP16" s="1"/>
  <c r="DO16" s="1"/>
  <c r="DN16" s="1"/>
  <c r="DM16" s="1"/>
  <c r="DL16" s="1"/>
  <c r="DK16" s="1"/>
  <c r="DJ16" s="1"/>
  <c r="DI16" s="1"/>
  <c r="DH16" s="1"/>
  <c r="DG16" s="1"/>
  <c r="DF16" s="1"/>
  <c r="DE16" s="1"/>
  <c r="DD16" s="1"/>
  <c r="DC16" s="1"/>
  <c r="DB16" s="1"/>
  <c r="DA16" s="1"/>
  <c r="CZ16" s="1"/>
  <c r="CY16" s="1"/>
  <c r="CX16" s="1"/>
  <c r="CW16" s="1"/>
  <c r="CV16" s="1"/>
  <c r="CU16" s="1"/>
  <c r="CT16" s="1"/>
  <c r="CS16" s="1"/>
  <c r="CR16" s="1"/>
  <c r="CQ16" s="1"/>
  <c r="CP16" s="1"/>
  <c r="CO16" s="1"/>
  <c r="CN16" s="1"/>
  <c r="CM16" s="1"/>
  <c r="CL16" s="1"/>
  <c r="CK16" s="1"/>
  <c r="CJ16" s="1"/>
  <c r="CI16" s="1"/>
  <c r="CH16" s="1"/>
  <c r="CG16" s="1"/>
  <c r="CF16" s="1"/>
  <c r="CE16" s="1"/>
  <c r="CD16" s="1"/>
  <c r="CC16" s="1"/>
  <c r="CB16" s="1"/>
  <c r="CA16" s="1"/>
  <c r="BZ16" s="1"/>
  <c r="BY16" s="1"/>
  <c r="BX16" s="1"/>
  <c r="BW16" s="1"/>
  <c r="L16"/>
  <c r="G16" s="1"/>
  <c r="F16"/>
  <c r="D16"/>
  <c r="EE15" s="1"/>
  <c r="ED15" s="1"/>
  <c r="EC15" s="1"/>
  <c r="EB15" s="1"/>
  <c r="EA15" s="1"/>
  <c r="DZ15" s="1"/>
  <c r="DY15" s="1"/>
  <c r="DX15" s="1"/>
  <c r="DW15" s="1"/>
  <c r="DV15" s="1"/>
  <c r="DU15" s="1"/>
  <c r="DT15" s="1"/>
  <c r="DS15" s="1"/>
  <c r="DR15" s="1"/>
  <c r="DQ15" s="1"/>
  <c r="DP15" s="1"/>
  <c r="DO15" s="1"/>
  <c r="DN15" s="1"/>
  <c r="DM15" s="1"/>
  <c r="DL15" s="1"/>
  <c r="DK15" s="1"/>
  <c r="DJ15" s="1"/>
  <c r="DI15" s="1"/>
  <c r="DH15" s="1"/>
  <c r="DG15" s="1"/>
  <c r="DF15" s="1"/>
  <c r="DE15" s="1"/>
  <c r="DD15" s="1"/>
  <c r="DC15" s="1"/>
  <c r="DB15" s="1"/>
  <c r="DA15" s="1"/>
  <c r="CZ15" s="1"/>
  <c r="CY15" s="1"/>
  <c r="CX15" s="1"/>
  <c r="CW15" s="1"/>
  <c r="CV15" s="1"/>
  <c r="CU15" s="1"/>
  <c r="CT15" s="1"/>
  <c r="CS15" s="1"/>
  <c r="CR15" s="1"/>
  <c r="CQ15" s="1"/>
  <c r="CP15" s="1"/>
  <c r="CO15" s="1"/>
  <c r="CN15" s="1"/>
  <c r="CM15" s="1"/>
  <c r="CL15" s="1"/>
  <c r="CK15" s="1"/>
  <c r="CJ15" s="1"/>
  <c r="CI15" s="1"/>
  <c r="CH15" s="1"/>
  <c r="CG15" s="1"/>
  <c r="CF15" s="1"/>
  <c r="CE15" s="1"/>
  <c r="CD15" s="1"/>
  <c r="CC15" s="1"/>
  <c r="CB15" s="1"/>
  <c r="CA15" s="1"/>
  <c r="BZ15" s="1"/>
  <c r="BY15" s="1"/>
  <c r="BX15" s="1"/>
  <c r="BW15" s="1"/>
  <c r="L15"/>
  <c r="G15" s="1"/>
  <c r="F15"/>
  <c r="D15"/>
  <c r="EE14" s="1"/>
  <c r="ED14" s="1"/>
  <c r="EC14" s="1"/>
  <c r="EB14" s="1"/>
  <c r="EA14" s="1"/>
  <c r="DZ14" s="1"/>
  <c r="DY14" s="1"/>
  <c r="DX14" s="1"/>
  <c r="DW14" s="1"/>
  <c r="DV14" s="1"/>
  <c r="DU14" s="1"/>
  <c r="DT14" s="1"/>
  <c r="DS14" s="1"/>
  <c r="DR14" s="1"/>
  <c r="DQ14" s="1"/>
  <c r="DP14" s="1"/>
  <c r="DO14" s="1"/>
  <c r="DN14" s="1"/>
  <c r="DM14" s="1"/>
  <c r="DL14" s="1"/>
  <c r="DK14" s="1"/>
  <c r="DJ14" s="1"/>
  <c r="DI14" s="1"/>
  <c r="DH14" s="1"/>
  <c r="DG14" s="1"/>
  <c r="DF14" s="1"/>
  <c r="DE14" s="1"/>
  <c r="DD14" s="1"/>
  <c r="DC14" s="1"/>
  <c r="DB14" s="1"/>
  <c r="DA14" s="1"/>
  <c r="CZ14" s="1"/>
  <c r="CY14" s="1"/>
  <c r="CX14" s="1"/>
  <c r="CW14" s="1"/>
  <c r="CV14" s="1"/>
  <c r="CU14" s="1"/>
  <c r="CT14" s="1"/>
  <c r="CS14" s="1"/>
  <c r="CR14" s="1"/>
  <c r="CQ14" s="1"/>
  <c r="CP14" s="1"/>
  <c r="CO14" s="1"/>
  <c r="CN14" s="1"/>
  <c r="CM14" s="1"/>
  <c r="CL14" s="1"/>
  <c r="CK14" s="1"/>
  <c r="CJ14" s="1"/>
  <c r="CI14" s="1"/>
  <c r="CH14" s="1"/>
  <c r="CG14" s="1"/>
  <c r="CF14" s="1"/>
  <c r="CE14" s="1"/>
  <c r="CD14" s="1"/>
  <c r="CC14" s="1"/>
  <c r="CB14" s="1"/>
  <c r="CA14" s="1"/>
  <c r="BZ14" s="1"/>
  <c r="BY14" s="1"/>
  <c r="BX14" s="1"/>
  <c r="BW14" s="1"/>
  <c r="L14"/>
  <c r="G14" s="1"/>
  <c r="F14"/>
  <c r="D14"/>
  <c r="EE13" s="1"/>
  <c r="ED13" s="1"/>
  <c r="EC13" s="1"/>
  <c r="EB13" s="1"/>
  <c r="EA13" s="1"/>
  <c r="DZ13" s="1"/>
  <c r="DY13" s="1"/>
  <c r="DX13" s="1"/>
  <c r="DW13" s="1"/>
  <c r="DV13" s="1"/>
  <c r="DU13" s="1"/>
  <c r="DT13" s="1"/>
  <c r="DS13" s="1"/>
  <c r="DR13" s="1"/>
  <c r="DQ13" s="1"/>
  <c r="DP13" s="1"/>
  <c r="DO13" s="1"/>
  <c r="DN13" s="1"/>
  <c r="DM13" s="1"/>
  <c r="DL13" s="1"/>
  <c r="DK13" s="1"/>
  <c r="DJ13" s="1"/>
  <c r="DI13" s="1"/>
  <c r="DH13" s="1"/>
  <c r="DG13" s="1"/>
  <c r="DF13" s="1"/>
  <c r="DE13" s="1"/>
  <c r="DD13" s="1"/>
  <c r="DC13" s="1"/>
  <c r="DB13" s="1"/>
  <c r="DA13" s="1"/>
  <c r="CZ13" s="1"/>
  <c r="CY13" s="1"/>
  <c r="CX13" s="1"/>
  <c r="CW13" s="1"/>
  <c r="CV13" s="1"/>
  <c r="CU13" s="1"/>
  <c r="CT13" s="1"/>
  <c r="CS13" s="1"/>
  <c r="CR13" s="1"/>
  <c r="CQ13" s="1"/>
  <c r="CP13" s="1"/>
  <c r="CO13" s="1"/>
  <c r="CN13" s="1"/>
  <c r="CM13" s="1"/>
  <c r="CL13" s="1"/>
  <c r="CK13" s="1"/>
  <c r="CJ13" s="1"/>
  <c r="CI13" s="1"/>
  <c r="CH13" s="1"/>
  <c r="CG13" s="1"/>
  <c r="CF13" s="1"/>
  <c r="CE13" s="1"/>
  <c r="CD13" s="1"/>
  <c r="CC13" s="1"/>
  <c r="CB13" s="1"/>
  <c r="CA13" s="1"/>
  <c r="BZ13" s="1"/>
  <c r="BY13" s="1"/>
  <c r="BX13" s="1"/>
  <c r="BW13" s="1"/>
  <c r="L13"/>
  <c r="G13" s="1"/>
  <c r="F13"/>
  <c r="D13"/>
  <c r="EE12" s="1"/>
  <c r="ED12" s="1"/>
  <c r="EC12" s="1"/>
  <c r="EB12" s="1"/>
  <c r="EA12" s="1"/>
  <c r="DZ12" s="1"/>
  <c r="DY12" s="1"/>
  <c r="DX12" s="1"/>
  <c r="DW12" s="1"/>
  <c r="DV12" s="1"/>
  <c r="DU12" s="1"/>
  <c r="DT12" s="1"/>
  <c r="DS12" s="1"/>
  <c r="DR12" s="1"/>
  <c r="DQ12" s="1"/>
  <c r="DP12" s="1"/>
  <c r="DO12" s="1"/>
  <c r="DN12" s="1"/>
  <c r="DM12" s="1"/>
  <c r="DL12" s="1"/>
  <c r="DK12" s="1"/>
  <c r="DJ12" s="1"/>
  <c r="DI12" s="1"/>
  <c r="DH12" s="1"/>
  <c r="DG12" s="1"/>
  <c r="DF12" s="1"/>
  <c r="DE12" s="1"/>
  <c r="DD12" s="1"/>
  <c r="DC12" s="1"/>
  <c r="DB12" s="1"/>
  <c r="DA12" s="1"/>
  <c r="CZ12" s="1"/>
  <c r="CY12" s="1"/>
  <c r="CX12" s="1"/>
  <c r="CW12" s="1"/>
  <c r="CV12" s="1"/>
  <c r="CU12" s="1"/>
  <c r="CT12" s="1"/>
  <c r="CS12" s="1"/>
  <c r="CR12" s="1"/>
  <c r="CQ12" s="1"/>
  <c r="CP12" s="1"/>
  <c r="CO12" s="1"/>
  <c r="CN12" s="1"/>
  <c r="CM12" s="1"/>
  <c r="CL12" s="1"/>
  <c r="CK12" s="1"/>
  <c r="CJ12" s="1"/>
  <c r="CI12" s="1"/>
  <c r="CH12" s="1"/>
  <c r="CG12" s="1"/>
  <c r="CF12" s="1"/>
  <c r="CE12" s="1"/>
  <c r="CD12" s="1"/>
  <c r="CC12" s="1"/>
  <c r="CB12" s="1"/>
  <c r="CA12" s="1"/>
  <c r="BZ12" s="1"/>
  <c r="BY12" s="1"/>
  <c r="BX12" s="1"/>
  <c r="BW12" s="1"/>
  <c r="L12"/>
  <c r="G12" s="1"/>
  <c r="F12"/>
  <c r="D12"/>
  <c r="EE11" s="1"/>
  <c r="ED11" s="1"/>
  <c r="EC11" s="1"/>
  <c r="EB11" s="1"/>
  <c r="EA11" s="1"/>
  <c r="DZ11" s="1"/>
  <c r="DY11" s="1"/>
  <c r="DX11" s="1"/>
  <c r="DW11" s="1"/>
  <c r="DV11" s="1"/>
  <c r="DU11" s="1"/>
  <c r="DT11" s="1"/>
  <c r="DS11" s="1"/>
  <c r="DR11" s="1"/>
  <c r="DQ11" s="1"/>
  <c r="DP11" s="1"/>
  <c r="DO11" s="1"/>
  <c r="DN11" s="1"/>
  <c r="DM11" s="1"/>
  <c r="DL11" s="1"/>
  <c r="DK11" s="1"/>
  <c r="DJ11" s="1"/>
  <c r="DI11" s="1"/>
  <c r="DH11" s="1"/>
  <c r="DG11" s="1"/>
  <c r="DF11" s="1"/>
  <c r="DE11" s="1"/>
  <c r="DD11" s="1"/>
  <c r="DC11" s="1"/>
  <c r="DB11" s="1"/>
  <c r="DA11" s="1"/>
  <c r="CZ11" s="1"/>
  <c r="CY11" s="1"/>
  <c r="CX11" s="1"/>
  <c r="CW11" s="1"/>
  <c r="CV11" s="1"/>
  <c r="CU11" s="1"/>
  <c r="CT11" s="1"/>
  <c r="CS11" s="1"/>
  <c r="CR11" s="1"/>
  <c r="CQ11" s="1"/>
  <c r="CP11" s="1"/>
  <c r="CO11" s="1"/>
  <c r="CN11" s="1"/>
  <c r="CM11" s="1"/>
  <c r="CL11" s="1"/>
  <c r="CK11" s="1"/>
  <c r="CJ11" s="1"/>
  <c r="CI11" s="1"/>
  <c r="CH11" s="1"/>
  <c r="CG11" s="1"/>
  <c r="CF11" s="1"/>
  <c r="CE11" s="1"/>
  <c r="CD11" s="1"/>
  <c r="CC11" s="1"/>
  <c r="CB11" s="1"/>
  <c r="CA11" s="1"/>
  <c r="BZ11" s="1"/>
  <c r="BY11" s="1"/>
  <c r="BX11" s="1"/>
  <c r="BW11" s="1"/>
  <c r="L11"/>
  <c r="G11" s="1"/>
  <c r="F11"/>
  <c r="D11"/>
  <c r="EE10" s="1"/>
  <c r="ED10" s="1"/>
  <c r="EC10" s="1"/>
  <c r="EB10" s="1"/>
  <c r="EA10" s="1"/>
  <c r="DZ10" s="1"/>
  <c r="DY10" s="1"/>
  <c r="DX10" s="1"/>
  <c r="DW10" s="1"/>
  <c r="DV10" s="1"/>
  <c r="DU10" s="1"/>
  <c r="DT10" s="1"/>
  <c r="DS10" s="1"/>
  <c r="DR10" s="1"/>
  <c r="DQ10" s="1"/>
  <c r="DP10" s="1"/>
  <c r="DO10" s="1"/>
  <c r="DN10" s="1"/>
  <c r="DM10" s="1"/>
  <c r="DL10" s="1"/>
  <c r="DK10" s="1"/>
  <c r="DJ10" s="1"/>
  <c r="DI10" s="1"/>
  <c r="DH10" s="1"/>
  <c r="DG10" s="1"/>
  <c r="DF10" s="1"/>
  <c r="DE10" s="1"/>
  <c r="DD10" s="1"/>
  <c r="DC10" s="1"/>
  <c r="DB10" s="1"/>
  <c r="DA10" s="1"/>
  <c r="CZ10" s="1"/>
  <c r="CY10" s="1"/>
  <c r="CX10" s="1"/>
  <c r="CW10" s="1"/>
  <c r="CV10" s="1"/>
  <c r="CU10" s="1"/>
  <c r="CT10" s="1"/>
  <c r="CS10" s="1"/>
  <c r="CR10" s="1"/>
  <c r="CQ10" s="1"/>
  <c r="CP10" s="1"/>
  <c r="CO10" s="1"/>
  <c r="CN10" s="1"/>
  <c r="CM10" s="1"/>
  <c r="CL10" s="1"/>
  <c r="CK10" s="1"/>
  <c r="CJ10" s="1"/>
  <c r="CI10" s="1"/>
  <c r="CH10" s="1"/>
  <c r="CG10" s="1"/>
  <c r="CF10" s="1"/>
  <c r="CE10" s="1"/>
  <c r="CD10" s="1"/>
  <c r="CC10" s="1"/>
  <c r="CB10" s="1"/>
  <c r="CA10" s="1"/>
  <c r="BZ10" s="1"/>
  <c r="BY10" s="1"/>
  <c r="BX10" s="1"/>
  <c r="BW10" s="1"/>
  <c r="L10"/>
  <c r="G10" s="1"/>
  <c r="F10"/>
  <c r="D10"/>
  <c r="EE9" s="1"/>
  <c r="ED9" s="1"/>
  <c r="EC9" s="1"/>
  <c r="EB9" s="1"/>
  <c r="EA9" s="1"/>
  <c r="DZ9" s="1"/>
  <c r="DY9" s="1"/>
  <c r="DX9" s="1"/>
  <c r="DW9" s="1"/>
  <c r="DV9" s="1"/>
  <c r="DU9" s="1"/>
  <c r="DT9" s="1"/>
  <c r="DS9" s="1"/>
  <c r="DR9" s="1"/>
  <c r="DQ9" s="1"/>
  <c r="DP9" s="1"/>
  <c r="DO9" s="1"/>
  <c r="DN9" s="1"/>
  <c r="DM9" s="1"/>
  <c r="DL9" s="1"/>
  <c r="DK9" s="1"/>
  <c r="DJ9" s="1"/>
  <c r="DI9" s="1"/>
  <c r="DH9" s="1"/>
  <c r="DG9" s="1"/>
  <c r="DF9" s="1"/>
  <c r="DE9" s="1"/>
  <c r="DD9" s="1"/>
  <c r="DC9" s="1"/>
  <c r="DB9" s="1"/>
  <c r="DA9" s="1"/>
  <c r="CZ9" s="1"/>
  <c r="CY9" s="1"/>
  <c r="CX9" s="1"/>
  <c r="CW9" s="1"/>
  <c r="CV9" s="1"/>
  <c r="CU9" s="1"/>
  <c r="CT9" s="1"/>
  <c r="CS9" s="1"/>
  <c r="CR9" s="1"/>
  <c r="CQ9" s="1"/>
  <c r="CP9" s="1"/>
  <c r="CO9" s="1"/>
  <c r="CN9" s="1"/>
  <c r="CM9" s="1"/>
  <c r="CL9" s="1"/>
  <c r="CK9" s="1"/>
  <c r="CJ9" s="1"/>
  <c r="CI9" s="1"/>
  <c r="CH9" s="1"/>
  <c r="CG9" s="1"/>
  <c r="CF9" s="1"/>
  <c r="CE9" s="1"/>
  <c r="CD9" s="1"/>
  <c r="CC9" s="1"/>
  <c r="CB9" s="1"/>
  <c r="CA9" s="1"/>
  <c r="BZ9" s="1"/>
  <c r="BY9" s="1"/>
  <c r="BX9" s="1"/>
  <c r="BW9" s="1"/>
  <c r="L9"/>
  <c r="G9" s="1"/>
  <c r="F9"/>
  <c r="D9"/>
  <c r="EE8" s="1"/>
  <c r="ED8" s="1"/>
  <c r="EC8" s="1"/>
  <c r="EB8" s="1"/>
  <c r="EA8" s="1"/>
  <c r="DZ8" s="1"/>
  <c r="DY8" s="1"/>
  <c r="DX8" s="1"/>
  <c r="DW8" s="1"/>
  <c r="DV8" s="1"/>
  <c r="DU8" s="1"/>
  <c r="DT8" s="1"/>
  <c r="DS8" s="1"/>
  <c r="DR8" s="1"/>
  <c r="DQ8" s="1"/>
  <c r="DP8" s="1"/>
  <c r="DO8" s="1"/>
  <c r="DN8" s="1"/>
  <c r="DM8" s="1"/>
  <c r="DL8" s="1"/>
  <c r="DK8" s="1"/>
  <c r="DJ8" s="1"/>
  <c r="DI8" s="1"/>
  <c r="DH8" s="1"/>
  <c r="DG8" s="1"/>
  <c r="DF8" s="1"/>
  <c r="DE8" s="1"/>
  <c r="DD8" s="1"/>
  <c r="DC8" s="1"/>
  <c r="DB8" s="1"/>
  <c r="DA8" s="1"/>
  <c r="CZ8" s="1"/>
  <c r="CY8" s="1"/>
  <c r="CX8" s="1"/>
  <c r="CW8" s="1"/>
  <c r="CV8" s="1"/>
  <c r="CU8" s="1"/>
  <c r="CT8" s="1"/>
  <c r="CS8" s="1"/>
  <c r="CR8" s="1"/>
  <c r="CQ8" s="1"/>
  <c r="CP8" s="1"/>
  <c r="CO8" s="1"/>
  <c r="CN8" s="1"/>
  <c r="CM8" s="1"/>
  <c r="CL8" s="1"/>
  <c r="CK8" s="1"/>
  <c r="CJ8" s="1"/>
  <c r="CI8" s="1"/>
  <c r="CH8" s="1"/>
  <c r="CG8" s="1"/>
  <c r="CF8" s="1"/>
  <c r="CE8" s="1"/>
  <c r="CD8" s="1"/>
  <c r="CC8" s="1"/>
  <c r="CB8" s="1"/>
  <c r="CA8" s="1"/>
  <c r="BZ8" s="1"/>
  <c r="BY8" s="1"/>
  <c r="BX8" s="1"/>
  <c r="BW8" s="1"/>
  <c r="L8"/>
  <c r="G8" s="1"/>
  <c r="F8"/>
  <c r="D8"/>
  <c r="EE7" s="1"/>
  <c r="ED7" s="1"/>
  <c r="EC7" s="1"/>
  <c r="EB7" s="1"/>
  <c r="EA7" s="1"/>
  <c r="DZ7" s="1"/>
  <c r="DY7" s="1"/>
  <c r="DX7" s="1"/>
  <c r="DW7" s="1"/>
  <c r="DV7" s="1"/>
  <c r="DU7" s="1"/>
  <c r="DT7" s="1"/>
  <c r="DS7" s="1"/>
  <c r="DR7" s="1"/>
  <c r="DQ7" s="1"/>
  <c r="DP7" s="1"/>
  <c r="DO7" s="1"/>
  <c r="DN7" s="1"/>
  <c r="DM7" s="1"/>
  <c r="DL7" s="1"/>
  <c r="DK7" s="1"/>
  <c r="DJ7" s="1"/>
  <c r="DI7" s="1"/>
  <c r="DH7" s="1"/>
  <c r="DG7" s="1"/>
  <c r="DF7" s="1"/>
  <c r="DE7" s="1"/>
  <c r="DD7" s="1"/>
  <c r="DC7" s="1"/>
  <c r="DB7" s="1"/>
  <c r="DA7" s="1"/>
  <c r="CZ7" s="1"/>
  <c r="CY7" s="1"/>
  <c r="CX7" s="1"/>
  <c r="CW7" s="1"/>
  <c r="CV7" s="1"/>
  <c r="CU7" s="1"/>
  <c r="CT7" s="1"/>
  <c r="CS7" s="1"/>
  <c r="CR7" s="1"/>
  <c r="CQ7" s="1"/>
  <c r="CP7" s="1"/>
  <c r="CO7" s="1"/>
  <c r="CN7" s="1"/>
  <c r="CM7" s="1"/>
  <c r="CL7" s="1"/>
  <c r="CK7" s="1"/>
  <c r="CJ7" s="1"/>
  <c r="CI7" s="1"/>
  <c r="CH7" s="1"/>
  <c r="CG7" s="1"/>
  <c r="CF7" s="1"/>
  <c r="CE7" s="1"/>
  <c r="CD7" s="1"/>
  <c r="CC7" s="1"/>
  <c r="CB7" s="1"/>
  <c r="CA7" s="1"/>
  <c r="BZ7" s="1"/>
  <c r="BY7" s="1"/>
  <c r="BX7" s="1"/>
  <c r="BW7" s="1"/>
  <c r="L7"/>
  <c r="G7" s="1"/>
  <c r="F7"/>
  <c r="D7"/>
  <c r="EE6" s="1"/>
  <c r="ED6" s="1"/>
  <c r="EC6" s="1"/>
  <c r="EB6" s="1"/>
  <c r="EA6" s="1"/>
  <c r="DZ6" s="1"/>
  <c r="DY6" s="1"/>
  <c r="DX6" s="1"/>
  <c r="DW6" s="1"/>
  <c r="DV6" s="1"/>
  <c r="DU6" s="1"/>
  <c r="DT6" s="1"/>
  <c r="DS6" s="1"/>
  <c r="DR6" s="1"/>
  <c r="DQ6" s="1"/>
  <c r="DP6" s="1"/>
  <c r="DO6" s="1"/>
  <c r="DN6" s="1"/>
  <c r="DM6" s="1"/>
  <c r="DL6" s="1"/>
  <c r="DK6" s="1"/>
  <c r="DJ6" s="1"/>
  <c r="DI6" s="1"/>
  <c r="DH6" s="1"/>
  <c r="DG6" s="1"/>
  <c r="DF6" s="1"/>
  <c r="DE6" s="1"/>
  <c r="DD6" s="1"/>
  <c r="DC6" s="1"/>
  <c r="DB6" s="1"/>
  <c r="DA6" s="1"/>
  <c r="CZ6" s="1"/>
  <c r="CY6" s="1"/>
  <c r="CX6" s="1"/>
  <c r="CW6" s="1"/>
  <c r="CV6" s="1"/>
  <c r="CU6" s="1"/>
  <c r="CT6" s="1"/>
  <c r="CS6" s="1"/>
  <c r="CR6" s="1"/>
  <c r="CQ6" s="1"/>
  <c r="CP6" s="1"/>
  <c r="CO6" s="1"/>
  <c r="CN6" s="1"/>
  <c r="CM6" s="1"/>
  <c r="CL6" s="1"/>
  <c r="CK6" s="1"/>
  <c r="CJ6" s="1"/>
  <c r="CI6" s="1"/>
  <c r="CH6" s="1"/>
  <c r="CG6" s="1"/>
  <c r="CF6" s="1"/>
  <c r="CE6" s="1"/>
  <c r="CD6" s="1"/>
  <c r="CC6" s="1"/>
  <c r="CB6" s="1"/>
  <c r="CA6" s="1"/>
  <c r="BZ6" s="1"/>
  <c r="BY6" s="1"/>
  <c r="BX6" s="1"/>
  <c r="BW6" s="1"/>
  <c r="L6"/>
  <c r="G6" s="1"/>
  <c r="F6"/>
  <c r="D6"/>
  <c r="EE5" s="1"/>
  <c r="ED5" s="1"/>
  <c r="EC5" s="1"/>
  <c r="EB5" s="1"/>
  <c r="EA5" s="1"/>
  <c r="DZ5" s="1"/>
  <c r="DY5" s="1"/>
  <c r="DX5" s="1"/>
  <c r="DW5" s="1"/>
  <c r="DV5" s="1"/>
  <c r="DU5" s="1"/>
  <c r="DT5" s="1"/>
  <c r="DS5" s="1"/>
  <c r="DR5" s="1"/>
  <c r="DQ5" s="1"/>
  <c r="DP5" s="1"/>
  <c r="DO5" s="1"/>
  <c r="DN5" s="1"/>
  <c r="DM5" s="1"/>
  <c r="DL5" s="1"/>
  <c r="DK5" s="1"/>
  <c r="DJ5" s="1"/>
  <c r="DI5" s="1"/>
  <c r="DH5" s="1"/>
  <c r="DG5" s="1"/>
  <c r="DF5" s="1"/>
  <c r="DE5" s="1"/>
  <c r="DD5" s="1"/>
  <c r="DC5" s="1"/>
  <c r="DB5" s="1"/>
  <c r="DA5" s="1"/>
  <c r="CZ5" s="1"/>
  <c r="CY5" s="1"/>
  <c r="CX5" s="1"/>
  <c r="CW5" s="1"/>
  <c r="CV5" s="1"/>
  <c r="CU5" s="1"/>
  <c r="CT5" s="1"/>
  <c r="CS5" s="1"/>
  <c r="CR5" s="1"/>
  <c r="CQ5" s="1"/>
  <c r="CP5" s="1"/>
  <c r="CO5" s="1"/>
  <c r="CN5" s="1"/>
  <c r="CM5" s="1"/>
  <c r="CL5" s="1"/>
  <c r="CK5" s="1"/>
  <c r="CJ5" s="1"/>
  <c r="CI5" s="1"/>
  <c r="CH5" s="1"/>
  <c r="CG5" s="1"/>
  <c r="CF5" s="1"/>
  <c r="CE5" s="1"/>
  <c r="CD5" s="1"/>
  <c r="CC5" s="1"/>
  <c r="CB5" s="1"/>
  <c r="CA5" s="1"/>
  <c r="BZ5" s="1"/>
  <c r="BY5" s="1"/>
  <c r="BX5" s="1"/>
  <c r="BW5" s="1"/>
  <c r="L5"/>
  <c r="G5" s="1"/>
  <c r="F5"/>
  <c r="D5"/>
  <c r="EE4"/>
  <c r="ED4" s="1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 s="1"/>
  <c r="BW4"/>
  <c r="L4"/>
  <c r="G4" s="1"/>
  <c r="F4"/>
  <c r="D4"/>
  <c r="ED3" l="1"/>
  <c r="EC3" l="1"/>
  <c r="EB3" l="1"/>
  <c r="EA3" l="1"/>
  <c r="DZ3" l="1"/>
  <c r="DY3" l="1"/>
  <c r="DX3" l="1"/>
  <c r="DW3" l="1"/>
  <c r="DV3" l="1"/>
  <c r="DU3" l="1"/>
  <c r="DT3" l="1"/>
  <c r="DS3" l="1"/>
  <c r="DR3" l="1"/>
  <c r="DQ3" l="1"/>
  <c r="DP3" l="1"/>
  <c r="DO3" l="1"/>
  <c r="DN3" l="1"/>
  <c r="DM3" l="1"/>
  <c r="DL3" l="1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 l="1"/>
  <c r="BX3"/>
  <c r="L3"/>
  <c r="G3"/>
  <c r="F3"/>
  <c r="D3"/>
  <c r="L33" i="15" s="1"/>
  <c r="G33" l="1"/>
  <c r="F33"/>
  <c r="CQ32" s="1"/>
  <c r="CP32" s="1"/>
  <c r="CO32" s="1"/>
  <c r="CN32" s="1"/>
  <c r="CM32" s="1"/>
  <c r="CL32" s="1"/>
  <c r="CK32" s="1"/>
  <c r="CJ32" s="1"/>
  <c r="CI32" s="1"/>
  <c r="CH32" s="1"/>
  <c r="CG32" s="1"/>
  <c r="CF32" s="1"/>
  <c r="CE32" s="1"/>
  <c r="CD32" s="1"/>
  <c r="CC32" s="1"/>
  <c r="CB32" s="1"/>
  <c r="CA32" s="1"/>
  <c r="BZ32" s="1"/>
  <c r="BY32" s="1"/>
  <c r="BX32" s="1"/>
  <c r="BW32" s="1"/>
  <c r="BV32" s="1"/>
  <c r="BU32" s="1"/>
  <c r="BT32" s="1"/>
  <c r="BS32" s="1"/>
  <c r="BR32" s="1"/>
  <c r="BQ32" s="1"/>
  <c r="BP32" s="1"/>
  <c r="BO32" s="1"/>
  <c r="BN32" s="1"/>
  <c r="BM32" s="1"/>
  <c r="BL32" s="1"/>
  <c r="BK32" s="1"/>
  <c r="BJ32" s="1"/>
  <c r="BI32" s="1"/>
  <c r="BH32" s="1"/>
  <c r="BG32" s="1"/>
  <c r="BF32" s="1"/>
  <c r="BE32" s="1"/>
  <c r="BD32" s="1"/>
  <c r="BC32" s="1"/>
  <c r="L32"/>
  <c r="G32"/>
  <c r="F32"/>
  <c r="D32"/>
  <c r="CQ31" s="1"/>
  <c r="CP31" s="1"/>
  <c r="CO31" s="1"/>
  <c r="CN31" s="1"/>
  <c r="CM31" s="1"/>
  <c r="CL31" s="1"/>
  <c r="CK31" s="1"/>
  <c r="CJ31" s="1"/>
  <c r="CI31" s="1"/>
  <c r="CH31" s="1"/>
  <c r="CG31" s="1"/>
  <c r="CF31" s="1"/>
  <c r="CE31" s="1"/>
  <c r="CD31" s="1"/>
  <c r="CC31" s="1"/>
  <c r="CB31" s="1"/>
  <c r="CA31" s="1"/>
  <c r="BZ31" s="1"/>
  <c r="BY31" s="1"/>
  <c r="BX31" s="1"/>
  <c r="BW31" s="1"/>
  <c r="BV31" s="1"/>
  <c r="BU31" s="1"/>
  <c r="BT31" s="1"/>
  <c r="BS31" s="1"/>
  <c r="BR31" s="1"/>
  <c r="BQ31" s="1"/>
  <c r="BP31" s="1"/>
  <c r="BO31" s="1"/>
  <c r="BN31" s="1"/>
  <c r="BM31" s="1"/>
  <c r="BL31" s="1"/>
  <c r="BK31" s="1"/>
  <c r="BJ31" s="1"/>
  <c r="BI31" s="1"/>
  <c r="BH31" s="1"/>
  <c r="BG31" s="1"/>
  <c r="BF31" s="1"/>
  <c r="BE31" s="1"/>
  <c r="BD31" s="1"/>
  <c r="BC31" s="1"/>
  <c r="L31"/>
  <c r="G31"/>
  <c r="F31"/>
  <c r="D31"/>
  <c r="CQ30" s="1"/>
  <c r="CP30" s="1"/>
  <c r="CO30" s="1"/>
  <c r="CN30" s="1"/>
  <c r="CM30" s="1"/>
  <c r="CL30" s="1"/>
  <c r="CK30" s="1"/>
  <c r="CJ30" s="1"/>
  <c r="CI30" s="1"/>
  <c r="CH30" s="1"/>
  <c r="CG30" s="1"/>
  <c r="CF30" s="1"/>
  <c r="CE30" s="1"/>
  <c r="CD30" s="1"/>
  <c r="CC30" s="1"/>
  <c r="CB30" s="1"/>
  <c r="CA30" s="1"/>
  <c r="BZ30" s="1"/>
  <c r="BY30" s="1"/>
  <c r="BX30" s="1"/>
  <c r="BW30" s="1"/>
  <c r="BV30" s="1"/>
  <c r="BU30" s="1"/>
  <c r="BT30" s="1"/>
  <c r="BS30" s="1"/>
  <c r="BR30" s="1"/>
  <c r="BQ30" s="1"/>
  <c r="BP30" s="1"/>
  <c r="BO30" s="1"/>
  <c r="BN30" s="1"/>
  <c r="BM30" s="1"/>
  <c r="BL30" s="1"/>
  <c r="BK30" s="1"/>
  <c r="BJ30" s="1"/>
  <c r="BI30" s="1"/>
  <c r="BH30" s="1"/>
  <c r="BG30" s="1"/>
  <c r="BF30" s="1"/>
  <c r="BE30" s="1"/>
  <c r="BD30" s="1"/>
  <c r="BC30" s="1"/>
  <c r="L30"/>
  <c r="G30"/>
  <c r="F30"/>
  <c r="D30"/>
  <c r="CQ29" s="1"/>
  <c r="CP29" s="1"/>
  <c r="CO29" s="1"/>
  <c r="CN29" s="1"/>
  <c r="CM29" s="1"/>
  <c r="CL29" s="1"/>
  <c r="CK29" s="1"/>
  <c r="CJ29" s="1"/>
  <c r="CI29" s="1"/>
  <c r="CH29" s="1"/>
  <c r="CG29" s="1"/>
  <c r="CF29" s="1"/>
  <c r="CE29" s="1"/>
  <c r="CD29" s="1"/>
  <c r="CC29" s="1"/>
  <c r="CB29" s="1"/>
  <c r="CA29" s="1"/>
  <c r="BZ29" s="1"/>
  <c r="BY29" s="1"/>
  <c r="BX29" s="1"/>
  <c r="BW29" s="1"/>
  <c r="BV29" s="1"/>
  <c r="BU29" s="1"/>
  <c r="BT29" s="1"/>
  <c r="BS29" s="1"/>
  <c r="BR29" s="1"/>
  <c r="BQ29" s="1"/>
  <c r="BP29" s="1"/>
  <c r="BO29" s="1"/>
  <c r="BN29" s="1"/>
  <c r="BM29" s="1"/>
  <c r="BL29" s="1"/>
  <c r="BK29" s="1"/>
  <c r="BJ29" s="1"/>
  <c r="BI29" s="1"/>
  <c r="BH29" s="1"/>
  <c r="BG29" s="1"/>
  <c r="BF29" s="1"/>
  <c r="BE29" s="1"/>
  <c r="BD29" s="1"/>
  <c r="BC29" s="1"/>
  <c r="L29"/>
  <c r="G29"/>
  <c r="F29"/>
  <c r="D29"/>
  <c r="CQ28" s="1"/>
  <c r="CP28" s="1"/>
  <c r="CO28" s="1"/>
  <c r="CN28" s="1"/>
  <c r="CM28" s="1"/>
  <c r="CL28" s="1"/>
  <c r="CK28" s="1"/>
  <c r="CJ28" s="1"/>
  <c r="CI28" s="1"/>
  <c r="CH28" s="1"/>
  <c r="CG28" s="1"/>
  <c r="CF28" s="1"/>
  <c r="CE28" s="1"/>
  <c r="CD28" s="1"/>
  <c r="CC28" s="1"/>
  <c r="CB28" s="1"/>
  <c r="CA28" s="1"/>
  <c r="BZ28" s="1"/>
  <c r="BY28" s="1"/>
  <c r="BX28" s="1"/>
  <c r="BW28" s="1"/>
  <c r="BV28" s="1"/>
  <c r="BU28" s="1"/>
  <c r="BT28" s="1"/>
  <c r="BS28" s="1"/>
  <c r="BR28" s="1"/>
  <c r="BQ28" s="1"/>
  <c r="BP28" s="1"/>
  <c r="BO28" s="1"/>
  <c r="BN28" s="1"/>
  <c r="BM28" s="1"/>
  <c r="BL28" s="1"/>
  <c r="BK28" s="1"/>
  <c r="BJ28" s="1"/>
  <c r="BI28" s="1"/>
  <c r="BH28" s="1"/>
  <c r="BG28" s="1"/>
  <c r="BF28" s="1"/>
  <c r="BE28" s="1"/>
  <c r="BD28" s="1"/>
  <c r="BC28" s="1"/>
  <c r="L28"/>
  <c r="G28"/>
  <c r="F28"/>
  <c r="D28"/>
  <c r="CQ27" s="1"/>
  <c r="CP27" s="1"/>
  <c r="CO27" s="1"/>
  <c r="CN27" s="1"/>
  <c r="CM27" s="1"/>
  <c r="CL27" s="1"/>
  <c r="CK27" s="1"/>
  <c r="CJ27" s="1"/>
  <c r="CI27" s="1"/>
  <c r="CH27" s="1"/>
  <c r="CG27" s="1"/>
  <c r="CF27" s="1"/>
  <c r="CE27" s="1"/>
  <c r="CD27" s="1"/>
  <c r="CC27" s="1"/>
  <c r="CB27" s="1"/>
  <c r="CA27" s="1"/>
  <c r="BZ27" s="1"/>
  <c r="BY27" s="1"/>
  <c r="BX27" s="1"/>
  <c r="BW27" s="1"/>
  <c r="BV27" s="1"/>
  <c r="BU27" s="1"/>
  <c r="BT27" s="1"/>
  <c r="BS27" s="1"/>
  <c r="BR27" s="1"/>
  <c r="BQ27" s="1"/>
  <c r="BP27" s="1"/>
  <c r="BO27" s="1"/>
  <c r="BN27" s="1"/>
  <c r="BM27" s="1"/>
  <c r="BL27" s="1"/>
  <c r="BK27" s="1"/>
  <c r="BJ27" s="1"/>
  <c r="BI27" s="1"/>
  <c r="BH27" s="1"/>
  <c r="BG27" s="1"/>
  <c r="BF27" s="1"/>
  <c r="BE27" s="1"/>
  <c r="BD27" s="1"/>
  <c r="BC27" s="1"/>
  <c r="L27"/>
  <c r="G27"/>
  <c r="F27"/>
  <c r="D27"/>
  <c r="CQ26" s="1"/>
  <c r="CP26" s="1"/>
  <c r="CO26" s="1"/>
  <c r="CN26" s="1"/>
  <c r="CM26" s="1"/>
  <c r="CL26" s="1"/>
  <c r="CK26" s="1"/>
  <c r="CJ26" s="1"/>
  <c r="CI26" s="1"/>
  <c r="CH26" s="1"/>
  <c r="CG26" s="1"/>
  <c r="CF26" s="1"/>
  <c r="CE26" s="1"/>
  <c r="CD26" s="1"/>
  <c r="CC26" s="1"/>
  <c r="CB26" s="1"/>
  <c r="CA26" s="1"/>
  <c r="BZ26" s="1"/>
  <c r="BY26" s="1"/>
  <c r="BX26" s="1"/>
  <c r="BW26" s="1"/>
  <c r="BV26" s="1"/>
  <c r="BU26" s="1"/>
  <c r="BT26" s="1"/>
  <c r="BS26" s="1"/>
  <c r="BR26" s="1"/>
  <c r="BQ26" s="1"/>
  <c r="BP26" s="1"/>
  <c r="BO26" s="1"/>
  <c r="BN26" s="1"/>
  <c r="BM26" s="1"/>
  <c r="BL26" s="1"/>
  <c r="BK26" s="1"/>
  <c r="BJ26" s="1"/>
  <c r="BI26" s="1"/>
  <c r="BH26" s="1"/>
  <c r="BG26" s="1"/>
  <c r="BF26" s="1"/>
  <c r="BE26" s="1"/>
  <c r="BD26" s="1"/>
  <c r="BC26" s="1"/>
  <c r="L26"/>
  <c r="G26"/>
  <c r="F26"/>
  <c r="D26"/>
  <c r="CQ25" s="1"/>
  <c r="CP25" s="1"/>
  <c r="CO25" s="1"/>
  <c r="CN25" s="1"/>
  <c r="CM25" s="1"/>
  <c r="CL25" s="1"/>
  <c r="CK25" s="1"/>
  <c r="CJ25" s="1"/>
  <c r="CI25" s="1"/>
  <c r="CH25" s="1"/>
  <c r="CG25" s="1"/>
  <c r="CF25" s="1"/>
  <c r="CE25" s="1"/>
  <c r="CD25" s="1"/>
  <c r="CC25" s="1"/>
  <c r="CB25" s="1"/>
  <c r="CA25" s="1"/>
  <c r="BZ25" s="1"/>
  <c r="BY25" s="1"/>
  <c r="BX25" s="1"/>
  <c r="BW25" s="1"/>
  <c r="BV25" s="1"/>
  <c r="BU25" s="1"/>
  <c r="BT25" s="1"/>
  <c r="BS25" s="1"/>
  <c r="BR25" s="1"/>
  <c r="BQ25" s="1"/>
  <c r="BP25" s="1"/>
  <c r="BO25" s="1"/>
  <c r="BN25" s="1"/>
  <c r="BM25" s="1"/>
  <c r="BL25" s="1"/>
  <c r="BK25" s="1"/>
  <c r="BJ25" s="1"/>
  <c r="BI25" s="1"/>
  <c r="BH25" s="1"/>
  <c r="BG25" s="1"/>
  <c r="BF25" s="1"/>
  <c r="BE25" s="1"/>
  <c r="BD25" s="1"/>
  <c r="BC25" s="1"/>
  <c r="L25"/>
  <c r="G25"/>
  <c r="F25"/>
  <c r="D25"/>
  <c r="CQ24" s="1"/>
  <c r="CP24" s="1"/>
  <c r="CO24" s="1"/>
  <c r="CN24" s="1"/>
  <c r="CM24" s="1"/>
  <c r="CL24" s="1"/>
  <c r="CK24" s="1"/>
  <c r="CJ24" s="1"/>
  <c r="CI24" s="1"/>
  <c r="CH24" s="1"/>
  <c r="CG24" s="1"/>
  <c r="CF24" s="1"/>
  <c r="CE24" s="1"/>
  <c r="CD24" s="1"/>
  <c r="CC24" s="1"/>
  <c r="CB24" s="1"/>
  <c r="CA24" s="1"/>
  <c r="BZ24" s="1"/>
  <c r="BY24" s="1"/>
  <c r="BX24" s="1"/>
  <c r="BW24" s="1"/>
  <c r="BV24" s="1"/>
  <c r="BU24" s="1"/>
  <c r="BT24" s="1"/>
  <c r="BS24" s="1"/>
  <c r="BR24" s="1"/>
  <c r="BQ24" s="1"/>
  <c r="BP24" s="1"/>
  <c r="BO24" s="1"/>
  <c r="BN24" s="1"/>
  <c r="BM24" s="1"/>
  <c r="BL24" s="1"/>
  <c r="BK24" s="1"/>
  <c r="BJ24" s="1"/>
  <c r="BI24" s="1"/>
  <c r="BH24" s="1"/>
  <c r="BG24" s="1"/>
  <c r="BF24" s="1"/>
  <c r="BE24" s="1"/>
  <c r="BD24" s="1"/>
  <c r="BC24" s="1"/>
  <c r="L24"/>
  <c r="G24"/>
  <c r="F24"/>
  <c r="D24"/>
  <c r="CQ23" s="1"/>
  <c r="CP23" s="1"/>
  <c r="CO23" s="1"/>
  <c r="CN23" s="1"/>
  <c r="CM23" s="1"/>
  <c r="CL23" s="1"/>
  <c r="CK23" s="1"/>
  <c r="CJ23" s="1"/>
  <c r="CI23" s="1"/>
  <c r="CH23" s="1"/>
  <c r="CG23" s="1"/>
  <c r="CF23" s="1"/>
  <c r="CE23" s="1"/>
  <c r="CD23" s="1"/>
  <c r="CC23" s="1"/>
  <c r="CB23" s="1"/>
  <c r="CA23" s="1"/>
  <c r="BZ23" s="1"/>
  <c r="BY23" s="1"/>
  <c r="BX23" s="1"/>
  <c r="BW23" s="1"/>
  <c r="BV23" s="1"/>
  <c r="BU23" s="1"/>
  <c r="BT23" s="1"/>
  <c r="BS23" s="1"/>
  <c r="BR23" s="1"/>
  <c r="BQ23" s="1"/>
  <c r="BP23" s="1"/>
  <c r="BO23" s="1"/>
  <c r="BN23" s="1"/>
  <c r="BM23" s="1"/>
  <c r="BL23" s="1"/>
  <c r="BK23" s="1"/>
  <c r="BJ23" s="1"/>
  <c r="BI23" s="1"/>
  <c r="BH23" s="1"/>
  <c r="BG23" s="1"/>
  <c r="BF23" s="1"/>
  <c r="BE23" s="1"/>
  <c r="BD23" s="1"/>
  <c r="BC23" s="1"/>
  <c r="L23"/>
  <c r="G23"/>
  <c r="F23"/>
  <c r="D23"/>
  <c r="CQ22" s="1"/>
  <c r="CP22" s="1"/>
  <c r="CO22" s="1"/>
  <c r="CN22" s="1"/>
  <c r="CM22" s="1"/>
  <c r="CL22" s="1"/>
  <c r="CK22" s="1"/>
  <c r="CJ22" s="1"/>
  <c r="CI22" s="1"/>
  <c r="CH22" s="1"/>
  <c r="CG22" s="1"/>
  <c r="CF22" s="1"/>
  <c r="CE22" s="1"/>
  <c r="CD22" s="1"/>
  <c r="CC22" s="1"/>
  <c r="CB22" s="1"/>
  <c r="CA22" s="1"/>
  <c r="BZ22" s="1"/>
  <c r="BY22" s="1"/>
  <c r="BX22" s="1"/>
  <c r="BW22" s="1"/>
  <c r="BV22" s="1"/>
  <c r="BU22" s="1"/>
  <c r="BT22" s="1"/>
  <c r="BS22" s="1"/>
  <c r="BR22" s="1"/>
  <c r="BQ22" s="1"/>
  <c r="BP22" s="1"/>
  <c r="BO22" s="1"/>
  <c r="BN22" s="1"/>
  <c r="BM22" s="1"/>
  <c r="BL22" s="1"/>
  <c r="BK22" s="1"/>
  <c r="BJ22" s="1"/>
  <c r="BI22" s="1"/>
  <c r="BH22" s="1"/>
  <c r="BG22" s="1"/>
  <c r="BF22" s="1"/>
  <c r="BE22" s="1"/>
  <c r="BD22" s="1"/>
  <c r="BC22" s="1"/>
  <c r="L22"/>
  <c r="G22"/>
  <c r="F22"/>
  <c r="D22"/>
  <c r="CQ21" s="1"/>
  <c r="CP21" s="1"/>
  <c r="CO21" s="1"/>
  <c r="CN21" s="1"/>
  <c r="CM21" s="1"/>
  <c r="CL21" s="1"/>
  <c r="CK21" s="1"/>
  <c r="CJ21" s="1"/>
  <c r="CI21" s="1"/>
  <c r="CH21" s="1"/>
  <c r="CG21" s="1"/>
  <c r="CF21" s="1"/>
  <c r="CE21" s="1"/>
  <c r="CD21" s="1"/>
  <c r="CC21" s="1"/>
  <c r="CB21" s="1"/>
  <c r="CA21" s="1"/>
  <c r="BZ21" s="1"/>
  <c r="BY21" s="1"/>
  <c r="BX21" s="1"/>
  <c r="BW21" s="1"/>
  <c r="BV21" s="1"/>
  <c r="BU21" s="1"/>
  <c r="BT21" s="1"/>
  <c r="BS21" s="1"/>
  <c r="BR21" s="1"/>
  <c r="BQ21" s="1"/>
  <c r="BP21" s="1"/>
  <c r="BO21" s="1"/>
  <c r="BN21" s="1"/>
  <c r="BM21" s="1"/>
  <c r="BL21" s="1"/>
  <c r="BK21" s="1"/>
  <c r="BJ21" s="1"/>
  <c r="BI21" s="1"/>
  <c r="BH21" s="1"/>
  <c r="BG21" s="1"/>
  <c r="BF21" s="1"/>
  <c r="BE21" s="1"/>
  <c r="BD21" s="1"/>
  <c r="BC21" s="1"/>
  <c r="L21"/>
  <c r="G21"/>
  <c r="F21"/>
  <c r="D21"/>
  <c r="CQ20" s="1"/>
  <c r="CP20" s="1"/>
  <c r="CO20" s="1"/>
  <c r="CN20" s="1"/>
  <c r="CM20" s="1"/>
  <c r="CL20" s="1"/>
  <c r="CK20" s="1"/>
  <c r="CJ20" s="1"/>
  <c r="CI20" s="1"/>
  <c r="CH20" s="1"/>
  <c r="CG20" s="1"/>
  <c r="CF20" s="1"/>
  <c r="CE20" s="1"/>
  <c r="CD20" s="1"/>
  <c r="CC20" s="1"/>
  <c r="CB20" s="1"/>
  <c r="CA20" s="1"/>
  <c r="BZ20" s="1"/>
  <c r="BY20" s="1"/>
  <c r="BX20" s="1"/>
  <c r="BW20" s="1"/>
  <c r="BV20" s="1"/>
  <c r="BU20" s="1"/>
  <c r="BT20" s="1"/>
  <c r="BS20" s="1"/>
  <c r="BR20" s="1"/>
  <c r="BQ20" s="1"/>
  <c r="BP20" s="1"/>
  <c r="BO20" s="1"/>
  <c r="BN20" s="1"/>
  <c r="BM20" s="1"/>
  <c r="BL20" s="1"/>
  <c r="BK20" s="1"/>
  <c r="BJ20" s="1"/>
  <c r="BI20" s="1"/>
  <c r="BH20" s="1"/>
  <c r="BG20" s="1"/>
  <c r="BF20" s="1"/>
  <c r="BE20" s="1"/>
  <c r="BD20" s="1"/>
  <c r="BC20" s="1"/>
  <c r="L20"/>
  <c r="G20"/>
  <c r="F20"/>
  <c r="D20"/>
  <c r="CQ19" s="1"/>
  <c r="CP19" s="1"/>
  <c r="CO19" s="1"/>
  <c r="CN19" s="1"/>
  <c r="CM19" s="1"/>
  <c r="CL19" s="1"/>
  <c r="CK19" s="1"/>
  <c r="CJ19" s="1"/>
  <c r="CI19" s="1"/>
  <c r="CH19" s="1"/>
  <c r="CG19" s="1"/>
  <c r="CF19" s="1"/>
  <c r="CE19" s="1"/>
  <c r="CD19" s="1"/>
  <c r="CC19" s="1"/>
  <c r="CB19" s="1"/>
  <c r="CA19" s="1"/>
  <c r="BZ19" s="1"/>
  <c r="BY19" s="1"/>
  <c r="BX19" s="1"/>
  <c r="BW19" s="1"/>
  <c r="BV19" s="1"/>
  <c r="BU19" s="1"/>
  <c r="BT19" s="1"/>
  <c r="BS19" s="1"/>
  <c r="BR19" s="1"/>
  <c r="BQ19" s="1"/>
  <c r="BP19" s="1"/>
  <c r="BO19" s="1"/>
  <c r="BN19" s="1"/>
  <c r="BM19" s="1"/>
  <c r="BL19" s="1"/>
  <c r="BK19" s="1"/>
  <c r="BJ19" s="1"/>
  <c r="BI19" s="1"/>
  <c r="BH19" s="1"/>
  <c r="BG19" s="1"/>
  <c r="BF19" s="1"/>
  <c r="BE19" s="1"/>
  <c r="BD19" s="1"/>
  <c r="BC19" s="1"/>
  <c r="L19"/>
  <c r="G19"/>
  <c r="F19"/>
  <c r="D19"/>
  <c r="CQ18" s="1"/>
  <c r="CP18" s="1"/>
  <c r="CO18" s="1"/>
  <c r="CN18" s="1"/>
  <c r="CM18" s="1"/>
  <c r="CL18" s="1"/>
  <c r="CK18" s="1"/>
  <c r="CJ18" s="1"/>
  <c r="CI18" s="1"/>
  <c r="CH18" s="1"/>
  <c r="CG18" s="1"/>
  <c r="CF18" s="1"/>
  <c r="CE18" s="1"/>
  <c r="CD18" s="1"/>
  <c r="CC18" s="1"/>
  <c r="CB18" s="1"/>
  <c r="CA18" s="1"/>
  <c r="BZ18" s="1"/>
  <c r="BY18" s="1"/>
  <c r="BX18" s="1"/>
  <c r="BW18" s="1"/>
  <c r="BV18" s="1"/>
  <c r="BU18" s="1"/>
  <c r="BT18" s="1"/>
  <c r="BS18" s="1"/>
  <c r="BR18" s="1"/>
  <c r="BQ18" s="1"/>
  <c r="BP18" s="1"/>
  <c r="BO18" s="1"/>
  <c r="BN18" s="1"/>
  <c r="BM18" s="1"/>
  <c r="BL18" s="1"/>
  <c r="BK18" s="1"/>
  <c r="BJ18" s="1"/>
  <c r="BI18" s="1"/>
  <c r="BH18" s="1"/>
  <c r="BG18" s="1"/>
  <c r="BF18" s="1"/>
  <c r="BE18" s="1"/>
  <c r="BD18" s="1"/>
  <c r="BC18" s="1"/>
  <c r="L18"/>
  <c r="G18"/>
  <c r="F18"/>
  <c r="D18"/>
  <c r="CQ17" s="1"/>
  <c r="CP17" s="1"/>
  <c r="CO17" s="1"/>
  <c r="CN17" s="1"/>
  <c r="CM17" s="1"/>
  <c r="CL17" s="1"/>
  <c r="CK17" s="1"/>
  <c r="CJ17" s="1"/>
  <c r="CI17" s="1"/>
  <c r="CH17" s="1"/>
  <c r="CG17" s="1"/>
  <c r="CF17" s="1"/>
  <c r="CE17" s="1"/>
  <c r="CD17" s="1"/>
  <c r="CC17" s="1"/>
  <c r="CB17" s="1"/>
  <c r="CA17" s="1"/>
  <c r="BZ17" s="1"/>
  <c r="BY17" s="1"/>
  <c r="BX17" s="1"/>
  <c r="BW17" s="1"/>
  <c r="BV17" s="1"/>
  <c r="BU17" s="1"/>
  <c r="BT17" s="1"/>
  <c r="BS17" s="1"/>
  <c r="BR17" s="1"/>
  <c r="BQ17" s="1"/>
  <c r="BP17" s="1"/>
  <c r="BO17" s="1"/>
  <c r="BN17" s="1"/>
  <c r="BM17" s="1"/>
  <c r="BL17" s="1"/>
  <c r="BK17" s="1"/>
  <c r="BJ17" s="1"/>
  <c r="BI17" s="1"/>
  <c r="BH17" s="1"/>
  <c r="BG17" s="1"/>
  <c r="BF17" s="1"/>
  <c r="BE17" s="1"/>
  <c r="BD17" s="1"/>
  <c r="BC17" s="1"/>
  <c r="L17"/>
  <c r="G17"/>
  <c r="F17"/>
  <c r="D17"/>
  <c r="CQ16" s="1"/>
  <c r="CP16" s="1"/>
  <c r="CO16" s="1"/>
  <c r="CN16" s="1"/>
  <c r="CM16" s="1"/>
  <c r="CL16" s="1"/>
  <c r="CK16" s="1"/>
  <c r="CJ16" s="1"/>
  <c r="CI16" s="1"/>
  <c r="CH16" s="1"/>
  <c r="CG16" s="1"/>
  <c r="CF16" s="1"/>
  <c r="CE16" s="1"/>
  <c r="CD16" s="1"/>
  <c r="CC16" s="1"/>
  <c r="CB16" s="1"/>
  <c r="CA16" s="1"/>
  <c r="BZ16" s="1"/>
  <c r="BY16" s="1"/>
  <c r="BX16" s="1"/>
  <c r="BW16" s="1"/>
  <c r="BV16" s="1"/>
  <c r="BU16" s="1"/>
  <c r="BT16" s="1"/>
  <c r="BS16" s="1"/>
  <c r="BR16" s="1"/>
  <c r="BQ16" s="1"/>
  <c r="BP16" s="1"/>
  <c r="BO16" s="1"/>
  <c r="BN16" s="1"/>
  <c r="BM16" s="1"/>
  <c r="BL16" s="1"/>
  <c r="BK16" s="1"/>
  <c r="BJ16" s="1"/>
  <c r="BI16" s="1"/>
  <c r="BH16" s="1"/>
  <c r="BG16" s="1"/>
  <c r="BF16" s="1"/>
  <c r="BE16" s="1"/>
  <c r="BD16" s="1"/>
  <c r="BC16" s="1"/>
  <c r="L16"/>
  <c r="G16" s="1"/>
  <c r="F16"/>
  <c r="D16"/>
  <c r="CQ15" s="1"/>
  <c r="CP15" s="1"/>
  <c r="CO15" s="1"/>
  <c r="CN15" s="1"/>
  <c r="CM15" s="1"/>
  <c r="CL15" s="1"/>
  <c r="CK15" s="1"/>
  <c r="CJ15" s="1"/>
  <c r="CI15" s="1"/>
  <c r="CH15" s="1"/>
  <c r="CG15" s="1"/>
  <c r="CF15" s="1"/>
  <c r="CE15" s="1"/>
  <c r="CD15" s="1"/>
  <c r="CC15" s="1"/>
  <c r="CB15" s="1"/>
  <c r="CA15" s="1"/>
  <c r="BZ15" s="1"/>
  <c r="BY15" s="1"/>
  <c r="BX15" s="1"/>
  <c r="BW15" s="1"/>
  <c r="BV15" s="1"/>
  <c r="BU15" s="1"/>
  <c r="BT15" s="1"/>
  <c r="BS15" s="1"/>
  <c r="BR15" s="1"/>
  <c r="BQ15" s="1"/>
  <c r="BP15" s="1"/>
  <c r="BO15" s="1"/>
  <c r="BN15" s="1"/>
  <c r="BM15" s="1"/>
  <c r="BL15" s="1"/>
  <c r="BK15" s="1"/>
  <c r="BJ15" s="1"/>
  <c r="BI15" s="1"/>
  <c r="BH15" s="1"/>
  <c r="BG15" s="1"/>
  <c r="BF15" s="1"/>
  <c r="BE15" s="1"/>
  <c r="BD15" s="1"/>
  <c r="BC15" s="1"/>
  <c r="L15"/>
  <c r="G15"/>
  <c r="F15"/>
  <c r="D15"/>
  <c r="CQ14" s="1"/>
  <c r="CP14" s="1"/>
  <c r="CO14" s="1"/>
  <c r="CN14" s="1"/>
  <c r="CM14" s="1"/>
  <c r="CL14" s="1"/>
  <c r="CK14" s="1"/>
  <c r="CJ14" s="1"/>
  <c r="CI14" s="1"/>
  <c r="CH14" s="1"/>
  <c r="CG14" s="1"/>
  <c r="CF14" s="1"/>
  <c r="CE14" s="1"/>
  <c r="CD14" s="1"/>
  <c r="CC14" s="1"/>
  <c r="CB14" s="1"/>
  <c r="CA14" s="1"/>
  <c r="BZ14" s="1"/>
  <c r="BY14" s="1"/>
  <c r="BX14" s="1"/>
  <c r="BW14" s="1"/>
  <c r="BV14" s="1"/>
  <c r="BU14" s="1"/>
  <c r="BT14" s="1"/>
  <c r="BS14" s="1"/>
  <c r="BR14" s="1"/>
  <c r="BQ14" s="1"/>
  <c r="BP14" s="1"/>
  <c r="BO14" s="1"/>
  <c r="BN14" s="1"/>
  <c r="BM14" s="1"/>
  <c r="BL14" s="1"/>
  <c r="BK14" s="1"/>
  <c r="BJ14" s="1"/>
  <c r="BI14" s="1"/>
  <c r="BH14" s="1"/>
  <c r="BG14" s="1"/>
  <c r="BF14" s="1"/>
  <c r="BE14" s="1"/>
  <c r="BD14" s="1"/>
  <c r="BC14" s="1"/>
  <c r="L14"/>
  <c r="G14" s="1"/>
  <c r="F14"/>
  <c r="D14"/>
  <c r="CQ13" s="1"/>
  <c r="CP13" s="1"/>
  <c r="CO13" s="1"/>
  <c r="CN13" s="1"/>
  <c r="CM13" s="1"/>
  <c r="CL13" s="1"/>
  <c r="CK13" s="1"/>
  <c r="CJ13" s="1"/>
  <c r="CI13" s="1"/>
  <c r="CH13" s="1"/>
  <c r="CG13" s="1"/>
  <c r="CF13" s="1"/>
  <c r="CE13" s="1"/>
  <c r="CD13" s="1"/>
  <c r="CC13" s="1"/>
  <c r="CB13" s="1"/>
  <c r="CA13" s="1"/>
  <c r="BZ13" s="1"/>
  <c r="BY13" s="1"/>
  <c r="BX13" s="1"/>
  <c r="BW13" s="1"/>
  <c r="BV13" s="1"/>
  <c r="BU13" s="1"/>
  <c r="BT13" s="1"/>
  <c r="BS13" s="1"/>
  <c r="BR13" s="1"/>
  <c r="BQ13" s="1"/>
  <c r="BP13" s="1"/>
  <c r="BO13" s="1"/>
  <c r="BN13" s="1"/>
  <c r="BM13" s="1"/>
  <c r="BL13" s="1"/>
  <c r="BK13" s="1"/>
  <c r="BJ13" s="1"/>
  <c r="BI13" s="1"/>
  <c r="BH13" s="1"/>
  <c r="BG13" s="1"/>
  <c r="BF13" s="1"/>
  <c r="BE13" s="1"/>
  <c r="BD13" s="1"/>
  <c r="BC13" s="1"/>
  <c r="L13"/>
  <c r="G13" s="1"/>
  <c r="F13"/>
  <c r="D13"/>
  <c r="CQ12" s="1"/>
  <c r="CP12" s="1"/>
  <c r="CO12" s="1"/>
  <c r="CN12" s="1"/>
  <c r="CM12" s="1"/>
  <c r="CL12" s="1"/>
  <c r="CK12" s="1"/>
  <c r="CJ12" s="1"/>
  <c r="CI12" s="1"/>
  <c r="CH12" s="1"/>
  <c r="CG12" s="1"/>
  <c r="CF12" s="1"/>
  <c r="CE12" s="1"/>
  <c r="CD12" s="1"/>
  <c r="CC12" s="1"/>
  <c r="CB12" s="1"/>
  <c r="CA12" s="1"/>
  <c r="BZ12" s="1"/>
  <c r="BY12" s="1"/>
  <c r="BX12" s="1"/>
  <c r="BW12" s="1"/>
  <c r="BV12" s="1"/>
  <c r="BU12" s="1"/>
  <c r="BT12" s="1"/>
  <c r="BS12" s="1"/>
  <c r="BR12" s="1"/>
  <c r="BQ12" s="1"/>
  <c r="BP12" s="1"/>
  <c r="BO12" s="1"/>
  <c r="BN12" s="1"/>
  <c r="BM12" s="1"/>
  <c r="BL12" s="1"/>
  <c r="BK12" s="1"/>
  <c r="BJ12" s="1"/>
  <c r="BI12" s="1"/>
  <c r="BH12" s="1"/>
  <c r="BG12" s="1"/>
  <c r="BF12" s="1"/>
  <c r="BE12" s="1"/>
  <c r="BD12" s="1"/>
  <c r="BC12" s="1"/>
  <c r="L12"/>
  <c r="G12"/>
  <c r="F12"/>
  <c r="D12"/>
  <c r="CQ11" s="1"/>
  <c r="CP11" s="1"/>
  <c r="CO11" s="1"/>
  <c r="CN11" s="1"/>
  <c r="CM11" s="1"/>
  <c r="CL11" s="1"/>
  <c r="CK11" s="1"/>
  <c r="CJ11" s="1"/>
  <c r="CI11" s="1"/>
  <c r="CH11" s="1"/>
  <c r="CG11" s="1"/>
  <c r="CF11" s="1"/>
  <c r="CE11" s="1"/>
  <c r="CD11" s="1"/>
  <c r="CC11" s="1"/>
  <c r="CB11" s="1"/>
  <c r="CA11" s="1"/>
  <c r="BZ11" s="1"/>
  <c r="BY11" s="1"/>
  <c r="BX11" s="1"/>
  <c r="BW11" s="1"/>
  <c r="BV11" s="1"/>
  <c r="BU11" s="1"/>
  <c r="BT11" s="1"/>
  <c r="BS11" s="1"/>
  <c r="BR11" s="1"/>
  <c r="BQ11" s="1"/>
  <c r="BP11" s="1"/>
  <c r="BO11" s="1"/>
  <c r="BN11" s="1"/>
  <c r="BM11" s="1"/>
  <c r="BL11" s="1"/>
  <c r="BK11" s="1"/>
  <c r="BJ11" s="1"/>
  <c r="BI11" s="1"/>
  <c r="BH11" s="1"/>
  <c r="BG11" s="1"/>
  <c r="BF11" s="1"/>
  <c r="BE11" s="1"/>
  <c r="BD11" s="1"/>
  <c r="BC11" s="1"/>
  <c r="L11"/>
  <c r="G11" s="1"/>
  <c r="F11"/>
  <c r="D11"/>
  <c r="CQ10" s="1"/>
  <c r="CP10" s="1"/>
  <c r="CO10" s="1"/>
  <c r="CN10" s="1"/>
  <c r="CM10" s="1"/>
  <c r="CL10" s="1"/>
  <c r="CK10" s="1"/>
  <c r="CJ10" s="1"/>
  <c r="CI10" s="1"/>
  <c r="CH10" s="1"/>
  <c r="CG10" s="1"/>
  <c r="CF10" s="1"/>
  <c r="CE10" s="1"/>
  <c r="CD10" s="1"/>
  <c r="CC10" s="1"/>
  <c r="CB10" s="1"/>
  <c r="CA10" s="1"/>
  <c r="BZ10" s="1"/>
  <c r="BY10" s="1"/>
  <c r="BX10" s="1"/>
  <c r="BW10" s="1"/>
  <c r="BV10" s="1"/>
  <c r="BU10" s="1"/>
  <c r="BT10" s="1"/>
  <c r="BS10" s="1"/>
  <c r="BR10" s="1"/>
  <c r="BQ10" s="1"/>
  <c r="BP10" s="1"/>
  <c r="BO10" s="1"/>
  <c r="BN10" s="1"/>
  <c r="BM10" s="1"/>
  <c r="BL10" s="1"/>
  <c r="BK10" s="1"/>
  <c r="BJ10" s="1"/>
  <c r="BI10" s="1"/>
  <c r="BH10" s="1"/>
  <c r="BG10" s="1"/>
  <c r="BF10" s="1"/>
  <c r="BE10" s="1"/>
  <c r="BD10" s="1"/>
  <c r="BC10" s="1"/>
  <c r="L10"/>
  <c r="G10"/>
  <c r="F10"/>
  <c r="D10"/>
  <c r="CQ9" s="1"/>
  <c r="CP9" s="1"/>
  <c r="CO9" s="1"/>
  <c r="CN9" s="1"/>
  <c r="CM9" s="1"/>
  <c r="CL9" s="1"/>
  <c r="CK9" s="1"/>
  <c r="CJ9" s="1"/>
  <c r="CI9" s="1"/>
  <c r="CH9" s="1"/>
  <c r="CG9" s="1"/>
  <c r="CF9" s="1"/>
  <c r="CE9" s="1"/>
  <c r="CD9" s="1"/>
  <c r="CC9" s="1"/>
  <c r="CB9" s="1"/>
  <c r="CA9" s="1"/>
  <c r="BZ9" s="1"/>
  <c r="BY9" s="1"/>
  <c r="BX9" s="1"/>
  <c r="BW9" s="1"/>
  <c r="BV9" s="1"/>
  <c r="BU9" s="1"/>
  <c r="BT9" s="1"/>
  <c r="BS9" s="1"/>
  <c r="BR9" s="1"/>
  <c r="BQ9" s="1"/>
  <c r="BP9" s="1"/>
  <c r="BO9" s="1"/>
  <c r="BN9" s="1"/>
  <c r="BM9" s="1"/>
  <c r="BL9" s="1"/>
  <c r="BK9" s="1"/>
  <c r="BJ9" s="1"/>
  <c r="BI9" s="1"/>
  <c r="BH9" s="1"/>
  <c r="BG9" s="1"/>
  <c r="BF9" s="1"/>
  <c r="BE9" s="1"/>
  <c r="BD9" s="1"/>
  <c r="BC9" s="1"/>
  <c r="L9"/>
  <c r="G9"/>
  <c r="F9"/>
  <c r="D9"/>
  <c r="CQ8" s="1"/>
  <c r="CP8" s="1"/>
  <c r="CO8" s="1"/>
  <c r="CN8" s="1"/>
  <c r="CM8" s="1"/>
  <c r="CL8" s="1"/>
  <c r="CK8" s="1"/>
  <c r="CJ8" s="1"/>
  <c r="CI8" s="1"/>
  <c r="CH8" s="1"/>
  <c r="CG8" s="1"/>
  <c r="CF8" s="1"/>
  <c r="CE8" s="1"/>
  <c r="CD8" s="1"/>
  <c r="CC8" s="1"/>
  <c r="CB8" s="1"/>
  <c r="CA8" s="1"/>
  <c r="BZ8" s="1"/>
  <c r="BY8" s="1"/>
  <c r="BX8" s="1"/>
  <c r="BW8" s="1"/>
  <c r="BV8" s="1"/>
  <c r="BU8" s="1"/>
  <c r="BT8" s="1"/>
  <c r="BS8" s="1"/>
  <c r="BR8" s="1"/>
  <c r="BQ8" s="1"/>
  <c r="BP8" s="1"/>
  <c r="BO8" s="1"/>
  <c r="BN8" s="1"/>
  <c r="BM8" s="1"/>
  <c r="BL8" s="1"/>
  <c r="BK8" s="1"/>
  <c r="BJ8" s="1"/>
  <c r="BI8" s="1"/>
  <c r="BH8" s="1"/>
  <c r="BG8" s="1"/>
  <c r="BF8" s="1"/>
  <c r="BE8" s="1"/>
  <c r="BD8" s="1"/>
  <c r="BC8" s="1"/>
  <c r="L8"/>
  <c r="G8"/>
  <c r="F8"/>
  <c r="D8"/>
  <c r="CQ7" s="1"/>
  <c r="CP7" s="1"/>
  <c r="CO7" s="1"/>
  <c r="CN7" s="1"/>
  <c r="CM7" s="1"/>
  <c r="CL7" s="1"/>
  <c r="CK7" s="1"/>
  <c r="CJ7" s="1"/>
  <c r="CI7" s="1"/>
  <c r="CH7" s="1"/>
  <c r="CG7" s="1"/>
  <c r="CF7" s="1"/>
  <c r="CE7" s="1"/>
  <c r="CD7" s="1"/>
  <c r="CC7" s="1"/>
  <c r="CB7" s="1"/>
  <c r="CA7" s="1"/>
  <c r="BZ7" s="1"/>
  <c r="BY7" s="1"/>
  <c r="BX7" s="1"/>
  <c r="BW7" s="1"/>
  <c r="BV7" s="1"/>
  <c r="BU7" s="1"/>
  <c r="BT7" s="1"/>
  <c r="BS7" s="1"/>
  <c r="BR7" s="1"/>
  <c r="BQ7" s="1"/>
  <c r="BP7" s="1"/>
  <c r="BO7" s="1"/>
  <c r="BN7" s="1"/>
  <c r="BM7" s="1"/>
  <c r="BL7" s="1"/>
  <c r="BK7" s="1"/>
  <c r="BJ7" s="1"/>
  <c r="BI7" s="1"/>
  <c r="BH7" s="1"/>
  <c r="BG7" s="1"/>
  <c r="BF7" s="1"/>
  <c r="BE7" s="1"/>
  <c r="BD7" s="1"/>
  <c r="BC7" s="1"/>
  <c r="L7"/>
  <c r="G7"/>
  <c r="F7"/>
  <c r="D7"/>
  <c r="CQ6" s="1"/>
  <c r="CP6" s="1"/>
  <c r="CO6" s="1"/>
  <c r="CN6" s="1"/>
  <c r="CM6" s="1"/>
  <c r="CL6" s="1"/>
  <c r="CK6" s="1"/>
  <c r="CJ6" s="1"/>
  <c r="CI6" s="1"/>
  <c r="CH6" s="1"/>
  <c r="CG6" s="1"/>
  <c r="CF6" s="1"/>
  <c r="CE6" s="1"/>
  <c r="CD6" s="1"/>
  <c r="CC6" s="1"/>
  <c r="CB6" s="1"/>
  <c r="CA6" s="1"/>
  <c r="BZ6" s="1"/>
  <c r="BY6" s="1"/>
  <c r="BX6" s="1"/>
  <c r="BW6" s="1"/>
  <c r="BV6" s="1"/>
  <c r="BU6" s="1"/>
  <c r="BT6" s="1"/>
  <c r="BS6" s="1"/>
  <c r="BR6" s="1"/>
  <c r="BQ6" s="1"/>
  <c r="BP6" s="1"/>
  <c r="BO6" s="1"/>
  <c r="BN6" s="1"/>
  <c r="BM6" s="1"/>
  <c r="BL6" s="1"/>
  <c r="BK6" s="1"/>
  <c r="BJ6" s="1"/>
  <c r="BI6" s="1"/>
  <c r="BH6" s="1"/>
  <c r="BG6" s="1"/>
  <c r="BF6" s="1"/>
  <c r="BE6" s="1"/>
  <c r="BD6" s="1"/>
  <c r="BC6" s="1"/>
  <c r="L6"/>
  <c r="G6" s="1"/>
  <c r="F6"/>
  <c r="D6"/>
  <c r="CQ5" s="1"/>
  <c r="CP5" s="1"/>
  <c r="CO5" s="1"/>
  <c r="CN5" s="1"/>
  <c r="CM5" s="1"/>
  <c r="CL5" s="1"/>
  <c r="CK5" s="1"/>
  <c r="CJ5" s="1"/>
  <c r="CI5" s="1"/>
  <c r="CH5" s="1"/>
  <c r="CG5" s="1"/>
  <c r="CF5" s="1"/>
  <c r="CE5" s="1"/>
  <c r="CD5" s="1"/>
  <c r="CC5" s="1"/>
  <c r="CB5" s="1"/>
  <c r="CA5" s="1"/>
  <c r="BZ5" s="1"/>
  <c r="BY5" s="1"/>
  <c r="BX5" s="1"/>
  <c r="BW5" s="1"/>
  <c r="BV5" s="1"/>
  <c r="BU5" s="1"/>
  <c r="BT5" s="1"/>
  <c r="BS5" s="1"/>
  <c r="BR5" s="1"/>
  <c r="BQ5" s="1"/>
  <c r="BP5" s="1"/>
  <c r="BO5" s="1"/>
  <c r="BN5" s="1"/>
  <c r="BM5" s="1"/>
  <c r="BL5" s="1"/>
  <c r="BK5" s="1"/>
  <c r="BJ5" s="1"/>
  <c r="BI5" s="1"/>
  <c r="BH5" s="1"/>
  <c r="BG5" s="1"/>
  <c r="BF5" s="1"/>
  <c r="BE5" s="1"/>
  <c r="BD5" s="1"/>
  <c r="BC5" s="1"/>
  <c r="L5"/>
  <c r="G5"/>
  <c r="F5"/>
  <c r="D5"/>
  <c r="CQ4"/>
  <c r="CP4" s="1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 s="1"/>
  <c r="BC4"/>
  <c r="L4"/>
  <c r="G4"/>
  <c r="F4"/>
  <c r="D4"/>
  <c r="CP3" l="1"/>
  <c r="CO3" l="1"/>
  <c r="CN3" l="1"/>
  <c r="CM3" l="1"/>
  <c r="CL3" l="1"/>
  <c r="CK3" l="1"/>
  <c r="CJ3" l="1"/>
  <c r="CI3" l="1"/>
  <c r="CH3" l="1"/>
  <c r="CG3" l="1"/>
  <c r="CF3" l="1"/>
  <c r="CE3" l="1"/>
  <c r="CD3" l="1"/>
  <c r="CC3" l="1"/>
  <c r="CB3" l="1"/>
  <c r="CA3" l="1"/>
  <c r="BZ3" l="1"/>
  <c r="BY3" l="1"/>
  <c r="BX3" l="1"/>
  <c r="BW3" l="1"/>
  <c r="BV3" l="1"/>
  <c r="BU3" l="1"/>
  <c r="BT3" l="1"/>
  <c r="BS3" l="1"/>
  <c r="BR3" l="1"/>
  <c r="BQ3" l="1"/>
  <c r="BP3" l="1"/>
  <c r="BO3" l="1"/>
  <c r="BN3" l="1"/>
  <c r="BM3" l="1"/>
  <c r="BL3" l="1"/>
  <c r="BK3" l="1"/>
  <c r="BJ3" l="1"/>
  <c r="BI3" l="1"/>
  <c r="BH3" l="1"/>
  <c r="BG3"/>
  <c r="BF3"/>
  <c r="BE3" l="1"/>
  <c r="BD3"/>
  <c r="L3"/>
  <c r="G3"/>
  <c r="F3"/>
  <c r="D3"/>
  <c r="L33" i="14" s="1"/>
  <c r="G33" s="1"/>
  <c r="F33"/>
  <c r="BC32" s="1"/>
  <c r="BB32" s="1"/>
  <c r="BA32" s="1"/>
  <c r="AZ32" s="1"/>
  <c r="AY32" s="1"/>
  <c r="AX32" s="1"/>
  <c r="AW32" s="1"/>
  <c r="AV32" s="1"/>
  <c r="AU32" s="1"/>
  <c r="AT32" s="1"/>
  <c r="AS32" s="1"/>
  <c r="AR32" s="1"/>
  <c r="AQ32" s="1"/>
  <c r="AP32" s="1"/>
  <c r="AO32" s="1"/>
  <c r="AN32" s="1"/>
  <c r="AM32" s="1"/>
  <c r="AL32" s="1"/>
  <c r="AK32" s="1"/>
  <c r="AJ32" s="1"/>
  <c r="AI32" s="1"/>
  <c r="L32"/>
  <c r="G32"/>
  <c r="F32"/>
  <c r="D32"/>
  <c r="BC31" s="1"/>
  <c r="BB31" s="1"/>
  <c r="BA31" s="1"/>
  <c r="AZ31" s="1"/>
  <c r="AY31" s="1"/>
  <c r="AX31" s="1"/>
  <c r="AW31" s="1"/>
  <c r="AV31" s="1"/>
  <c r="AU31" s="1"/>
  <c r="AT31" s="1"/>
  <c r="AS31" s="1"/>
  <c r="AR31" s="1"/>
  <c r="AQ31" s="1"/>
  <c r="AP31" s="1"/>
  <c r="AO31" s="1"/>
  <c r="AN31" s="1"/>
  <c r="AM31" s="1"/>
  <c r="AL31" s="1"/>
  <c r="AK31" s="1"/>
  <c r="AJ31" s="1"/>
  <c r="AI31" s="1"/>
  <c r="L31"/>
  <c r="G31" s="1"/>
  <c r="F31"/>
  <c r="D31"/>
  <c r="BC30" s="1"/>
  <c r="BB30" s="1"/>
  <c r="BA30" s="1"/>
  <c r="AZ30" s="1"/>
  <c r="AY30" s="1"/>
  <c r="AX30" s="1"/>
  <c r="AW30" s="1"/>
  <c r="AV30" s="1"/>
  <c r="AU30" s="1"/>
  <c r="AT30" s="1"/>
  <c r="AS30" s="1"/>
  <c r="AR30" s="1"/>
  <c r="AQ30" s="1"/>
  <c r="AP30" s="1"/>
  <c r="AO30" s="1"/>
  <c r="AN30" s="1"/>
  <c r="AM30" s="1"/>
  <c r="AL30" s="1"/>
  <c r="AK30" s="1"/>
  <c r="AJ30" s="1"/>
  <c r="AI30" s="1"/>
  <c r="L30"/>
  <c r="G30"/>
  <c r="F30"/>
  <c r="D30"/>
  <c r="BC29" s="1"/>
  <c r="BB29" s="1"/>
  <c r="BA29" s="1"/>
  <c r="AZ29" s="1"/>
  <c r="AY29" s="1"/>
  <c r="AX29" s="1"/>
  <c r="AW29" s="1"/>
  <c r="AV29" s="1"/>
  <c r="AU29" s="1"/>
  <c r="AT29" s="1"/>
  <c r="AS29" s="1"/>
  <c r="AR29" s="1"/>
  <c r="AQ29" s="1"/>
  <c r="AP29" s="1"/>
  <c r="AO29" s="1"/>
  <c r="AN29" s="1"/>
  <c r="AM29" s="1"/>
  <c r="AL29" s="1"/>
  <c r="AK29" s="1"/>
  <c r="AJ29" s="1"/>
  <c r="AI29" s="1"/>
  <c r="L29"/>
  <c r="G29" s="1"/>
  <c r="F29"/>
  <c r="D29"/>
  <c r="BC28" s="1"/>
  <c r="BB28" s="1"/>
  <c r="BA28" s="1"/>
  <c r="AZ28" s="1"/>
  <c r="AY28" s="1"/>
  <c r="AX28" s="1"/>
  <c r="AW28" s="1"/>
  <c r="AV28" s="1"/>
  <c r="AU28" s="1"/>
  <c r="AT28" s="1"/>
  <c r="AS28" s="1"/>
  <c r="AR28" s="1"/>
  <c r="AQ28" s="1"/>
  <c r="AP28" s="1"/>
  <c r="AO28" s="1"/>
  <c r="AN28" s="1"/>
  <c r="AM28" s="1"/>
  <c r="AL28" s="1"/>
  <c r="AK28" s="1"/>
  <c r="AJ28" s="1"/>
  <c r="AI28" s="1"/>
  <c r="L28"/>
  <c r="G28" s="1"/>
  <c r="F28"/>
  <c r="D28"/>
  <c r="BC27" s="1"/>
  <c r="BB27" s="1"/>
  <c r="BA27" s="1"/>
  <c r="AZ27" s="1"/>
  <c r="AY27" s="1"/>
  <c r="AX27" s="1"/>
  <c r="AW27" s="1"/>
  <c r="AV27" s="1"/>
  <c r="AU27" s="1"/>
  <c r="AT27" s="1"/>
  <c r="AS27" s="1"/>
  <c r="AR27" s="1"/>
  <c r="AQ27" s="1"/>
  <c r="AP27" s="1"/>
  <c r="AO27" s="1"/>
  <c r="AN27" s="1"/>
  <c r="AM27" s="1"/>
  <c r="AL27" s="1"/>
  <c r="AK27" s="1"/>
  <c r="AJ27" s="1"/>
  <c r="AI27" s="1"/>
  <c r="L27"/>
  <c r="G27"/>
  <c r="F27"/>
  <c r="D27"/>
  <c r="BC26" s="1"/>
  <c r="BB26" s="1"/>
  <c r="BA26" s="1"/>
  <c r="AZ26" s="1"/>
  <c r="AY26" s="1"/>
  <c r="AX26" s="1"/>
  <c r="AW26" s="1"/>
  <c r="AV26" s="1"/>
  <c r="AU26" s="1"/>
  <c r="AT26" s="1"/>
  <c r="AS26" s="1"/>
  <c r="AR26" s="1"/>
  <c r="AQ26" s="1"/>
  <c r="AP26" s="1"/>
  <c r="AO26" s="1"/>
  <c r="AN26" s="1"/>
  <c r="AM26" s="1"/>
  <c r="AL26" s="1"/>
  <c r="AK26" s="1"/>
  <c r="AJ26" s="1"/>
  <c r="AI26" s="1"/>
  <c r="L26"/>
  <c r="G26" s="1"/>
  <c r="F26"/>
  <c r="D26"/>
  <c r="BC25" s="1"/>
  <c r="BB25" s="1"/>
  <c r="BA25" s="1"/>
  <c r="AZ25" s="1"/>
  <c r="AY25" s="1"/>
  <c r="AX25" s="1"/>
  <c r="AW25" s="1"/>
  <c r="AV25" s="1"/>
  <c r="AU25" s="1"/>
  <c r="AT25" s="1"/>
  <c r="AS25" s="1"/>
  <c r="AR25" s="1"/>
  <c r="AQ25" s="1"/>
  <c r="AP25" s="1"/>
  <c r="AO25" s="1"/>
  <c r="AN25" s="1"/>
  <c r="AM25" s="1"/>
  <c r="AL25" s="1"/>
  <c r="AK25" s="1"/>
  <c r="AJ25" s="1"/>
  <c r="AI25" s="1"/>
  <c r="L25"/>
  <c r="G25"/>
  <c r="F25"/>
  <c r="D25"/>
  <c r="BC24" s="1"/>
  <c r="BB24" s="1"/>
  <c r="BA24" s="1"/>
  <c r="AZ24" s="1"/>
  <c r="AY24" s="1"/>
  <c r="AX24" s="1"/>
  <c r="AW24" s="1"/>
  <c r="AV24" s="1"/>
  <c r="AU24" s="1"/>
  <c r="AT24" s="1"/>
  <c r="AS24" s="1"/>
  <c r="AR24" s="1"/>
  <c r="AQ24" s="1"/>
  <c r="AP24" s="1"/>
  <c r="AO24" s="1"/>
  <c r="AN24" s="1"/>
  <c r="AM24" s="1"/>
  <c r="AL24" s="1"/>
  <c r="AK24" s="1"/>
  <c r="AJ24" s="1"/>
  <c r="AI24" s="1"/>
  <c r="L24"/>
  <c r="G24"/>
  <c r="F24"/>
  <c r="D24"/>
  <c r="BC23" s="1"/>
  <c r="BB23" s="1"/>
  <c r="BA23" s="1"/>
  <c r="AZ23" s="1"/>
  <c r="AY23" s="1"/>
  <c r="AX23" s="1"/>
  <c r="AW23" s="1"/>
  <c r="AV23" s="1"/>
  <c r="AU23" s="1"/>
  <c r="AT23" s="1"/>
  <c r="AS23" s="1"/>
  <c r="AR23" s="1"/>
  <c r="AQ23" s="1"/>
  <c r="AP23" s="1"/>
  <c r="AO23" s="1"/>
  <c r="AN23" s="1"/>
  <c r="AM23" s="1"/>
  <c r="AL23" s="1"/>
  <c r="AK23" s="1"/>
  <c r="AJ23" s="1"/>
  <c r="AI23" s="1"/>
  <c r="L23"/>
  <c r="G23"/>
  <c r="F23"/>
  <c r="D23"/>
  <c r="BC22" s="1"/>
  <c r="BB22" s="1"/>
  <c r="BA22" s="1"/>
  <c r="AZ22" s="1"/>
  <c r="AY22" s="1"/>
  <c r="AX22" s="1"/>
  <c r="AW22" s="1"/>
  <c r="AV22" s="1"/>
  <c r="AU22" s="1"/>
  <c r="AT22" s="1"/>
  <c r="AS22" s="1"/>
  <c r="AR22" s="1"/>
  <c r="AQ22" s="1"/>
  <c r="AP22" s="1"/>
  <c r="AO22" s="1"/>
  <c r="AN22" s="1"/>
  <c r="AM22" s="1"/>
  <c r="AL22" s="1"/>
  <c r="AK22" s="1"/>
  <c r="AJ22" s="1"/>
  <c r="AI22" s="1"/>
  <c r="L22"/>
  <c r="G22" s="1"/>
  <c r="F22"/>
  <c r="D22"/>
  <c r="BC21" s="1"/>
  <c r="BB21" s="1"/>
  <c r="BA21" s="1"/>
  <c r="AZ21" s="1"/>
  <c r="AY21" s="1"/>
  <c r="AX21" s="1"/>
  <c r="AW21" s="1"/>
  <c r="AV21" s="1"/>
  <c r="AU21" s="1"/>
  <c r="AT21" s="1"/>
  <c r="AS21" s="1"/>
  <c r="AR21" s="1"/>
  <c r="AQ21" s="1"/>
  <c r="AP21" s="1"/>
  <c r="AO21" s="1"/>
  <c r="AN21" s="1"/>
  <c r="AM21" s="1"/>
  <c r="AL21" s="1"/>
  <c r="AK21" s="1"/>
  <c r="AJ21" s="1"/>
  <c r="AI21" s="1"/>
  <c r="L21"/>
  <c r="G21"/>
  <c r="F21"/>
  <c r="D21"/>
  <c r="BC20" s="1"/>
  <c r="BB20" s="1"/>
  <c r="BA20" s="1"/>
  <c r="AZ20" s="1"/>
  <c r="AY20" s="1"/>
  <c r="AX20" s="1"/>
  <c r="AW20" s="1"/>
  <c r="AV20" s="1"/>
  <c r="AU20" s="1"/>
  <c r="AT20" s="1"/>
  <c r="AS20" s="1"/>
  <c r="AR20" s="1"/>
  <c r="AQ20" s="1"/>
  <c r="AP20" s="1"/>
  <c r="AO20" s="1"/>
  <c r="AN20" s="1"/>
  <c r="AM20" s="1"/>
  <c r="AL20" s="1"/>
  <c r="AK20" s="1"/>
  <c r="AJ20" s="1"/>
  <c r="AI20" s="1"/>
  <c r="L20"/>
  <c r="G20"/>
  <c r="F20"/>
  <c r="D20"/>
  <c r="BC19" s="1"/>
  <c r="BB19" s="1"/>
  <c r="BA19" s="1"/>
  <c r="AZ19" s="1"/>
  <c r="AY19" s="1"/>
  <c r="AX19" s="1"/>
  <c r="AW19" s="1"/>
  <c r="AV19" s="1"/>
  <c r="AU19" s="1"/>
  <c r="AT19" s="1"/>
  <c r="AS19" s="1"/>
  <c r="AR19" s="1"/>
  <c r="AQ19" s="1"/>
  <c r="AP19" s="1"/>
  <c r="AO19" s="1"/>
  <c r="AN19" s="1"/>
  <c r="AM19" s="1"/>
  <c r="AL19" s="1"/>
  <c r="AK19" s="1"/>
  <c r="AJ19" s="1"/>
  <c r="AI19" s="1"/>
  <c r="L19"/>
  <c r="G19"/>
  <c r="F19"/>
  <c r="D19"/>
  <c r="BC18" s="1"/>
  <c r="BB18" s="1"/>
  <c r="BA18" s="1"/>
  <c r="AZ18" s="1"/>
  <c r="AY18" s="1"/>
  <c r="AX18" s="1"/>
  <c r="AW18" s="1"/>
  <c r="AV18" s="1"/>
  <c r="AU18" s="1"/>
  <c r="AT18" s="1"/>
  <c r="AS18" s="1"/>
  <c r="AR18" s="1"/>
  <c r="AQ18" s="1"/>
  <c r="AP18" s="1"/>
  <c r="AO18" s="1"/>
  <c r="AN18" s="1"/>
  <c r="AM18" s="1"/>
  <c r="AL18" s="1"/>
  <c r="AK18" s="1"/>
  <c r="AJ18" s="1"/>
  <c r="AI18" s="1"/>
  <c r="L18"/>
  <c r="G18"/>
  <c r="F18"/>
  <c r="D18"/>
  <c r="BC17" s="1"/>
  <c r="BB17" s="1"/>
  <c r="BA17" s="1"/>
  <c r="AZ17" s="1"/>
  <c r="AY17" s="1"/>
  <c r="AX17" s="1"/>
  <c r="AW17" s="1"/>
  <c r="AV17" s="1"/>
  <c r="AU17" s="1"/>
  <c r="AT17" s="1"/>
  <c r="AS17" s="1"/>
  <c r="AR17" s="1"/>
  <c r="AQ17" s="1"/>
  <c r="AP17" s="1"/>
  <c r="AO17" s="1"/>
  <c r="AN17" s="1"/>
  <c r="AM17" s="1"/>
  <c r="AL17" s="1"/>
  <c r="AK17" s="1"/>
  <c r="AJ17" s="1"/>
  <c r="AI17" s="1"/>
  <c r="L17"/>
  <c r="G17"/>
  <c r="F17"/>
  <c r="D17"/>
  <c r="BC16" s="1"/>
  <c r="BB16" s="1"/>
  <c r="BA16" s="1"/>
  <c r="AZ16" s="1"/>
  <c r="AY16" s="1"/>
  <c r="AX16" s="1"/>
  <c r="AW16" s="1"/>
  <c r="AV16" s="1"/>
  <c r="AU16" s="1"/>
  <c r="AT16" s="1"/>
  <c r="AS16" s="1"/>
  <c r="AR16" s="1"/>
  <c r="AQ16" s="1"/>
  <c r="AP16" s="1"/>
  <c r="AO16" s="1"/>
  <c r="AN16" s="1"/>
  <c r="AM16" s="1"/>
  <c r="AL16" s="1"/>
  <c r="AK16" s="1"/>
  <c r="AJ16" s="1"/>
  <c r="AI16" s="1"/>
  <c r="L16"/>
  <c r="G16"/>
  <c r="F16"/>
  <c r="D16"/>
  <c r="BC15" s="1"/>
  <c r="BB15" s="1"/>
  <c r="BA15" s="1"/>
  <c r="AZ15" s="1"/>
  <c r="AY15" s="1"/>
  <c r="AX15" s="1"/>
  <c r="AW15" s="1"/>
  <c r="AV15" s="1"/>
  <c r="AU15" s="1"/>
  <c r="AT15" s="1"/>
  <c r="AS15" s="1"/>
  <c r="AR15" s="1"/>
  <c r="AQ15" s="1"/>
  <c r="AP15" s="1"/>
  <c r="AO15" s="1"/>
  <c r="AN15" s="1"/>
  <c r="AM15" s="1"/>
  <c r="AL15" s="1"/>
  <c r="AK15" s="1"/>
  <c r="AJ15" s="1"/>
  <c r="AI15" s="1"/>
  <c r="L15"/>
  <c r="G15"/>
  <c r="F15"/>
  <c r="D15"/>
  <c r="BC14" s="1"/>
  <c r="BB14" s="1"/>
  <c r="BA14" s="1"/>
  <c r="AZ14" s="1"/>
  <c r="AY14" s="1"/>
  <c r="AX14" s="1"/>
  <c r="AW14" s="1"/>
  <c r="AV14" s="1"/>
  <c r="AU14" s="1"/>
  <c r="AT14" s="1"/>
  <c r="AS14" s="1"/>
  <c r="AR14" s="1"/>
  <c r="AQ14" s="1"/>
  <c r="AP14" s="1"/>
  <c r="AO14" s="1"/>
  <c r="AN14" s="1"/>
  <c r="AM14" s="1"/>
  <c r="AL14" s="1"/>
  <c r="AK14" s="1"/>
  <c r="AJ14" s="1"/>
  <c r="AI14" s="1"/>
  <c r="L14"/>
  <c r="G14"/>
  <c r="F14"/>
  <c r="D14"/>
  <c r="BC13" s="1"/>
  <c r="BB13" s="1"/>
  <c r="BA13" s="1"/>
  <c r="AZ13" s="1"/>
  <c r="AY13" s="1"/>
  <c r="AX13" s="1"/>
  <c r="AW13" s="1"/>
  <c r="AV13" s="1"/>
  <c r="AU13" s="1"/>
  <c r="AT13" s="1"/>
  <c r="AS13" s="1"/>
  <c r="AR13" s="1"/>
  <c r="AQ13" s="1"/>
  <c r="AP13" s="1"/>
  <c r="AO13" s="1"/>
  <c r="AN13" s="1"/>
  <c r="AM13" s="1"/>
  <c r="AL13" s="1"/>
  <c r="AK13" s="1"/>
  <c r="AJ13" s="1"/>
  <c r="AI13" s="1"/>
  <c r="L13"/>
  <c r="G13"/>
  <c r="F13"/>
  <c r="D13"/>
  <c r="BC12" s="1"/>
  <c r="BB12" s="1"/>
  <c r="BA12" s="1"/>
  <c r="AZ12" s="1"/>
  <c r="AY12" s="1"/>
  <c r="AX12" s="1"/>
  <c r="AW12" s="1"/>
  <c r="AV12" s="1"/>
  <c r="AU12" s="1"/>
  <c r="AT12" s="1"/>
  <c r="AS12" s="1"/>
  <c r="AR12" s="1"/>
  <c r="AQ12" s="1"/>
  <c r="AP12" s="1"/>
  <c r="AO12" s="1"/>
  <c r="AN12" s="1"/>
  <c r="AM12" s="1"/>
  <c r="AL12" s="1"/>
  <c r="AK12" s="1"/>
  <c r="AJ12" s="1"/>
  <c r="AI12" s="1"/>
  <c r="L12"/>
  <c r="G12" s="1"/>
  <c r="F12"/>
  <c r="D12"/>
  <c r="BC11" s="1"/>
  <c r="BB11" s="1"/>
  <c r="BA11" s="1"/>
  <c r="AZ11" s="1"/>
  <c r="AY11" s="1"/>
  <c r="AX11" s="1"/>
  <c r="AW11" s="1"/>
  <c r="AV11" s="1"/>
  <c r="AU11" s="1"/>
  <c r="AT11" s="1"/>
  <c r="AS11" s="1"/>
  <c r="AR11" s="1"/>
  <c r="AQ11" s="1"/>
  <c r="AP11" s="1"/>
  <c r="AO11" s="1"/>
  <c r="AN11" s="1"/>
  <c r="AM11" s="1"/>
  <c r="AL11" s="1"/>
  <c r="AK11" s="1"/>
  <c r="AJ11" s="1"/>
  <c r="AI11" s="1"/>
  <c r="L11"/>
  <c r="G11"/>
  <c r="F11"/>
  <c r="D11"/>
  <c r="BC10" s="1"/>
  <c r="BB10" s="1"/>
  <c r="BA10" s="1"/>
  <c r="AZ10" s="1"/>
  <c r="AY10" s="1"/>
  <c r="AX10" s="1"/>
  <c r="AW10" s="1"/>
  <c r="AV10" s="1"/>
  <c r="AU10" s="1"/>
  <c r="AT10" s="1"/>
  <c r="AS10" s="1"/>
  <c r="AR10" s="1"/>
  <c r="AQ10" s="1"/>
  <c r="AP10" s="1"/>
  <c r="AO10" s="1"/>
  <c r="AN10" s="1"/>
  <c r="AM10" s="1"/>
  <c r="AL10" s="1"/>
  <c r="AK10" s="1"/>
  <c r="AJ10" s="1"/>
  <c r="AI10" s="1"/>
  <c r="L10"/>
  <c r="G10" s="1"/>
  <c r="F10"/>
  <c r="D10"/>
  <c r="BC9" s="1"/>
  <c r="BB9" s="1"/>
  <c r="BA9" s="1"/>
  <c r="AZ9" s="1"/>
  <c r="AY9" s="1"/>
  <c r="AX9" s="1"/>
  <c r="AW9" s="1"/>
  <c r="AV9" s="1"/>
  <c r="AU9" s="1"/>
  <c r="AT9" s="1"/>
  <c r="AS9" s="1"/>
  <c r="AR9" s="1"/>
  <c r="AQ9" s="1"/>
  <c r="AP9" s="1"/>
  <c r="AO9" s="1"/>
  <c r="AN9" s="1"/>
  <c r="AM9" s="1"/>
  <c r="AL9" s="1"/>
  <c r="AK9" s="1"/>
  <c r="AJ9" s="1"/>
  <c r="AI9" s="1"/>
  <c r="L9"/>
  <c r="G9"/>
  <c r="F9"/>
  <c r="D9"/>
  <c r="BC8" s="1"/>
  <c r="BB8" s="1"/>
  <c r="BA8" s="1"/>
  <c r="AZ8" s="1"/>
  <c r="AY8" s="1"/>
  <c r="AX8" s="1"/>
  <c r="AW8" s="1"/>
  <c r="AV8" s="1"/>
  <c r="AU8" s="1"/>
  <c r="AT8" s="1"/>
  <c r="AS8" s="1"/>
  <c r="AR8"/>
  <c r="AQ8" s="1"/>
  <c r="AP8" s="1"/>
  <c r="AO8" s="1"/>
  <c r="AN8" s="1"/>
  <c r="AM8" s="1"/>
  <c r="AL8" s="1"/>
  <c r="AK8" s="1"/>
  <c r="AJ8" s="1"/>
  <c r="AI8" s="1"/>
  <c r="L8"/>
  <c r="G8"/>
  <c r="F8"/>
  <c r="D8"/>
  <c r="BC7" s="1"/>
  <c r="BB7" s="1"/>
  <c r="BA7" s="1"/>
  <c r="AZ7" s="1"/>
  <c r="AY7"/>
  <c r="AX7" s="1"/>
  <c r="AW7" s="1"/>
  <c r="AV7" s="1"/>
  <c r="AU7"/>
  <c r="AT7" s="1"/>
  <c r="AS7" s="1"/>
  <c r="AR7"/>
  <c r="AQ7"/>
  <c r="AP7" s="1"/>
  <c r="AO7" s="1"/>
  <c r="AN7"/>
  <c r="AM7"/>
  <c r="AL7" s="1"/>
  <c r="AK7" s="1"/>
  <c r="AJ7" s="1"/>
  <c r="AI7" s="1"/>
  <c r="L7"/>
  <c r="G7"/>
  <c r="F7"/>
  <c r="D7"/>
  <c r="BC6" s="1"/>
  <c r="BB6"/>
  <c r="BA6" s="1"/>
  <c r="AZ6" s="1"/>
  <c r="AY6"/>
  <c r="AX6"/>
  <c r="AW6" s="1"/>
  <c r="AV6" s="1"/>
  <c r="AU6"/>
  <c r="AT6"/>
  <c r="AS6" s="1"/>
  <c r="AR6"/>
  <c r="AQ6"/>
  <c r="AP6"/>
  <c r="AO6" s="1"/>
  <c r="AN6"/>
  <c r="AM6"/>
  <c r="AL6"/>
  <c r="AK6" s="1"/>
  <c r="AJ6" s="1"/>
  <c r="AI6" s="1"/>
  <c r="L6"/>
  <c r="G6"/>
  <c r="F6"/>
  <c r="D6"/>
  <c r="BC5" s="1"/>
  <c r="BB5"/>
  <c r="BA5"/>
  <c r="AZ5" s="1"/>
  <c r="AY5"/>
  <c r="AX5"/>
  <c r="AW5"/>
  <c r="AV5"/>
  <c r="AU5"/>
  <c r="AT5"/>
  <c r="AS5"/>
  <c r="AR5"/>
  <c r="AQ5"/>
  <c r="AP5"/>
  <c r="AO5"/>
  <c r="AN5"/>
  <c r="AM5"/>
  <c r="AL5"/>
  <c r="AK5"/>
  <c r="AJ5" s="1"/>
  <c r="AI5" s="1"/>
  <c r="L5"/>
  <c r="G5"/>
  <c r="F5"/>
  <c r="D5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L4"/>
  <c r="G4" s="1"/>
  <c r="F4"/>
  <c r="D4"/>
  <c r="BB3"/>
  <c r="BA3"/>
  <c r="AZ3"/>
  <c r="AY3"/>
  <c r="AX3"/>
  <c r="AT3"/>
  <c r="L3"/>
  <c r="G3" s="1"/>
  <c r="F3"/>
  <c r="D3"/>
  <c r="L33" i="13" s="1"/>
  <c r="G33" l="1"/>
  <c r="F33"/>
  <c r="AH32" s="1"/>
  <c r="AG32" s="1"/>
  <c r="AF32" s="1"/>
  <c r="AE32" s="1"/>
  <c r="AD32" s="1"/>
  <c r="AC32" s="1"/>
  <c r="AB32" s="1"/>
  <c r="AA32" s="1"/>
  <c r="Z32" s="1"/>
  <c r="Y32" s="1"/>
  <c r="L32"/>
  <c r="G32"/>
  <c r="F32"/>
  <c r="D32"/>
  <c r="AH31" s="1"/>
  <c r="AG31" s="1"/>
  <c r="AF31" s="1"/>
  <c r="AE31" s="1"/>
  <c r="AD31" s="1"/>
  <c r="AC31" s="1"/>
  <c r="AB31" s="1"/>
  <c r="AA31" s="1"/>
  <c r="Z31" s="1"/>
  <c r="Y31" s="1"/>
  <c r="L31"/>
  <c r="G31"/>
  <c r="F31"/>
  <c r="D31"/>
  <c r="AH30" s="1"/>
  <c r="AG30" s="1"/>
  <c r="AF30" s="1"/>
  <c r="AE30" s="1"/>
  <c r="AD30" s="1"/>
  <c r="AC30" s="1"/>
  <c r="AB30" s="1"/>
  <c r="AA30" s="1"/>
  <c r="Z30" s="1"/>
  <c r="Y30" s="1"/>
  <c r="L30"/>
  <c r="G30"/>
  <c r="F30"/>
  <c r="D30"/>
  <c r="AH29" s="1"/>
  <c r="AG29" s="1"/>
  <c r="AF29" s="1"/>
  <c r="AE29" s="1"/>
  <c r="AD29" s="1"/>
  <c r="AC29" s="1"/>
  <c r="AB29" s="1"/>
  <c r="AA29" s="1"/>
  <c r="Z29" s="1"/>
  <c r="Y29" s="1"/>
  <c r="L29"/>
  <c r="G29"/>
  <c r="F29"/>
  <c r="D29"/>
  <c r="AH28" s="1"/>
  <c r="AG28" s="1"/>
  <c r="AF28" s="1"/>
  <c r="AE28" s="1"/>
  <c r="AD28" s="1"/>
  <c r="AC28" s="1"/>
  <c r="AB28" s="1"/>
  <c r="AA28" s="1"/>
  <c r="Z28" s="1"/>
  <c r="Y28" s="1"/>
  <c r="L28"/>
  <c r="G28"/>
  <c r="F28"/>
  <c r="D28"/>
  <c r="AH27" s="1"/>
  <c r="AG27" s="1"/>
  <c r="AF27" s="1"/>
  <c r="AE27" s="1"/>
  <c r="AD27" s="1"/>
  <c r="AC27" s="1"/>
  <c r="AB27" s="1"/>
  <c r="AA27" s="1"/>
  <c r="Z27" s="1"/>
  <c r="Y27" s="1"/>
  <c r="L27"/>
  <c r="G27" s="1"/>
  <c r="F27"/>
  <c r="D27"/>
  <c r="AH26" s="1"/>
  <c r="AG26" s="1"/>
  <c r="AF26" s="1"/>
  <c r="AE26" s="1"/>
  <c r="AD26" s="1"/>
  <c r="AC26" s="1"/>
  <c r="AB26" s="1"/>
  <c r="AA26" s="1"/>
  <c r="Z26" s="1"/>
  <c r="Y26" s="1"/>
  <c r="L26"/>
  <c r="G26"/>
  <c r="F26"/>
  <c r="D26"/>
  <c r="AH25" s="1"/>
  <c r="AG25" s="1"/>
  <c r="AF25" s="1"/>
  <c r="AE25" s="1"/>
  <c r="AD25" s="1"/>
  <c r="AC25" s="1"/>
  <c r="AB25" s="1"/>
  <c r="AA25" s="1"/>
  <c r="Z25" s="1"/>
  <c r="Y25" s="1"/>
  <c r="L25"/>
  <c r="G25"/>
  <c r="F25"/>
  <c r="D25"/>
  <c r="AH24" s="1"/>
  <c r="AG24" s="1"/>
  <c r="AF24" s="1"/>
  <c r="AE24" s="1"/>
  <c r="AD24" s="1"/>
  <c r="AC24" s="1"/>
  <c r="AB24" s="1"/>
  <c r="AA24" s="1"/>
  <c r="Z24" s="1"/>
  <c r="Y24" s="1"/>
  <c r="L24"/>
  <c r="G24" s="1"/>
  <c r="F24"/>
  <c r="D24"/>
  <c r="AH23" s="1"/>
  <c r="AG23" s="1"/>
  <c r="AF23" s="1"/>
  <c r="AE23" s="1"/>
  <c r="AD23" s="1"/>
  <c r="AC23" s="1"/>
  <c r="AB23" s="1"/>
  <c r="AA23" s="1"/>
  <c r="Z23" s="1"/>
  <c r="Y23" s="1"/>
  <c r="L23"/>
  <c r="G23"/>
  <c r="F23"/>
  <c r="D23"/>
  <c r="AH22" s="1"/>
  <c r="AG22" s="1"/>
  <c r="AF22" s="1"/>
  <c r="AE22" s="1"/>
  <c r="AD22" s="1"/>
  <c r="AC22" s="1"/>
  <c r="AB22" s="1"/>
  <c r="AA22" s="1"/>
  <c r="Z22" s="1"/>
  <c r="Y22" s="1"/>
  <c r="L22"/>
  <c r="G22"/>
  <c r="F22"/>
  <c r="D22"/>
  <c r="AH21" s="1"/>
  <c r="AG21" s="1"/>
  <c r="AF21" s="1"/>
  <c r="AE21" s="1"/>
  <c r="AD21" s="1"/>
  <c r="AC21" s="1"/>
  <c r="AB21" s="1"/>
  <c r="AA21" s="1"/>
  <c r="Z21" s="1"/>
  <c r="Y21" s="1"/>
  <c r="L21"/>
  <c r="G21" s="1"/>
  <c r="F21"/>
  <c r="D21"/>
  <c r="AH20" s="1"/>
  <c r="AG20" s="1"/>
  <c r="AF20" s="1"/>
  <c r="AE20" s="1"/>
  <c r="AD20" s="1"/>
  <c r="AC20" s="1"/>
  <c r="AB20" s="1"/>
  <c r="AA20" s="1"/>
  <c r="Z20" s="1"/>
  <c r="Y20" s="1"/>
  <c r="L20"/>
  <c r="G20" s="1"/>
  <c r="F20"/>
  <c r="D20"/>
  <c r="AH19" s="1"/>
  <c r="AG19" s="1"/>
  <c r="AF19" s="1"/>
  <c r="AE19" s="1"/>
  <c r="AD19" s="1"/>
  <c r="AC19" s="1"/>
  <c r="AB19" s="1"/>
  <c r="AA19" s="1"/>
  <c r="Z19" s="1"/>
  <c r="Y19" s="1"/>
  <c r="L19"/>
  <c r="G19"/>
  <c r="F19"/>
  <c r="D19"/>
  <c r="AH18" s="1"/>
  <c r="AG18" s="1"/>
  <c r="AF18" s="1"/>
  <c r="AE18" s="1"/>
  <c r="AD18" s="1"/>
  <c r="AC18" s="1"/>
  <c r="AB18" s="1"/>
  <c r="AA18" s="1"/>
  <c r="Z18" s="1"/>
  <c r="Y18" s="1"/>
  <c r="L18"/>
  <c r="G18"/>
  <c r="F18"/>
  <c r="D18"/>
  <c r="AH17" s="1"/>
  <c r="AG17" s="1"/>
  <c r="AF17" s="1"/>
  <c r="AE17" s="1"/>
  <c r="AD17" s="1"/>
  <c r="AC17" s="1"/>
  <c r="AB17" s="1"/>
  <c r="AA17" s="1"/>
  <c r="Z17" s="1"/>
  <c r="Y17" s="1"/>
  <c r="L17"/>
  <c r="G17"/>
  <c r="F17"/>
  <c r="D17"/>
  <c r="AH16" s="1"/>
  <c r="AG16" s="1"/>
  <c r="AF16" s="1"/>
  <c r="AE16" s="1"/>
  <c r="AD16" s="1"/>
  <c r="AC16" s="1"/>
  <c r="AB16" s="1"/>
  <c r="AA16" s="1"/>
  <c r="Z16" s="1"/>
  <c r="Y16" s="1"/>
  <c r="L16"/>
  <c r="G16"/>
  <c r="F16"/>
  <c r="D16"/>
  <c r="AH15" s="1"/>
  <c r="AG15" s="1"/>
  <c r="AF15" s="1"/>
  <c r="AE15" s="1"/>
  <c r="AD15" s="1"/>
  <c r="AC15" s="1"/>
  <c r="AB15" s="1"/>
  <c r="AA15" s="1"/>
  <c r="Z15" s="1"/>
  <c r="Y15" s="1"/>
  <c r="L15"/>
  <c r="G15"/>
  <c r="F15"/>
  <c r="D15"/>
  <c r="AH14" s="1"/>
  <c r="AG14" s="1"/>
  <c r="AF14" s="1"/>
  <c r="AE14" s="1"/>
  <c r="AD14" s="1"/>
  <c r="AC14" s="1"/>
  <c r="AB14" s="1"/>
  <c r="AA14" s="1"/>
  <c r="Z14" s="1"/>
  <c r="Y14" s="1"/>
  <c r="L14"/>
  <c r="G14"/>
  <c r="F14"/>
  <c r="D14"/>
  <c r="AH13" s="1"/>
  <c r="AG13" s="1"/>
  <c r="AF13" s="1"/>
  <c r="AE13" s="1"/>
  <c r="AD13" s="1"/>
  <c r="AC13" s="1"/>
  <c r="AB13" s="1"/>
  <c r="AA13" s="1"/>
  <c r="Z13" s="1"/>
  <c r="Y13" s="1"/>
  <c r="L13"/>
  <c r="G13"/>
  <c r="F13"/>
  <c r="D13"/>
  <c r="AH12" s="1"/>
  <c r="AG12" s="1"/>
  <c r="AF12" s="1"/>
  <c r="AE12" s="1"/>
  <c r="AD12" s="1"/>
  <c r="AC12" s="1"/>
  <c r="AB12" s="1"/>
  <c r="AA12" s="1"/>
  <c r="Z12" s="1"/>
  <c r="Y12" s="1"/>
  <c r="L12"/>
  <c r="G12"/>
  <c r="F12"/>
  <c r="D12"/>
  <c r="AH11" s="1"/>
  <c r="AG11" s="1"/>
  <c r="AF11" s="1"/>
  <c r="AE11" s="1"/>
  <c r="AD11" s="1"/>
  <c r="AC11" s="1"/>
  <c r="AB11" s="1"/>
  <c r="AA11" s="1"/>
  <c r="Z11" s="1"/>
  <c r="Y11" s="1"/>
  <c r="L11"/>
  <c r="G11" s="1"/>
  <c r="F11"/>
  <c r="D11"/>
  <c r="AH10" s="1"/>
  <c r="AG10" s="1"/>
  <c r="AF10" s="1"/>
  <c r="AE10" s="1"/>
  <c r="AD10" s="1"/>
  <c r="AC10" s="1"/>
  <c r="AB10" s="1"/>
  <c r="AA10" s="1"/>
  <c r="Z10" s="1"/>
  <c r="Y10" s="1"/>
  <c r="L10"/>
  <c r="G10" s="1"/>
  <c r="F10"/>
  <c r="D10"/>
  <c r="AH9" s="1"/>
  <c r="AG9" s="1"/>
  <c r="AF9" s="1"/>
  <c r="AE9" s="1"/>
  <c r="AD9" s="1"/>
  <c r="AC9" s="1"/>
  <c r="AB9" s="1"/>
  <c r="AA9" s="1"/>
  <c r="Z9" s="1"/>
  <c r="Y9" s="1"/>
  <c r="L9"/>
  <c r="G9" s="1"/>
  <c r="F9"/>
  <c r="D9"/>
  <c r="AH8" s="1"/>
  <c r="AG8" s="1"/>
  <c r="AF8" s="1"/>
  <c r="AE8" s="1"/>
  <c r="AD8" s="1"/>
  <c r="AC8" s="1"/>
  <c r="AB8" s="1"/>
  <c r="AA8" s="1"/>
  <c r="Z8" s="1"/>
  <c r="Y8" s="1"/>
  <c r="L8"/>
  <c r="G8" s="1"/>
  <c r="F8"/>
  <c r="D8"/>
  <c r="AH7" s="1"/>
  <c r="AG7" s="1"/>
  <c r="AF7" s="1"/>
  <c r="AE7" s="1"/>
  <c r="AD7" s="1"/>
  <c r="AC7" s="1"/>
  <c r="AB7" s="1"/>
  <c r="AA7" s="1"/>
  <c r="Z7" s="1"/>
  <c r="Y7" s="1"/>
  <c r="L7"/>
  <c r="G7"/>
  <c r="F7"/>
  <c r="D7"/>
  <c r="AH6" s="1"/>
  <c r="AG6" s="1"/>
  <c r="AF6" s="1"/>
  <c r="AE6" s="1"/>
  <c r="AD6" s="1"/>
  <c r="AC6" s="1"/>
  <c r="AB6" s="1"/>
  <c r="AA6" s="1"/>
  <c r="Z6" s="1"/>
  <c r="Y6" s="1"/>
  <c r="L6"/>
  <c r="G6" s="1"/>
  <c r="F6"/>
  <c r="D6"/>
  <c r="AH5" s="1"/>
  <c r="AG5"/>
  <c r="AF5" s="1"/>
  <c r="AE5" s="1"/>
  <c r="AD5" s="1"/>
  <c r="AC5" s="1"/>
  <c r="AB5" s="1"/>
  <c r="AA5" s="1"/>
  <c r="Z5" s="1"/>
  <c r="Y5" s="1"/>
  <c r="L5"/>
  <c r="G5"/>
  <c r="F5"/>
  <c r="D5"/>
  <c r="AH4"/>
  <c r="AG4"/>
  <c r="AF4"/>
  <c r="AE4"/>
  <c r="AD4"/>
  <c r="AC4"/>
  <c r="AB4"/>
  <c r="AA4"/>
  <c r="Z4"/>
  <c r="Y4"/>
  <c r="L4"/>
  <c r="G4" s="1"/>
  <c r="F4"/>
  <c r="D4"/>
  <c r="L3"/>
  <c r="G3" s="1"/>
  <c r="F3"/>
  <c r="D3"/>
  <c r="L33" i="3" s="1"/>
  <c r="G33" s="1"/>
  <c r="F33"/>
  <c r="L32"/>
  <c r="G32" l="1"/>
  <c r="F32"/>
  <c r="D32"/>
  <c r="L31"/>
  <c r="G31"/>
  <c r="F31"/>
  <c r="D31"/>
  <c r="L30"/>
  <c r="G30"/>
  <c r="F30"/>
  <c r="D30"/>
  <c r="L29"/>
  <c r="G29"/>
  <c r="F29"/>
  <c r="D29"/>
  <c r="L28"/>
  <c r="G28"/>
  <c r="F28"/>
  <c r="D28"/>
  <c r="L27"/>
  <c r="G27"/>
  <c r="F27"/>
  <c r="D27"/>
  <c r="L26"/>
  <c r="G26"/>
  <c r="F26"/>
  <c r="D26"/>
  <c r="L25"/>
  <c r="G25"/>
  <c r="F25"/>
  <c r="D25"/>
  <c r="L24"/>
  <c r="G24"/>
  <c r="F24"/>
  <c r="D24"/>
  <c r="L23"/>
  <c r="G23"/>
  <c r="F23"/>
  <c r="D23"/>
  <c r="L22"/>
  <c r="G22"/>
  <c r="F22"/>
  <c r="D22"/>
  <c r="L21"/>
  <c r="G21"/>
  <c r="F21"/>
  <c r="D21"/>
  <c r="L20"/>
  <c r="G20"/>
  <c r="F20"/>
  <c r="D20"/>
  <c r="L19"/>
  <c r="G19"/>
  <c r="F19"/>
  <c r="D19"/>
  <c r="L18"/>
  <c r="G18"/>
  <c r="F18"/>
  <c r="D18"/>
  <c r="L17"/>
  <c r="G17"/>
  <c r="F17"/>
  <c r="D17"/>
  <c r="L16"/>
  <c r="G16"/>
  <c r="F16"/>
  <c r="D16"/>
  <c r="L15"/>
  <c r="G15"/>
  <c r="F15"/>
  <c r="D15"/>
  <c r="L14"/>
  <c r="G14"/>
  <c r="F14"/>
  <c r="D14"/>
  <c r="L13"/>
  <c r="G13"/>
  <c r="F13"/>
  <c r="D13"/>
  <c r="L12"/>
  <c r="G12"/>
  <c r="F12"/>
  <c r="D12"/>
  <c r="L11"/>
  <c r="G11"/>
  <c r="F11"/>
  <c r="D11"/>
  <c r="L10"/>
  <c r="G10" s="1"/>
  <c r="F10"/>
  <c r="D10"/>
  <c r="L9"/>
  <c r="G9"/>
  <c r="F9"/>
  <c r="D9"/>
  <c r="L8"/>
  <c r="G8" s="1"/>
  <c r="F8"/>
  <c r="D8"/>
  <c r="L7"/>
  <c r="G7"/>
  <c r="F7"/>
  <c r="D7"/>
  <c r="L6"/>
  <c r="G6"/>
  <c r="F6"/>
  <c r="D6"/>
  <c r="L5"/>
  <c r="G5"/>
  <c r="F5"/>
  <c r="D5"/>
  <c r="L4"/>
  <c r="G4"/>
  <c r="F4"/>
  <c r="D4"/>
  <c r="L3"/>
  <c r="G3"/>
  <c r="F3"/>
  <c r="D3"/>
  <c r="F51" i="2"/>
  <c r="D51" s="1"/>
  <c r="F50"/>
  <c r="D50" s="1"/>
  <c r="F49"/>
  <c r="D49" s="1"/>
  <c r="F48"/>
  <c r="D48" s="1"/>
  <c r="F47"/>
  <c r="D47" s="1"/>
  <c r="F46"/>
  <c r="D46" s="1"/>
  <c r="F45"/>
  <c r="D45" s="1"/>
  <c r="F44"/>
  <c r="D44" s="1"/>
  <c r="F43"/>
  <c r="D43" s="1"/>
  <c r="F42"/>
  <c r="D42" s="1"/>
  <c r="F41"/>
  <c r="D41" s="1"/>
  <c r="F40"/>
  <c r="D40" s="1"/>
  <c r="F39"/>
  <c r="D39" s="1"/>
  <c r="F38"/>
  <c r="D38" s="1"/>
  <c r="F37"/>
  <c r="D37" s="1"/>
  <c r="F36"/>
  <c r="D36" s="1"/>
  <c r="F35"/>
  <c r="D35" s="1"/>
  <c r="F34"/>
  <c r="D34" s="1"/>
  <c r="F33"/>
  <c r="D33" s="1"/>
  <c r="F32"/>
  <c r="D32" s="1"/>
  <c r="F31"/>
  <c r="D31" s="1"/>
  <c r="F30"/>
  <c r="D30" s="1"/>
  <c r="F29"/>
  <c r="D29" s="1"/>
  <c r="F28"/>
  <c r="D28" s="1"/>
  <c r="F27"/>
  <c r="D27" s="1"/>
  <c r="F26"/>
  <c r="D26" s="1"/>
  <c r="F25"/>
  <c r="D25" s="1"/>
  <c r="F24"/>
  <c r="D24" s="1"/>
  <c r="F23"/>
  <c r="D23" s="1"/>
  <c r="F22"/>
  <c r="D22" s="1"/>
  <c r="F21"/>
  <c r="D21" s="1"/>
  <c r="F20"/>
  <c r="D20" s="1"/>
  <c r="F19"/>
  <c r="D19" s="1"/>
  <c r="F18"/>
  <c r="D18" s="1"/>
  <c r="F17"/>
  <c r="D17" s="1"/>
  <c r="F16"/>
  <c r="D16" s="1"/>
  <c r="F15"/>
  <c r="D15" s="1"/>
  <c r="F14"/>
  <c r="D14" s="1"/>
  <c r="F13"/>
  <c r="D13" s="1"/>
  <c r="F12"/>
  <c r="D12" s="1"/>
  <c r="F11"/>
  <c r="D11" s="1"/>
  <c r="F10"/>
  <c r="D10" s="1"/>
  <c r="F9"/>
  <c r="D9" s="1"/>
  <c r="F8"/>
  <c r="D8" s="1"/>
  <c r="F7"/>
  <c r="D7" s="1"/>
  <c r="F6"/>
  <c r="D6" s="1"/>
  <c r="F5"/>
  <c r="D5" s="1"/>
  <c r="F4"/>
  <c r="D4" s="1"/>
  <c r="F3"/>
  <c r="D3" s="1"/>
  <c r="L33" i="17"/>
</calcChain>
</file>

<file path=xl/sharedStrings.xml><?xml version="1.0" encoding="utf-8"?>
<sst xmlns="http://schemas.openxmlformats.org/spreadsheetml/2006/main" count="560" uniqueCount="263">
  <si>
    <t>19.6 bps</t>
  </si>
  <si>
    <t>1 RSU + 5 OBU + 4 Traffic Lights</t>
  </si>
  <si>
    <t>RSU Sent Packets</t>
  </si>
  <si>
    <t>RSU max RSS (Tx-mode)</t>
  </si>
  <si>
    <t>RSU min RSS (Tx-mode)</t>
  </si>
  <si>
    <t>RSU max RSS (Rx-mode)</t>
  </si>
  <si>
    <t>RSU min RSS (Rx-mode)</t>
  </si>
  <si>
    <t>1 RSU + 10 OBU + 4 Traffic Lights</t>
  </si>
  <si>
    <t>1 RSU + 20 OBU + 4 Traffic Lights</t>
  </si>
  <si>
    <t>NOTES</t>
  </si>
  <si>
    <t>137.12 pps</t>
  </si>
  <si>
    <t>Avg b-Rx</t>
  </si>
  <si>
    <t>145.84 pps</t>
  </si>
  <si>
    <t>123.96 pps</t>
  </si>
  <si>
    <t>Non-Attacker Scenario (Urban [20-50 mph])</t>
  </si>
  <si>
    <t>Non-Attacker Scenario (Highway [45-80 mph])</t>
  </si>
  <si>
    <t>Avg RSU-OBU P-Rx</t>
  </si>
  <si>
    <t xml:space="preserve">OBU-RSU Received Packets </t>
  </si>
  <si>
    <t>19.4 bps</t>
  </si>
  <si>
    <t>115.35 pps</t>
  </si>
  <si>
    <t>1 RSU + 15 OBU + 4 Traffic Lights</t>
  </si>
  <si>
    <t>19.008 bps</t>
  </si>
  <si>
    <t>145.36 pps</t>
  </si>
  <si>
    <t>74.25 pps</t>
  </si>
  <si>
    <t>65.2 pps</t>
  </si>
  <si>
    <t>Highway (starts 1 end 5 OBUs)</t>
  </si>
  <si>
    <t>98.56 pps</t>
  </si>
  <si>
    <t>109.54 pps</t>
  </si>
  <si>
    <t>37.802 pps</t>
  </si>
  <si>
    <t>18.476 bps</t>
  </si>
  <si>
    <t>Highway (starts 1 end 10 OBUs)</t>
  </si>
  <si>
    <t>Highway (starts 1 end 20 OBUs)</t>
  </si>
  <si>
    <t>Highway (starts 1 end 15 OBUs)</t>
  </si>
  <si>
    <t>34.3 pps</t>
  </si>
  <si>
    <t>Avg OBU b-Rx</t>
  </si>
  <si>
    <t>22.48 pps</t>
  </si>
  <si>
    <t>103.56 pps</t>
  </si>
  <si>
    <t>17.016 bps</t>
  </si>
  <si>
    <t>43.62 pps</t>
  </si>
  <si>
    <t>Rx Packet (Sink)</t>
  </si>
  <si>
    <t>16.92 bps</t>
  </si>
  <si>
    <t>16.97 bps</t>
  </si>
  <si>
    <t>30.26 pps</t>
  </si>
  <si>
    <t>12.67 pps</t>
  </si>
  <si>
    <t>20.051 pps</t>
  </si>
  <si>
    <t>136.76 pps</t>
  </si>
  <si>
    <t>Highway (starts 1 end 35 OBUs)</t>
  </si>
  <si>
    <t>16.3 pps</t>
  </si>
  <si>
    <t>29.68 pps</t>
  </si>
  <si>
    <t>25.46 pps</t>
  </si>
  <si>
    <t>40.06 pps</t>
  </si>
  <si>
    <t>81.21 pps</t>
  </si>
  <si>
    <t>57.32 pps</t>
  </si>
  <si>
    <t>61.54 pps</t>
  </si>
  <si>
    <t>31.02 pps</t>
  </si>
  <si>
    <t>66.4 pps</t>
  </si>
  <si>
    <t>52.6 pps</t>
  </si>
  <si>
    <t>21.1 pps</t>
  </si>
  <si>
    <t>11 pps</t>
  </si>
  <si>
    <t>69.3 pps</t>
  </si>
  <si>
    <t>71.7 pps</t>
  </si>
  <si>
    <t>1 RSU + 35 OBU + 4 Traffic Lights</t>
  </si>
  <si>
    <t>118.4 pps</t>
  </si>
  <si>
    <t>Cars</t>
  </si>
  <si>
    <t>9.78 bps</t>
  </si>
  <si>
    <t>169.35 pps</t>
  </si>
  <si>
    <t>4.2 pps</t>
  </si>
  <si>
    <t>15.25 pps</t>
  </si>
  <si>
    <t>8.25 pps</t>
  </si>
  <si>
    <t>3.21 pps</t>
  </si>
  <si>
    <t>6.5 pps</t>
  </si>
  <si>
    <t>Avg RSU Tx bp</t>
  </si>
  <si>
    <t>17.4 bps</t>
  </si>
  <si>
    <t>11.7 bps</t>
  </si>
  <si>
    <t>6.75 bps</t>
  </si>
  <si>
    <t>13.11 bps</t>
  </si>
  <si>
    <t>19.37 bps</t>
  </si>
  <si>
    <t>81.9 pps</t>
  </si>
  <si>
    <t>41.74 pps</t>
  </si>
  <si>
    <t>32.06 pps</t>
  </si>
  <si>
    <t>23.68 pps</t>
  </si>
  <si>
    <t>19.5 pps</t>
  </si>
  <si>
    <t>15.93 pps</t>
  </si>
  <si>
    <t>9.12 pps</t>
  </si>
  <si>
    <t>104.88 pps</t>
  </si>
  <si>
    <t>1 RSU + 50 OBU + 4 Traffic Lights</t>
  </si>
  <si>
    <t>PDSR% =[(PDR+PSR)/2 * 100]</t>
  </si>
  <si>
    <t>3.01 pps</t>
  </si>
  <si>
    <t>5.2 pps</t>
  </si>
  <si>
    <t>7.32 pps</t>
  </si>
  <si>
    <t>7.94 pps</t>
  </si>
  <si>
    <t>6.23 pps</t>
  </si>
  <si>
    <t>3.76 pps</t>
  </si>
  <si>
    <t>RSU min RSS</t>
  </si>
  <si>
    <t>RSU max RSS</t>
  </si>
  <si>
    <t>Attacker (Stationary-Reactive) Scenario (Highway [45-80 mph])</t>
  </si>
  <si>
    <t>Attacker (Stationary-Constant) Scenario (Highway [45-80 mph])</t>
  </si>
  <si>
    <t>141.3 pps</t>
  </si>
  <si>
    <t>110.41 pps</t>
  </si>
  <si>
    <t>103.95 pps</t>
  </si>
  <si>
    <t>139.32 pps</t>
  </si>
  <si>
    <t>142.14 pps</t>
  </si>
  <si>
    <t>167.19 pps</t>
  </si>
  <si>
    <t>11.65 pps</t>
  </si>
  <si>
    <t>13.74 pps</t>
  </si>
  <si>
    <t>13.36 pps</t>
  </si>
  <si>
    <t>7.11 pps</t>
  </si>
  <si>
    <t>1.2 pps</t>
  </si>
  <si>
    <t>14.63 pps</t>
  </si>
  <si>
    <t>Attacker (Mobile-Reactive) Scenario (Urban [20-50 mph])</t>
  </si>
  <si>
    <t>57.12 pps</t>
  </si>
  <si>
    <t>60.48 pps</t>
  </si>
  <si>
    <t>50.31 pps</t>
  </si>
  <si>
    <t>68.14 pps</t>
  </si>
  <si>
    <t>69.57 pps</t>
  </si>
  <si>
    <t>82.16 pps</t>
  </si>
  <si>
    <t>7.14 pps</t>
  </si>
  <si>
    <t>4.1 pps</t>
  </si>
  <si>
    <t>3.6 pps</t>
  </si>
  <si>
    <t>6.74 pps</t>
  </si>
  <si>
    <t>3.46 pps</t>
  </si>
  <si>
    <t>2.13 pps</t>
  </si>
  <si>
    <t>PSR</t>
  </si>
  <si>
    <t>RSS</t>
  </si>
  <si>
    <t>Time s</t>
  </si>
  <si>
    <t>Non-Attacker Scenario [Highway (45-80mph)]</t>
  </si>
  <si>
    <t>Aggregated in\out Thput Kb</t>
  </si>
  <si>
    <t>Packet sent to RSU</t>
  </si>
  <si>
    <t>RSU-PDR</t>
  </si>
  <si>
    <t>RSU received</t>
  </si>
  <si>
    <t>N3-RSU</t>
  </si>
  <si>
    <t>N4-RSU</t>
  </si>
  <si>
    <t>N2-RSU</t>
  </si>
  <si>
    <t>N6-RSU</t>
  </si>
  <si>
    <t>N7-RSU</t>
  </si>
  <si>
    <t>T (s)</t>
  </si>
  <si>
    <t>RSU-PSR (%)</t>
  </si>
  <si>
    <t>RSU Intended-Tx</t>
  </si>
  <si>
    <t>Car P-Received</t>
  </si>
  <si>
    <t>Car-PDR (%)</t>
  </si>
  <si>
    <t>Car2 Rx</t>
  </si>
  <si>
    <t>Car3 Rx</t>
  </si>
  <si>
    <t>Car4 Rx</t>
  </si>
  <si>
    <t>Car5 Rx</t>
  </si>
  <si>
    <t xml:space="preserve">Packets received from RSU node </t>
  </si>
  <si>
    <t>Car6 Rx</t>
  </si>
  <si>
    <t>Car7 Rx</t>
  </si>
  <si>
    <t>Car8 Rx</t>
  </si>
  <si>
    <t>Car9 Rx</t>
  </si>
  <si>
    <t>Car10 Rx</t>
  </si>
  <si>
    <t>RSU-BTx-Car</t>
  </si>
  <si>
    <t>Car Received power (dBm)</t>
  </si>
  <si>
    <t>Car-Btx-RSU</t>
  </si>
  <si>
    <t>CAR Intended-Tx</t>
  </si>
  <si>
    <t>RSU P-Received</t>
  </si>
  <si>
    <t>RSU-PDR (%)</t>
  </si>
  <si>
    <t>RSU Received power (dBm)</t>
  </si>
  <si>
    <t xml:space="preserve">CAR-PDR VS. RSS (chart1) </t>
  </si>
  <si>
    <t>CAR-PDSR Vs. RSS (chart4)</t>
  </si>
  <si>
    <t xml:space="preserve">RSU-PDSR Vs. RSS (chart8) </t>
  </si>
  <si>
    <t>Car11 Rx</t>
  </si>
  <si>
    <t>Car12 Rx</t>
  </si>
  <si>
    <t>Car13 Rx</t>
  </si>
  <si>
    <t>Car14 Rx</t>
  </si>
  <si>
    <t>Car15 Rx</t>
  </si>
  <si>
    <t>Car16 Rx</t>
  </si>
  <si>
    <t>Car17 Rx</t>
  </si>
  <si>
    <t>Car18 Rx</t>
  </si>
  <si>
    <t>Car19 Rx</t>
  </si>
  <si>
    <t>Car20 Rx</t>
  </si>
  <si>
    <t>RSU-PDR Vs. RSS (chart2)</t>
  </si>
  <si>
    <t>Number of received packet per node (chart5)</t>
  </si>
  <si>
    <t xml:space="preserve">CAR-PDR per second (chart3) </t>
  </si>
  <si>
    <t>RSU-PDR per second (chart4)</t>
  </si>
  <si>
    <t xml:space="preserve">CAR-PDRper second (chart3) </t>
  </si>
  <si>
    <t>Reactive-Attacker Scenario [Highway (70-80Mph)] (1 RSU + 1 Car) (bi-directional data-exchange) (UDP packet size 500 byte) (Channel Bandwidth = 10 Mhz) (Data-Rate = 6Mbps)</t>
  </si>
  <si>
    <t>Reactive-Attacker Scenario [Highway (65-75Mph)] (1 RSU + 10 Car) (bi-directional data-exchange) (UDP packet size 500 byte) (Channel Bandwidth = 10 Mhz) (Data-Rate = 6Mbps)</t>
  </si>
  <si>
    <t>Reactive-Attacker Scenario [Highway (55-65Mph)] (1 RSU + 20 Car) (bi-directional data-exchange) (UDP packet size 500 byte) (Channel Bandwidth = 10 Mhz) (Data-Rate = 6Mbps)</t>
  </si>
  <si>
    <t>Jammer and car almost same speed = 70-80mph</t>
  </si>
  <si>
    <t>distance per second = 33 meter/s</t>
  </si>
  <si>
    <t>Vehicle travels at 100 meter/ 3 seconds</t>
  </si>
  <si>
    <t>cars speed = 65-75mph</t>
  </si>
  <si>
    <t>distance per second = 30 meter/s</t>
  </si>
  <si>
    <t>Vehicle travels at 100 meter/ 3.5 seconds</t>
  </si>
  <si>
    <t xml:space="preserve">jammer at </t>
  </si>
  <si>
    <t>Jammer speed = 75 mph = 33 meter/second on its own lane</t>
  </si>
  <si>
    <t>Car21 Rx</t>
  </si>
  <si>
    <t>Car22 Rx</t>
  </si>
  <si>
    <t>Car23 Rx</t>
  </si>
  <si>
    <t>Car24 Rx</t>
  </si>
  <si>
    <t>Car25 Rx</t>
  </si>
  <si>
    <t>Car26 Rx</t>
  </si>
  <si>
    <t>Car27 Rx</t>
  </si>
  <si>
    <t>Car28 Rx</t>
  </si>
  <si>
    <t>Car29 Rx</t>
  </si>
  <si>
    <t>Car30 Rx</t>
  </si>
  <si>
    <t>Car31 Rx</t>
  </si>
  <si>
    <t>Car32 Rx</t>
  </si>
  <si>
    <t>Car33 Rx</t>
  </si>
  <si>
    <t>Car34 Rx</t>
  </si>
  <si>
    <t>Car35 Rx</t>
  </si>
  <si>
    <t>Car36 Rx</t>
  </si>
  <si>
    <t>Car37 Rx</t>
  </si>
  <si>
    <t>Car38 Rx</t>
  </si>
  <si>
    <t>Car39 Rx</t>
  </si>
  <si>
    <t>Car40 Rx</t>
  </si>
  <si>
    <t>cars speed = 55-65mph</t>
  </si>
  <si>
    <t>distance per second = 26 meter/s</t>
  </si>
  <si>
    <t>Vehicle travels at 100 meter/ 3.8 seconds</t>
  </si>
  <si>
    <t>cars speed = 45-55mph</t>
  </si>
  <si>
    <t>distance per second = 22 meter/s</t>
  </si>
  <si>
    <t>Vehicle travels at 100 meter/ 4.5 seconds</t>
  </si>
  <si>
    <t xml:space="preserve">jammer </t>
  </si>
  <si>
    <t>Reactive-Attacker Scenario [Highway (45-55Mph)] (1 RSU + 40 Car) (bi-directional data-exchange) (UDP packet size 500 byte) (Channel Bandwidth = 10 Mhz) (Data-Rate = 6Mbps)</t>
  </si>
  <si>
    <t>Car41 Rx</t>
  </si>
  <si>
    <t>Car42 Rx</t>
  </si>
  <si>
    <t>Car43 Rx</t>
  </si>
  <si>
    <t>Car44 Rx</t>
  </si>
  <si>
    <t>Car45 Rx</t>
  </si>
  <si>
    <t>Car46 Rx</t>
  </si>
  <si>
    <t>Car47 Rx</t>
  </si>
  <si>
    <t>Car48 Rx</t>
  </si>
  <si>
    <t>Car49 Rx</t>
  </si>
  <si>
    <t>Car50 Rx</t>
  </si>
  <si>
    <t>Car51 Rx</t>
  </si>
  <si>
    <t>Car52 Rx</t>
  </si>
  <si>
    <t>Car53 Rx</t>
  </si>
  <si>
    <t>Car54 Rx</t>
  </si>
  <si>
    <t>Car55 Rx</t>
  </si>
  <si>
    <t>Car56 Rx</t>
  </si>
  <si>
    <t>Car57 Rx</t>
  </si>
  <si>
    <t>Car58 Rx</t>
  </si>
  <si>
    <t>Car59 Rx</t>
  </si>
  <si>
    <t>Car60 Rx</t>
  </si>
  <si>
    <t>cars speed = 35-45mph</t>
  </si>
  <si>
    <t>distance per second = 17 meter/s</t>
  </si>
  <si>
    <t>Vehicle travels at 100 meter/ 5.8 seconds</t>
  </si>
  <si>
    <t>Reactive-Attacker Scenario [Highway (35-45Mph)] (1 RSU + 60 Car) (bi-directional data-exchange) (UDP packet size 500 byte) (Channel Bandwidth = 10 Mhz) (Data-Rate = 6Mbps)</t>
  </si>
  <si>
    <t>Car61 Rx</t>
  </si>
  <si>
    <t>Car62 Rx</t>
  </si>
  <si>
    <t>Car63 Rx</t>
  </si>
  <si>
    <t>Car64 Rx</t>
  </si>
  <si>
    <t>Car65 Rx</t>
  </si>
  <si>
    <t>Car66 Rx</t>
  </si>
  <si>
    <t>Car67 Rx</t>
  </si>
  <si>
    <t>Car68 Rx</t>
  </si>
  <si>
    <t>Car69 Rx</t>
  </si>
  <si>
    <t>Car70 Rx</t>
  </si>
  <si>
    <t>Car71 Rx</t>
  </si>
  <si>
    <t>Car72 Rx</t>
  </si>
  <si>
    <t>Car73 Rx</t>
  </si>
  <si>
    <t>Car74 Rx</t>
  </si>
  <si>
    <t>Car75 Rx</t>
  </si>
  <si>
    <t>Car76 Rx</t>
  </si>
  <si>
    <t>Car77 Rx</t>
  </si>
  <si>
    <t>Car78 Rx</t>
  </si>
  <si>
    <t>Car79 Rx</t>
  </si>
  <si>
    <t>Car80 Rx</t>
  </si>
  <si>
    <t>cars speed = 25-35mph</t>
  </si>
  <si>
    <t>distance per second = 13 meter/s</t>
  </si>
  <si>
    <t>Vehicle travels at 100 meter/ 7.6 seconds</t>
  </si>
  <si>
    <t>Reactive-Attacker Scenario [Highway (25-35Mph)] (1 RSU + 80 Car) (bi-directional data-exchange) (UDP packet size 500 byte) (Channel Bandwidth = 10 Mhz) (Data-Rate = 6Mbps)</t>
  </si>
  <si>
    <t>RSU PDSR (%)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</si>
</sst>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"/>
  </numFmts>
  <fonts count="17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5" fillId="3" borderId="1" applyNumberFormat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1" applyAlignment="1">
      <alignment horizontal="center" vertical="center" wrapText="1"/>
    </xf>
    <xf numFmtId="0" fontId="5" fillId="3" borderId="1" xfId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5" fillId="3" borderId="1" xfId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10" fillId="5" borderId="0" xfId="3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2" xfId="1" applyBorder="1" applyAlignment="1">
      <alignment horizontal="center" vertical="center" wrapText="1"/>
    </xf>
    <xf numFmtId="0" fontId="10" fillId="5" borderId="5" xfId="3" applyBorder="1" applyAlignment="1">
      <alignment horizontal="center" vertical="center" wrapText="1"/>
    </xf>
    <xf numFmtId="0" fontId="10" fillId="5" borderId="5" xfId="3" applyBorder="1" applyAlignment="1">
      <alignment horizontal="center" vertical="center"/>
    </xf>
    <xf numFmtId="1" fontId="7" fillId="5" borderId="5" xfId="3" applyNumberFormat="1" applyFont="1" applyBorder="1" applyAlignment="1">
      <alignment horizontal="center" vertical="center"/>
    </xf>
    <xf numFmtId="0" fontId="7" fillId="5" borderId="5" xfId="3" applyFont="1" applyBorder="1" applyAlignment="1">
      <alignment horizontal="center" vertical="center"/>
    </xf>
    <xf numFmtId="0" fontId="13" fillId="5" borderId="5" xfId="3" applyFont="1" applyBorder="1" applyAlignment="1">
      <alignment horizontal="center" vertical="center"/>
    </xf>
    <xf numFmtId="0" fontId="6" fillId="5" borderId="5" xfId="3" applyFont="1" applyBorder="1" applyAlignment="1">
      <alignment horizontal="center" vertical="center"/>
    </xf>
    <xf numFmtId="0" fontId="14" fillId="5" borderId="5" xfId="3" applyFont="1" applyBorder="1" applyAlignment="1">
      <alignment horizontal="center" vertical="center"/>
    </xf>
    <xf numFmtId="0" fontId="15" fillId="5" borderId="5" xfId="3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0" fontId="9" fillId="4" borderId="5" xfId="2" applyBorder="1" applyAlignment="1">
      <alignment horizontal="center" vertical="center"/>
    </xf>
    <xf numFmtId="0" fontId="9" fillId="4" borderId="5" xfId="2" applyBorder="1" applyAlignment="1">
      <alignment horizontal="center" vertical="center" wrapText="1"/>
    </xf>
    <xf numFmtId="1" fontId="9" fillId="4" borderId="5" xfId="2" applyNumberFormat="1" applyBorder="1" applyAlignment="1">
      <alignment horizontal="center" vertical="center"/>
    </xf>
    <xf numFmtId="1" fontId="10" fillId="5" borderId="5" xfId="3" applyNumberFormat="1" applyBorder="1" applyAlignment="1">
      <alignment horizontal="center" vertical="center"/>
    </xf>
    <xf numFmtId="1" fontId="12" fillId="7" borderId="4" xfId="5" applyNumberFormat="1" applyAlignment="1">
      <alignment horizontal="center" vertical="center"/>
    </xf>
    <xf numFmtId="1" fontId="11" fillId="6" borderId="5" xfId="4" applyNumberFormat="1" applyBorder="1" applyAlignment="1">
      <alignment horizontal="center" vertical="center"/>
    </xf>
    <xf numFmtId="165" fontId="11" fillId="6" borderId="5" xfId="4" applyNumberFormat="1" applyBorder="1" applyAlignment="1">
      <alignment horizontal="center" vertical="center"/>
    </xf>
    <xf numFmtId="165" fontId="10" fillId="5" borderId="5" xfId="3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0" fillId="5" borderId="0" xfId="3" applyNumberFormat="1" applyAlignment="1">
      <alignment horizontal="center"/>
    </xf>
    <xf numFmtId="1" fontId="11" fillId="6" borderId="0" xfId="4" applyNumberFormat="1" applyAlignment="1">
      <alignment horizontal="center"/>
    </xf>
    <xf numFmtId="0" fontId="11" fillId="6" borderId="0" xfId="4"/>
    <xf numFmtId="165" fontId="0" fillId="0" borderId="0" xfId="0" applyNumberFormat="1" applyAlignment="1">
      <alignment horizontal="center" vertical="center"/>
    </xf>
    <xf numFmtId="0" fontId="11" fillId="6" borderId="0" xfId="4" applyAlignment="1">
      <alignment horizontal="center"/>
    </xf>
    <xf numFmtId="0" fontId="5" fillId="3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5" borderId="0" xfId="3" applyNumberFormat="1" applyAlignment="1">
      <alignment horizontal="center"/>
    </xf>
    <xf numFmtId="0" fontId="11" fillId="6" borderId="0" xfId="4" applyNumberFormat="1" applyAlignment="1">
      <alignment horizontal="center"/>
    </xf>
    <xf numFmtId="0" fontId="9" fillId="4" borderId="0" xfId="2" applyNumberFormat="1" applyAlignment="1">
      <alignment horizontal="center"/>
    </xf>
    <xf numFmtId="1" fontId="9" fillId="4" borderId="0" xfId="2" applyNumberFormat="1" applyAlignment="1">
      <alignment horizontal="center"/>
    </xf>
    <xf numFmtId="0" fontId="6" fillId="0" borderId="0" xfId="0" quotePrefix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1" applyAlignment="1">
      <alignment horizontal="center" vertical="center" wrapText="1"/>
    </xf>
    <xf numFmtId="0" fontId="5" fillId="3" borderId="1" xfId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3" borderId="2" xfId="1" applyBorder="1" applyAlignment="1">
      <alignment horizontal="center" vertical="center"/>
    </xf>
    <xf numFmtId="0" fontId="5" fillId="3" borderId="3" xfId="1" applyBorder="1" applyAlignment="1">
      <alignment horizontal="center" vertical="center"/>
    </xf>
    <xf numFmtId="0" fontId="5" fillId="3" borderId="6" xfId="1" applyBorder="1" applyAlignment="1">
      <alignment horizontal="center" vertical="center"/>
    </xf>
    <xf numFmtId="0" fontId="5" fillId="3" borderId="7" xfId="1" applyBorder="1" applyAlignment="1">
      <alignment horizontal="center" vertical="center"/>
    </xf>
  </cellXfs>
  <cellStyles count="6">
    <cellStyle name="Bad" xfId="3" builtinId="27"/>
    <cellStyle name="Check Cell" xfId="5" builtinId="23"/>
    <cellStyle name="Good" xfId="2" builtinId="26"/>
    <cellStyle name="Input" xfId="1" builtinId="20"/>
    <cellStyle name="Neutral" xfId="4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'1OBU'!$H$3:$H$32</c:f>
              <c:numCache>
                <c:formatCode>0.00000</c:formatCode>
                <c:ptCount val="30"/>
                <c:pt idx="0">
                  <c:v>-48.672344033333303</c:v>
                </c:pt>
                <c:pt idx="1">
                  <c:v>-44.676311000000013</c:v>
                </c:pt>
                <c:pt idx="2">
                  <c:v>-46.052743499999991</c:v>
                </c:pt>
                <c:pt idx="3">
                  <c:v>-45.159092400000006</c:v>
                </c:pt>
                <c:pt idx="4">
                  <c:v>-46.319234766666668</c:v>
                </c:pt>
                <c:pt idx="5">
                  <c:v>-45.941853466666672</c:v>
                </c:pt>
                <c:pt idx="6">
                  <c:v>-45.519574700000007</c:v>
                </c:pt>
                <c:pt idx="7">
                  <c:v>-43.681582966666667</c:v>
                </c:pt>
                <c:pt idx="8">
                  <c:v>-43.398044533333319</c:v>
                </c:pt>
                <c:pt idx="9">
                  <c:v>-44.58562813333333</c:v>
                </c:pt>
                <c:pt idx="10">
                  <c:v>-42.298228433333335</c:v>
                </c:pt>
                <c:pt idx="11">
                  <c:v>-45.06340693333334</c:v>
                </c:pt>
                <c:pt idx="12">
                  <c:v>-46.493143533333324</c:v>
                </c:pt>
                <c:pt idx="13">
                  <c:v>-47.947759600000012</c:v>
                </c:pt>
                <c:pt idx="14">
                  <c:v>-47.013376999999991</c:v>
                </c:pt>
                <c:pt idx="15">
                  <c:v>-47.275775233333334</c:v>
                </c:pt>
                <c:pt idx="16">
                  <c:v>-47.88062686666666</c:v>
                </c:pt>
                <c:pt idx="17">
                  <c:v>-49.175511599999993</c:v>
                </c:pt>
                <c:pt idx="18">
                  <c:v>-51.619512966666662</c:v>
                </c:pt>
                <c:pt idx="19">
                  <c:v>-51.050359000000014</c:v>
                </c:pt>
                <c:pt idx="20">
                  <c:v>-50.859836599999994</c:v>
                </c:pt>
                <c:pt idx="21">
                  <c:v>-53.083889066666643</c:v>
                </c:pt>
                <c:pt idx="22">
                  <c:v>-55.129954999999995</c:v>
                </c:pt>
                <c:pt idx="23">
                  <c:v>-53.154018299999976</c:v>
                </c:pt>
                <c:pt idx="24">
                  <c:v>-56.403341999999995</c:v>
                </c:pt>
                <c:pt idx="25">
                  <c:v>-56.740949999999998</c:v>
                </c:pt>
                <c:pt idx="26">
                  <c:v>-58.829689999999999</c:v>
                </c:pt>
                <c:pt idx="27">
                  <c:v>-58.104444999999998</c:v>
                </c:pt>
                <c:pt idx="28">
                  <c:v>-60.134349999999998</c:v>
                </c:pt>
                <c:pt idx="29" formatCode="0.000000">
                  <c:v>-63.3702325</c:v>
                </c:pt>
              </c:numCache>
            </c:numRef>
          </c:xVal>
          <c:yVal>
            <c:numRef>
              <c:f>'1OBU'!$F$3:$F$32</c:f>
              <c:numCache>
                <c:formatCode>0.00</c:formatCode>
                <c:ptCount val="30"/>
                <c:pt idx="0">
                  <c:v>10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50</c:v>
                </c:pt>
                <c:pt idx="22">
                  <c:v>50</c:v>
                </c:pt>
                <c:pt idx="23">
                  <c:v>40</c:v>
                </c:pt>
                <c:pt idx="24">
                  <c:v>50</c:v>
                </c:pt>
                <c:pt idx="25">
                  <c:v>60</c:v>
                </c:pt>
                <c:pt idx="26">
                  <c:v>77.777777777777786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</c:numCache>
            </c:numRef>
          </c:yVal>
        </c:ser>
        <c:axId val="122384384"/>
        <c:axId val="122385920"/>
      </c:scatterChart>
      <c:valAx>
        <c:axId val="122384384"/>
        <c:scaling>
          <c:orientation val="maxMin"/>
        </c:scaling>
        <c:axPos val="b"/>
        <c:majorGridlines/>
        <c:numFmt formatCode="0" sourceLinked="0"/>
        <c:tickLblPos val="nextTo"/>
        <c:crossAx val="122385920"/>
        <c:crosses val="autoZero"/>
        <c:crossBetween val="midCat"/>
      </c:valAx>
      <c:valAx>
        <c:axId val="122385920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22384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'20OBU'!$H$3:$H$32</c:f>
              <c:numCache>
                <c:formatCode>General</c:formatCode>
                <c:ptCount val="30"/>
                <c:pt idx="0">
                  <c:v>-64.873664600000012</c:v>
                </c:pt>
                <c:pt idx="1">
                  <c:v>-67.819297100000014</c:v>
                </c:pt>
                <c:pt idx="2">
                  <c:v>-66.017478850000003</c:v>
                </c:pt>
                <c:pt idx="3">
                  <c:v>-64.083302750000001</c:v>
                </c:pt>
                <c:pt idx="4">
                  <c:v>-63.706507150000007</c:v>
                </c:pt>
                <c:pt idx="5">
                  <c:v>-64.010490400000009</c:v>
                </c:pt>
                <c:pt idx="6">
                  <c:v>-61.666154849999998</c:v>
                </c:pt>
                <c:pt idx="7">
                  <c:v>-61.673017500000014</c:v>
                </c:pt>
                <c:pt idx="8">
                  <c:v>-58.838063999999996</c:v>
                </c:pt>
                <c:pt idx="9">
                  <c:v>-58.311061700000003</c:v>
                </c:pt>
                <c:pt idx="10">
                  <c:v>-57.011062300000013</c:v>
                </c:pt>
                <c:pt idx="11">
                  <c:v>-57.668125549999999</c:v>
                </c:pt>
                <c:pt idx="12">
                  <c:v>-59.121236250000003</c:v>
                </c:pt>
                <c:pt idx="13">
                  <c:v>-56.700273099999997</c:v>
                </c:pt>
                <c:pt idx="14">
                  <c:v>-49.75449905</c:v>
                </c:pt>
                <c:pt idx="15">
                  <c:v>-46.523630150000002</c:v>
                </c:pt>
                <c:pt idx="16">
                  <c:v>-43.452309700000001</c:v>
                </c:pt>
                <c:pt idx="17">
                  <c:v>-47.550856799999998</c:v>
                </c:pt>
                <c:pt idx="18">
                  <c:v>-54.336293050000002</c:v>
                </c:pt>
                <c:pt idx="19">
                  <c:v>-62.962038100000008</c:v>
                </c:pt>
                <c:pt idx="20">
                  <c:v>-61.803317499999977</c:v>
                </c:pt>
                <c:pt idx="21">
                  <c:v>-64.157763950000003</c:v>
                </c:pt>
                <c:pt idx="22">
                  <c:v>-65.173651850000013</c:v>
                </c:pt>
                <c:pt idx="23">
                  <c:v>-66.207460049999995</c:v>
                </c:pt>
                <c:pt idx="24">
                  <c:v>-67.830161199999992</c:v>
                </c:pt>
                <c:pt idx="25">
                  <c:v>-66.092305750000008</c:v>
                </c:pt>
                <c:pt idx="26">
                  <c:v>-66.801608200000004</c:v>
                </c:pt>
                <c:pt idx="27">
                  <c:v>-67.023038800000009</c:v>
                </c:pt>
                <c:pt idx="28">
                  <c:v>-70.070329300000012</c:v>
                </c:pt>
                <c:pt idx="29">
                  <c:v>-70.117471999999992</c:v>
                </c:pt>
              </c:numCache>
            </c:numRef>
          </c:xVal>
          <c:yVal>
            <c:numRef>
              <c:f>'20OBU'!$F$3:$F$32</c:f>
              <c:numCache>
                <c:formatCode>0.00</c:formatCode>
                <c:ptCount val="30"/>
                <c:pt idx="0">
                  <c:v>44.444444444444443</c:v>
                </c:pt>
                <c:pt idx="1">
                  <c:v>37.5</c:v>
                </c:pt>
                <c:pt idx="2">
                  <c:v>40</c:v>
                </c:pt>
                <c:pt idx="3">
                  <c:v>55.555555555555557</c:v>
                </c:pt>
                <c:pt idx="4">
                  <c:v>50</c:v>
                </c:pt>
                <c:pt idx="5">
                  <c:v>37.5</c:v>
                </c:pt>
                <c:pt idx="6">
                  <c:v>40</c:v>
                </c:pt>
                <c:pt idx="7">
                  <c:v>55.555555555555557</c:v>
                </c:pt>
                <c:pt idx="8">
                  <c:v>57.142857142857139</c:v>
                </c:pt>
                <c:pt idx="9">
                  <c:v>30</c:v>
                </c:pt>
                <c:pt idx="10">
                  <c:v>33.333333333333329</c:v>
                </c:pt>
                <c:pt idx="11">
                  <c:v>50</c:v>
                </c:pt>
                <c:pt idx="12">
                  <c:v>37.5</c:v>
                </c:pt>
                <c:pt idx="13">
                  <c:v>20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11.111111111111111</c:v>
                </c:pt>
                <c:pt idx="18">
                  <c:v>20</c:v>
                </c:pt>
                <c:pt idx="19">
                  <c:v>20</c:v>
                </c:pt>
                <c:pt idx="20">
                  <c:v>28.571428571428569</c:v>
                </c:pt>
                <c:pt idx="21">
                  <c:v>44.444444444444443</c:v>
                </c:pt>
                <c:pt idx="22">
                  <c:v>40</c:v>
                </c:pt>
                <c:pt idx="23">
                  <c:v>62.5</c:v>
                </c:pt>
                <c:pt idx="24">
                  <c:v>40</c:v>
                </c:pt>
                <c:pt idx="25">
                  <c:v>40</c:v>
                </c:pt>
                <c:pt idx="26">
                  <c:v>62.5</c:v>
                </c:pt>
                <c:pt idx="27">
                  <c:v>71.428571428571431</c:v>
                </c:pt>
                <c:pt idx="28">
                  <c:v>60</c:v>
                </c:pt>
                <c:pt idx="29">
                  <c:v>55.555555555555557</c:v>
                </c:pt>
              </c:numCache>
            </c:numRef>
          </c:yVal>
        </c:ser>
        <c:axId val="123349248"/>
        <c:axId val="123366784"/>
      </c:scatterChart>
      <c:valAx>
        <c:axId val="123349248"/>
        <c:scaling>
          <c:orientation val="maxMin"/>
        </c:scaling>
        <c:axPos val="b"/>
        <c:majorGridlines/>
        <c:numFmt formatCode="General" sourceLinked="1"/>
        <c:tickLblPos val="nextTo"/>
        <c:crossAx val="123366784"/>
        <c:crosses val="autoZero"/>
        <c:crossBetween val="midCat"/>
      </c:valAx>
      <c:valAx>
        <c:axId val="123366784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2334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 Vs. RSS</c:v>
          </c:tx>
          <c:spPr>
            <a:ln w="28575">
              <a:noFill/>
            </a:ln>
          </c:spPr>
          <c:xVal>
            <c:numRef>
              <c:f>'20OBU'!$M$3:$M$32</c:f>
            </c:numRef>
          </c:xVal>
          <c:yVal>
            <c:numRef>
              <c:f>'20OBU'!$L$3:$L$32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30</c:v>
                </c:pt>
                <c:pt idx="12">
                  <c:v>40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</c:ser>
        <c:axId val="124583296"/>
        <c:axId val="124654720"/>
      </c:scatterChart>
      <c:valAx>
        <c:axId val="124583296"/>
        <c:scaling>
          <c:orientation val="maxMin"/>
        </c:scaling>
        <c:axPos val="b"/>
        <c:majorGridlines/>
        <c:numFmt formatCode="General" sourceLinked="1"/>
        <c:tickLblPos val="nextTo"/>
        <c:crossAx val="124654720"/>
        <c:crosses val="autoZero"/>
        <c:crossBetween val="midCat"/>
      </c:valAx>
      <c:valAx>
        <c:axId val="124654720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24583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'20OBU'!$F$2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'20OBU'!$F$3:$F$32</c:f>
              <c:numCache>
                <c:formatCode>0.00</c:formatCode>
                <c:ptCount val="30"/>
                <c:pt idx="0">
                  <c:v>44.444444444444443</c:v>
                </c:pt>
                <c:pt idx="1">
                  <c:v>37.5</c:v>
                </c:pt>
                <c:pt idx="2">
                  <c:v>40</c:v>
                </c:pt>
                <c:pt idx="3">
                  <c:v>55.555555555555557</c:v>
                </c:pt>
                <c:pt idx="4">
                  <c:v>50</c:v>
                </c:pt>
                <c:pt idx="5">
                  <c:v>37.5</c:v>
                </c:pt>
                <c:pt idx="6">
                  <c:v>40</c:v>
                </c:pt>
                <c:pt idx="7">
                  <c:v>55.555555555555557</c:v>
                </c:pt>
                <c:pt idx="8">
                  <c:v>57.142857142857139</c:v>
                </c:pt>
                <c:pt idx="9">
                  <c:v>30</c:v>
                </c:pt>
                <c:pt idx="10">
                  <c:v>33.333333333333329</c:v>
                </c:pt>
                <c:pt idx="11">
                  <c:v>50</c:v>
                </c:pt>
                <c:pt idx="12">
                  <c:v>37.5</c:v>
                </c:pt>
                <c:pt idx="13">
                  <c:v>20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11.111111111111111</c:v>
                </c:pt>
                <c:pt idx="18">
                  <c:v>20</c:v>
                </c:pt>
                <c:pt idx="19">
                  <c:v>20</c:v>
                </c:pt>
                <c:pt idx="20">
                  <c:v>28.571428571428569</c:v>
                </c:pt>
                <c:pt idx="21">
                  <c:v>44.444444444444443</c:v>
                </c:pt>
                <c:pt idx="22">
                  <c:v>40</c:v>
                </c:pt>
                <c:pt idx="23">
                  <c:v>62.5</c:v>
                </c:pt>
                <c:pt idx="24">
                  <c:v>40</c:v>
                </c:pt>
                <c:pt idx="25">
                  <c:v>40</c:v>
                </c:pt>
                <c:pt idx="26">
                  <c:v>62.5</c:v>
                </c:pt>
                <c:pt idx="27">
                  <c:v>71.428571428571431</c:v>
                </c:pt>
                <c:pt idx="28">
                  <c:v>60</c:v>
                </c:pt>
                <c:pt idx="29">
                  <c:v>55.555555555555557</c:v>
                </c:pt>
              </c:numCache>
            </c:numRef>
          </c:yVal>
        </c:ser>
        <c:axId val="123412864"/>
        <c:axId val="123414400"/>
      </c:scatterChart>
      <c:valAx>
        <c:axId val="123412864"/>
        <c:scaling>
          <c:orientation val="minMax"/>
        </c:scaling>
        <c:axPos val="b"/>
        <c:majorGridlines/>
        <c:numFmt formatCode="General" sourceLinked="1"/>
        <c:tickLblPos val="nextTo"/>
        <c:crossAx val="123414400"/>
        <c:crosses val="autoZero"/>
        <c:crossBetween val="midCat"/>
      </c:valAx>
      <c:valAx>
        <c:axId val="123414400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23412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'20OBU'!$L$3:$L$32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30</c:v>
                </c:pt>
                <c:pt idx="12">
                  <c:v>40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60</c:v>
                </c:pt>
                <c:pt idx="28">
                  <c:v>50</c:v>
                </c:pt>
                <c:pt idx="29">
                  <c:v>50</c:v>
                </c:pt>
              </c:numCache>
            </c:numRef>
          </c:yVal>
        </c:ser>
        <c:axId val="123438592"/>
        <c:axId val="123440128"/>
      </c:scatterChart>
      <c:valAx>
        <c:axId val="123438592"/>
        <c:scaling>
          <c:orientation val="minMax"/>
        </c:scaling>
        <c:axPos val="b"/>
        <c:majorGridlines/>
        <c:numFmt formatCode="General" sourceLinked="1"/>
        <c:tickLblPos val="nextTo"/>
        <c:crossAx val="123440128"/>
        <c:crosses val="autoZero"/>
        <c:crossBetween val="midCat"/>
      </c:valAx>
      <c:valAx>
        <c:axId val="123440128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23438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'20OBU'!$P$2</c:f>
              <c:strCache>
                <c:ptCount val="1"/>
                <c:pt idx="0">
                  <c:v>Car2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'20OBU'!$P$3:$P$32</c:f>
              <c:numCache>
                <c:formatCode>0</c:formatCode>
                <c:ptCount val="30"/>
                <c:pt idx="0">
                  <c:v>6</c:v>
                </c:pt>
                <c:pt idx="1">
                  <c:v>4.45</c:v>
                </c:pt>
                <c:pt idx="2">
                  <c:v>5.55</c:v>
                </c:pt>
                <c:pt idx="3">
                  <c:v>5.05</c:v>
                </c:pt>
                <c:pt idx="4">
                  <c:v>5.05</c:v>
                </c:pt>
                <c:pt idx="5">
                  <c:v>5.25</c:v>
                </c:pt>
                <c:pt idx="6">
                  <c:v>5.55</c:v>
                </c:pt>
                <c:pt idx="7">
                  <c:v>5.2</c:v>
                </c:pt>
                <c:pt idx="8">
                  <c:v>5.5</c:v>
                </c:pt>
                <c:pt idx="9">
                  <c:v>5.05</c:v>
                </c:pt>
                <c:pt idx="10">
                  <c:v>5.75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5.35</c:v>
                </c:pt>
                <c:pt idx="21">
                  <c:v>5.95</c:v>
                </c:pt>
                <c:pt idx="22">
                  <c:v>4.75</c:v>
                </c:pt>
                <c:pt idx="23">
                  <c:v>5.6</c:v>
                </c:pt>
                <c:pt idx="24">
                  <c:v>5.7</c:v>
                </c:pt>
                <c:pt idx="25">
                  <c:v>6.1</c:v>
                </c:pt>
                <c:pt idx="26">
                  <c:v>5.5</c:v>
                </c:pt>
                <c:pt idx="27">
                  <c:v>5.95</c:v>
                </c:pt>
                <c:pt idx="28">
                  <c:v>5.55</c:v>
                </c:pt>
                <c:pt idx="29">
                  <c:v>5.8</c:v>
                </c:pt>
              </c:numCache>
            </c:numRef>
          </c:val>
        </c:ser>
        <c:ser>
          <c:idx val="1"/>
          <c:order val="1"/>
          <c:tx>
            <c:strRef>
              <c:f>'20OBU'!$Q$2</c:f>
              <c:strCache>
                <c:ptCount val="1"/>
                <c:pt idx="0">
                  <c:v>Car3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'20OBU'!$Q$3:$Q$32</c:f>
              <c:numCache>
                <c:formatCode>0</c:formatCode>
                <c:ptCount val="30"/>
                <c:pt idx="0">
                  <c:v>6</c:v>
                </c:pt>
                <c:pt idx="1">
                  <c:v>4.5</c:v>
                </c:pt>
                <c:pt idx="2">
                  <c:v>5.25</c:v>
                </c:pt>
                <c:pt idx="3">
                  <c:v>5.2</c:v>
                </c:pt>
                <c:pt idx="4">
                  <c:v>6</c:v>
                </c:pt>
                <c:pt idx="5">
                  <c:v>4.9000000000000004</c:v>
                </c:pt>
                <c:pt idx="6">
                  <c:v>5.4</c:v>
                </c:pt>
                <c:pt idx="7">
                  <c:v>4</c:v>
                </c:pt>
                <c:pt idx="8">
                  <c:v>5.4</c:v>
                </c:pt>
                <c:pt idx="9">
                  <c:v>4.8499999999999996</c:v>
                </c:pt>
                <c:pt idx="10">
                  <c:v>5.7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5.4</c:v>
                </c:pt>
                <c:pt idx="19">
                  <c:v>4.9000000000000004</c:v>
                </c:pt>
                <c:pt idx="20">
                  <c:v>5.2</c:v>
                </c:pt>
                <c:pt idx="21">
                  <c:v>5.6</c:v>
                </c:pt>
                <c:pt idx="22">
                  <c:v>4.9000000000000004</c:v>
                </c:pt>
                <c:pt idx="23">
                  <c:v>5.35</c:v>
                </c:pt>
                <c:pt idx="24">
                  <c:v>5.6</c:v>
                </c:pt>
                <c:pt idx="25">
                  <c:v>5.9</c:v>
                </c:pt>
                <c:pt idx="26">
                  <c:v>5.6</c:v>
                </c:pt>
                <c:pt idx="27">
                  <c:v>6.3</c:v>
                </c:pt>
                <c:pt idx="28">
                  <c:v>5.8</c:v>
                </c:pt>
                <c:pt idx="29">
                  <c:v>5.6</c:v>
                </c:pt>
              </c:numCache>
            </c:numRef>
          </c:val>
        </c:ser>
        <c:ser>
          <c:idx val="2"/>
          <c:order val="2"/>
          <c:tx>
            <c:strRef>
              <c:f>'20OBU'!$R$2</c:f>
              <c:strCache>
                <c:ptCount val="1"/>
                <c:pt idx="0">
                  <c:v>Car4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'20OBU'!$R$3:$R$32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4.95</c:v>
                </c:pt>
                <c:pt idx="3">
                  <c:v>4.5999999999999996</c:v>
                </c:pt>
                <c:pt idx="4">
                  <c:v>6</c:v>
                </c:pt>
                <c:pt idx="5">
                  <c:v>5.25</c:v>
                </c:pt>
                <c:pt idx="6">
                  <c:v>5.4</c:v>
                </c:pt>
                <c:pt idx="7">
                  <c:v>6</c:v>
                </c:pt>
                <c:pt idx="8">
                  <c:v>5.0999999999999996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5.3</c:v>
                </c:pt>
                <c:pt idx="19">
                  <c:v>5.15</c:v>
                </c:pt>
                <c:pt idx="20">
                  <c:v>5.25</c:v>
                </c:pt>
                <c:pt idx="21">
                  <c:v>5.95</c:v>
                </c:pt>
                <c:pt idx="22">
                  <c:v>5</c:v>
                </c:pt>
                <c:pt idx="23">
                  <c:v>5.45</c:v>
                </c:pt>
                <c:pt idx="24">
                  <c:v>5.2</c:v>
                </c:pt>
                <c:pt idx="25">
                  <c:v>5.7</c:v>
                </c:pt>
                <c:pt idx="26">
                  <c:v>5.45</c:v>
                </c:pt>
                <c:pt idx="27">
                  <c:v>6.2</c:v>
                </c:pt>
                <c:pt idx="28">
                  <c:v>5.7</c:v>
                </c:pt>
                <c:pt idx="29">
                  <c:v>5.85</c:v>
                </c:pt>
              </c:numCache>
            </c:numRef>
          </c:val>
        </c:ser>
        <c:ser>
          <c:idx val="3"/>
          <c:order val="3"/>
          <c:tx>
            <c:strRef>
              <c:f>'20OBU'!$S$2</c:f>
              <c:strCache>
                <c:ptCount val="1"/>
                <c:pt idx="0">
                  <c:v>Car5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'20OBU'!$S$3:$S$32</c:f>
              <c:numCache>
                <c:formatCode>0</c:formatCode>
                <c:ptCount val="30"/>
                <c:pt idx="0">
                  <c:v>5</c:v>
                </c:pt>
                <c:pt idx="1">
                  <c:v>4.7</c:v>
                </c:pt>
                <c:pt idx="2">
                  <c:v>6</c:v>
                </c:pt>
                <c:pt idx="3">
                  <c:v>5</c:v>
                </c:pt>
                <c:pt idx="4">
                  <c:v>5.15</c:v>
                </c:pt>
                <c:pt idx="5">
                  <c:v>4.75</c:v>
                </c:pt>
                <c:pt idx="6">
                  <c:v>5.55</c:v>
                </c:pt>
                <c:pt idx="7">
                  <c:v>5.05</c:v>
                </c:pt>
                <c:pt idx="8">
                  <c:v>4</c:v>
                </c:pt>
                <c:pt idx="9">
                  <c:v>4.6500000000000004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5.3</c:v>
                </c:pt>
                <c:pt idx="19">
                  <c:v>4.8</c:v>
                </c:pt>
                <c:pt idx="20">
                  <c:v>5</c:v>
                </c:pt>
                <c:pt idx="21">
                  <c:v>6.05</c:v>
                </c:pt>
                <c:pt idx="22">
                  <c:v>4.5</c:v>
                </c:pt>
                <c:pt idx="23">
                  <c:v>5.2</c:v>
                </c:pt>
                <c:pt idx="24">
                  <c:v>5.3</c:v>
                </c:pt>
                <c:pt idx="25">
                  <c:v>5.85</c:v>
                </c:pt>
                <c:pt idx="26">
                  <c:v>5.3</c:v>
                </c:pt>
                <c:pt idx="27">
                  <c:v>5.95</c:v>
                </c:pt>
                <c:pt idx="28">
                  <c:v>5.65</c:v>
                </c:pt>
                <c:pt idx="29">
                  <c:v>5.7</c:v>
                </c:pt>
              </c:numCache>
            </c:numRef>
          </c:val>
        </c:ser>
        <c:ser>
          <c:idx val="4"/>
          <c:order val="4"/>
          <c:tx>
            <c:strRef>
              <c:f>'20OBU'!$T$2</c:f>
              <c:strCache>
                <c:ptCount val="1"/>
                <c:pt idx="0">
                  <c:v>Car6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'20OBU'!$T$3:$T$32</c:f>
              <c:numCache>
                <c:formatCode>0</c:formatCode>
                <c:ptCount val="30"/>
                <c:pt idx="0">
                  <c:v>5</c:v>
                </c:pt>
                <c:pt idx="1">
                  <c:v>4.7</c:v>
                </c:pt>
                <c:pt idx="2">
                  <c:v>6</c:v>
                </c:pt>
                <c:pt idx="3">
                  <c:v>4.8499999999999996</c:v>
                </c:pt>
                <c:pt idx="4">
                  <c:v>6</c:v>
                </c:pt>
                <c:pt idx="5">
                  <c:v>5.4</c:v>
                </c:pt>
                <c:pt idx="6">
                  <c:v>4.55</c:v>
                </c:pt>
                <c:pt idx="7">
                  <c:v>5.55</c:v>
                </c:pt>
                <c:pt idx="8">
                  <c:v>5.0999999999999996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5.15</c:v>
                </c:pt>
                <c:pt idx="19">
                  <c:v>4.9000000000000004</c:v>
                </c:pt>
                <c:pt idx="20">
                  <c:v>5.0999999999999996</c:v>
                </c:pt>
                <c:pt idx="21">
                  <c:v>5.8</c:v>
                </c:pt>
                <c:pt idx="22">
                  <c:v>4.5</c:v>
                </c:pt>
                <c:pt idx="23">
                  <c:v>5.2</c:v>
                </c:pt>
                <c:pt idx="24">
                  <c:v>5.2</c:v>
                </c:pt>
                <c:pt idx="25">
                  <c:v>5.95</c:v>
                </c:pt>
                <c:pt idx="26">
                  <c:v>4.9000000000000004</c:v>
                </c:pt>
                <c:pt idx="27">
                  <c:v>6.05</c:v>
                </c:pt>
                <c:pt idx="28">
                  <c:v>5.45</c:v>
                </c:pt>
                <c:pt idx="29">
                  <c:v>5.8</c:v>
                </c:pt>
              </c:numCache>
            </c:numRef>
          </c:val>
        </c:ser>
        <c:ser>
          <c:idx val="5"/>
          <c:order val="5"/>
          <c:tx>
            <c:strRef>
              <c:f>'20OBU'!$U$2</c:f>
              <c:strCache>
                <c:ptCount val="1"/>
                <c:pt idx="0">
                  <c:v>Car7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'20OBU'!$U$3:$U$32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5.35</c:v>
                </c:pt>
                <c:pt idx="3">
                  <c:v>4.55</c:v>
                </c:pt>
                <c:pt idx="4">
                  <c:v>5</c:v>
                </c:pt>
                <c:pt idx="5">
                  <c:v>6</c:v>
                </c:pt>
                <c:pt idx="6">
                  <c:v>5.2</c:v>
                </c:pt>
                <c:pt idx="7">
                  <c:v>4</c:v>
                </c:pt>
                <c:pt idx="8">
                  <c:v>5.2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5.4</c:v>
                </c:pt>
                <c:pt idx="18">
                  <c:v>5.35</c:v>
                </c:pt>
                <c:pt idx="19">
                  <c:v>4.8499999999999996</c:v>
                </c:pt>
                <c:pt idx="20">
                  <c:v>5.15</c:v>
                </c:pt>
                <c:pt idx="21">
                  <c:v>5.55</c:v>
                </c:pt>
                <c:pt idx="22">
                  <c:v>4.3499999999999996</c:v>
                </c:pt>
                <c:pt idx="23">
                  <c:v>5.4</c:v>
                </c:pt>
                <c:pt idx="24">
                  <c:v>5.05</c:v>
                </c:pt>
                <c:pt idx="25">
                  <c:v>5.6</c:v>
                </c:pt>
                <c:pt idx="26">
                  <c:v>5.15</c:v>
                </c:pt>
                <c:pt idx="27">
                  <c:v>6.15</c:v>
                </c:pt>
                <c:pt idx="28">
                  <c:v>5.45</c:v>
                </c:pt>
                <c:pt idx="29">
                  <c:v>5.6</c:v>
                </c:pt>
              </c:numCache>
            </c:numRef>
          </c:val>
        </c:ser>
        <c:ser>
          <c:idx val="6"/>
          <c:order val="6"/>
          <c:tx>
            <c:strRef>
              <c:f>'20OBU'!$V$2</c:f>
              <c:strCache>
                <c:ptCount val="1"/>
                <c:pt idx="0">
                  <c:v>Car8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'20OBU'!$V$3:$V$32</c:f>
              <c:numCache>
                <c:formatCode>0</c:formatCode>
                <c:ptCount val="30"/>
                <c:pt idx="0">
                  <c:v>6</c:v>
                </c:pt>
                <c:pt idx="1">
                  <c:v>3.75</c:v>
                </c:pt>
                <c:pt idx="2">
                  <c:v>5.25</c:v>
                </c:pt>
                <c:pt idx="3">
                  <c:v>4.9000000000000004</c:v>
                </c:pt>
                <c:pt idx="4">
                  <c:v>5.25</c:v>
                </c:pt>
                <c:pt idx="5">
                  <c:v>4</c:v>
                </c:pt>
                <c:pt idx="6">
                  <c:v>5.25</c:v>
                </c:pt>
                <c:pt idx="7">
                  <c:v>4.2</c:v>
                </c:pt>
                <c:pt idx="8">
                  <c:v>2</c:v>
                </c:pt>
                <c:pt idx="9">
                  <c:v>4.1500000000000004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5.45</c:v>
                </c:pt>
                <c:pt idx="18">
                  <c:v>5.5</c:v>
                </c:pt>
                <c:pt idx="19">
                  <c:v>4.75</c:v>
                </c:pt>
                <c:pt idx="20">
                  <c:v>5.0999999999999996</c:v>
                </c:pt>
                <c:pt idx="21">
                  <c:v>5.8</c:v>
                </c:pt>
                <c:pt idx="22">
                  <c:v>4.8499999999999996</c:v>
                </c:pt>
                <c:pt idx="23">
                  <c:v>5.15</c:v>
                </c:pt>
                <c:pt idx="24">
                  <c:v>5.6</c:v>
                </c:pt>
                <c:pt idx="25">
                  <c:v>5.55</c:v>
                </c:pt>
                <c:pt idx="26">
                  <c:v>5.0999999999999996</c:v>
                </c:pt>
                <c:pt idx="27">
                  <c:v>6.2</c:v>
                </c:pt>
                <c:pt idx="28">
                  <c:v>5.55</c:v>
                </c:pt>
                <c:pt idx="29">
                  <c:v>5.55</c:v>
                </c:pt>
              </c:numCache>
            </c:numRef>
          </c:val>
        </c:ser>
        <c:ser>
          <c:idx val="7"/>
          <c:order val="7"/>
          <c:tx>
            <c:strRef>
              <c:f>'20OBU'!$W$2</c:f>
              <c:strCache>
                <c:ptCount val="1"/>
                <c:pt idx="0">
                  <c:v>Car9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'20OBU'!$W$3:$W$32</c:f>
              <c:numCache>
                <c:formatCode>0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4.7</c:v>
                </c:pt>
                <c:pt idx="4">
                  <c:v>5.2</c:v>
                </c:pt>
                <c:pt idx="5">
                  <c:v>4.5999999999999996</c:v>
                </c:pt>
                <c:pt idx="6">
                  <c:v>5.25</c:v>
                </c:pt>
                <c:pt idx="7">
                  <c:v>4.45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5.4</c:v>
                </c:pt>
                <c:pt idx="18">
                  <c:v>5.15</c:v>
                </c:pt>
                <c:pt idx="19">
                  <c:v>5</c:v>
                </c:pt>
                <c:pt idx="20">
                  <c:v>5.05</c:v>
                </c:pt>
                <c:pt idx="21">
                  <c:v>5.6</c:v>
                </c:pt>
                <c:pt idx="22">
                  <c:v>4.75</c:v>
                </c:pt>
                <c:pt idx="23">
                  <c:v>5.2</c:v>
                </c:pt>
                <c:pt idx="24">
                  <c:v>5.25</c:v>
                </c:pt>
                <c:pt idx="25">
                  <c:v>5.85</c:v>
                </c:pt>
                <c:pt idx="26">
                  <c:v>4.8499999999999996</c:v>
                </c:pt>
                <c:pt idx="27">
                  <c:v>5.85</c:v>
                </c:pt>
                <c:pt idx="28">
                  <c:v>5.4</c:v>
                </c:pt>
                <c:pt idx="29">
                  <c:v>5.45</c:v>
                </c:pt>
              </c:numCache>
            </c:numRef>
          </c:val>
        </c:ser>
        <c:ser>
          <c:idx val="8"/>
          <c:order val="8"/>
          <c:tx>
            <c:strRef>
              <c:f>'20OBU'!$X$2</c:f>
              <c:strCache>
                <c:ptCount val="1"/>
                <c:pt idx="0">
                  <c:v>Car10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'20OBU'!$X$3:$X$32</c:f>
              <c:numCache>
                <c:formatCode>0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5.15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5.35</c:v>
                </c:pt>
                <c:pt idx="18">
                  <c:v>5.3</c:v>
                </c:pt>
                <c:pt idx="19">
                  <c:v>4.5</c:v>
                </c:pt>
                <c:pt idx="20">
                  <c:v>5.2</c:v>
                </c:pt>
                <c:pt idx="21">
                  <c:v>5.7</c:v>
                </c:pt>
                <c:pt idx="22">
                  <c:v>4.75</c:v>
                </c:pt>
                <c:pt idx="23">
                  <c:v>5.45</c:v>
                </c:pt>
                <c:pt idx="24">
                  <c:v>5.45</c:v>
                </c:pt>
                <c:pt idx="25">
                  <c:v>5.65</c:v>
                </c:pt>
                <c:pt idx="26">
                  <c:v>5.3</c:v>
                </c:pt>
                <c:pt idx="27">
                  <c:v>6.2</c:v>
                </c:pt>
                <c:pt idx="28">
                  <c:v>5.6</c:v>
                </c:pt>
                <c:pt idx="29">
                  <c:v>5.9</c:v>
                </c:pt>
              </c:numCache>
            </c:numRef>
          </c:val>
        </c:ser>
        <c:ser>
          <c:idx val="9"/>
          <c:order val="9"/>
          <c:tx>
            <c:strRef>
              <c:f>'20OBU'!$Y$2</c:f>
              <c:strCache>
                <c:ptCount val="1"/>
                <c:pt idx="0">
                  <c:v>Car11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'20OBU'!$Y$3:$Y$32</c:f>
              <c:numCache>
                <c:formatCode>0</c:formatCode>
                <c:ptCount val="30"/>
                <c:pt idx="0">
                  <c:v>4</c:v>
                </c:pt>
                <c:pt idx="1">
                  <c:v>3.8</c:v>
                </c:pt>
                <c:pt idx="2">
                  <c:v>5</c:v>
                </c:pt>
                <c:pt idx="3">
                  <c:v>4.95</c:v>
                </c:pt>
                <c:pt idx="4">
                  <c:v>3</c:v>
                </c:pt>
                <c:pt idx="5">
                  <c:v>4.1500000000000004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4.8499999999999996</c:v>
                </c:pt>
                <c:pt idx="18">
                  <c:v>5.15</c:v>
                </c:pt>
                <c:pt idx="19">
                  <c:v>5</c:v>
                </c:pt>
                <c:pt idx="20">
                  <c:v>4.9000000000000004</c:v>
                </c:pt>
                <c:pt idx="21">
                  <c:v>6.1</c:v>
                </c:pt>
                <c:pt idx="22">
                  <c:v>4.5999999999999996</c:v>
                </c:pt>
                <c:pt idx="23">
                  <c:v>5.2</c:v>
                </c:pt>
                <c:pt idx="24">
                  <c:v>5.25</c:v>
                </c:pt>
                <c:pt idx="25">
                  <c:v>5.35</c:v>
                </c:pt>
                <c:pt idx="26">
                  <c:v>4.6500000000000004</c:v>
                </c:pt>
                <c:pt idx="27">
                  <c:v>5.9</c:v>
                </c:pt>
                <c:pt idx="28">
                  <c:v>5.25</c:v>
                </c:pt>
                <c:pt idx="29">
                  <c:v>5.45</c:v>
                </c:pt>
              </c:numCache>
            </c:numRef>
          </c:val>
        </c:ser>
        <c:ser>
          <c:idx val="10"/>
          <c:order val="10"/>
          <c:tx>
            <c:strRef>
              <c:f>'20OBU'!$Z$2</c:f>
              <c:strCache>
                <c:ptCount val="1"/>
                <c:pt idx="0">
                  <c:v>Car12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'20OBU'!$Z$3:$Z$32</c:f>
              <c:numCache>
                <c:formatCode>0</c:formatCode>
                <c:ptCount val="30"/>
                <c:pt idx="0">
                  <c:v>4</c:v>
                </c:pt>
                <c:pt idx="1">
                  <c:v>4.7</c:v>
                </c:pt>
                <c:pt idx="2">
                  <c:v>4</c:v>
                </c:pt>
                <c:pt idx="3">
                  <c:v>4.25</c:v>
                </c:pt>
                <c:pt idx="4">
                  <c:v>5.15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5.7</c:v>
                </c:pt>
                <c:pt idx="19">
                  <c:v>4.5999999999999996</c:v>
                </c:pt>
                <c:pt idx="20">
                  <c:v>4.55</c:v>
                </c:pt>
                <c:pt idx="21">
                  <c:v>6.1</c:v>
                </c:pt>
                <c:pt idx="22">
                  <c:v>4.9000000000000004</c:v>
                </c:pt>
                <c:pt idx="23">
                  <c:v>5.45</c:v>
                </c:pt>
                <c:pt idx="24">
                  <c:v>5.35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6.05</c:v>
                </c:pt>
                <c:pt idx="28">
                  <c:v>5.15</c:v>
                </c:pt>
                <c:pt idx="29">
                  <c:v>5.6</c:v>
                </c:pt>
              </c:numCache>
            </c:numRef>
          </c:val>
        </c:ser>
        <c:ser>
          <c:idx val="11"/>
          <c:order val="11"/>
          <c:tx>
            <c:strRef>
              <c:f>'20OBU'!$AA$2</c:f>
              <c:strCache>
                <c:ptCount val="1"/>
                <c:pt idx="0">
                  <c:v>Car13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'20OBU'!$AA$3:$AA$32</c:f>
              <c:numCache>
                <c:formatCode>0</c:formatCode>
                <c:ptCount val="30"/>
                <c:pt idx="0">
                  <c:v>3</c:v>
                </c:pt>
                <c:pt idx="1">
                  <c:v>4.3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5.15</c:v>
                </c:pt>
                <c:pt idx="21">
                  <c:v>5.65</c:v>
                </c:pt>
                <c:pt idx="22">
                  <c:v>4.8499999999999996</c:v>
                </c:pt>
                <c:pt idx="23">
                  <c:v>5.55</c:v>
                </c:pt>
                <c:pt idx="24">
                  <c:v>5.6</c:v>
                </c:pt>
                <c:pt idx="25">
                  <c:v>5.75</c:v>
                </c:pt>
                <c:pt idx="26">
                  <c:v>5.25</c:v>
                </c:pt>
                <c:pt idx="27">
                  <c:v>6.3</c:v>
                </c:pt>
                <c:pt idx="28">
                  <c:v>5.6</c:v>
                </c:pt>
                <c:pt idx="29">
                  <c:v>5.7</c:v>
                </c:pt>
              </c:numCache>
            </c:numRef>
          </c:val>
        </c:ser>
        <c:ser>
          <c:idx val="12"/>
          <c:order val="12"/>
          <c:tx>
            <c:strRef>
              <c:f>'20OBU'!$AB$2</c:f>
              <c:strCache>
                <c:ptCount val="1"/>
                <c:pt idx="0">
                  <c:v>Car14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'20OBU'!$AB$3:$AB$32</c:f>
              <c:numCache>
                <c:formatCode>0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4.8499999999999996</c:v>
                </c:pt>
                <c:pt idx="20">
                  <c:v>5.45</c:v>
                </c:pt>
                <c:pt idx="21">
                  <c:v>6.2</c:v>
                </c:pt>
                <c:pt idx="22">
                  <c:v>4.95</c:v>
                </c:pt>
                <c:pt idx="23">
                  <c:v>5.75</c:v>
                </c:pt>
                <c:pt idx="24">
                  <c:v>5.45</c:v>
                </c:pt>
                <c:pt idx="25">
                  <c:v>5.95</c:v>
                </c:pt>
                <c:pt idx="26">
                  <c:v>5.55</c:v>
                </c:pt>
                <c:pt idx="27">
                  <c:v>6.05</c:v>
                </c:pt>
                <c:pt idx="28">
                  <c:v>5.8</c:v>
                </c:pt>
                <c:pt idx="29">
                  <c:v>5.7</c:v>
                </c:pt>
              </c:numCache>
            </c:numRef>
          </c:val>
        </c:ser>
        <c:ser>
          <c:idx val="13"/>
          <c:order val="13"/>
          <c:tx>
            <c:strRef>
              <c:f>'20OBU'!$AC$2</c:f>
              <c:strCache>
                <c:ptCount val="1"/>
                <c:pt idx="0">
                  <c:v>Car15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'20OBU'!$AC$3:$AC$32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4.7</c:v>
                </c:pt>
                <c:pt idx="20">
                  <c:v>5.0999999999999996</c:v>
                </c:pt>
                <c:pt idx="21">
                  <c:v>5.6</c:v>
                </c:pt>
                <c:pt idx="22">
                  <c:v>4.95</c:v>
                </c:pt>
                <c:pt idx="23">
                  <c:v>5.7</c:v>
                </c:pt>
                <c:pt idx="24">
                  <c:v>5.6</c:v>
                </c:pt>
                <c:pt idx="25">
                  <c:v>5</c:v>
                </c:pt>
                <c:pt idx="26">
                  <c:v>5.5</c:v>
                </c:pt>
                <c:pt idx="27">
                  <c:v>5.9</c:v>
                </c:pt>
                <c:pt idx="28">
                  <c:v>5.7</c:v>
                </c:pt>
                <c:pt idx="29">
                  <c:v>5.65</c:v>
                </c:pt>
              </c:numCache>
            </c:numRef>
          </c:val>
        </c:ser>
        <c:ser>
          <c:idx val="14"/>
          <c:order val="14"/>
          <c:tx>
            <c:strRef>
              <c:f>'20OBU'!$AD$2</c:f>
              <c:strCache>
                <c:ptCount val="1"/>
                <c:pt idx="0">
                  <c:v>Car16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'20OBU'!$AD$3:$AD$32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5.15</c:v>
                </c:pt>
                <c:pt idx="20">
                  <c:v>4.95</c:v>
                </c:pt>
                <c:pt idx="21">
                  <c:v>5.55</c:v>
                </c:pt>
                <c:pt idx="22">
                  <c:v>4.8499999999999996</c:v>
                </c:pt>
                <c:pt idx="23">
                  <c:v>4.9000000000000004</c:v>
                </c:pt>
                <c:pt idx="24">
                  <c:v>5.3</c:v>
                </c:pt>
                <c:pt idx="25">
                  <c:v>5.9</c:v>
                </c:pt>
                <c:pt idx="26">
                  <c:v>5.75</c:v>
                </c:pt>
                <c:pt idx="27">
                  <c:v>6.05</c:v>
                </c:pt>
                <c:pt idx="28">
                  <c:v>5.3</c:v>
                </c:pt>
                <c:pt idx="29">
                  <c:v>5.95</c:v>
                </c:pt>
              </c:numCache>
            </c:numRef>
          </c:val>
        </c:ser>
        <c:ser>
          <c:idx val="15"/>
          <c:order val="15"/>
          <c:tx>
            <c:strRef>
              <c:f>'20OBU'!$AE$2</c:f>
              <c:strCache>
                <c:ptCount val="1"/>
                <c:pt idx="0">
                  <c:v>Car17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'20OBU'!$AE$3:$AE$32</c:f>
              <c:numCache>
                <c:formatCode>0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5.55</c:v>
                </c:pt>
                <c:pt idx="20">
                  <c:v>5.6</c:v>
                </c:pt>
                <c:pt idx="21">
                  <c:v>6.35</c:v>
                </c:pt>
                <c:pt idx="22">
                  <c:v>5.15</c:v>
                </c:pt>
                <c:pt idx="23">
                  <c:v>5.35</c:v>
                </c:pt>
                <c:pt idx="24">
                  <c:v>5.45</c:v>
                </c:pt>
                <c:pt idx="25">
                  <c:v>6.1</c:v>
                </c:pt>
                <c:pt idx="26">
                  <c:v>5.4</c:v>
                </c:pt>
                <c:pt idx="27">
                  <c:v>6.05</c:v>
                </c:pt>
                <c:pt idx="28">
                  <c:v>6</c:v>
                </c:pt>
                <c:pt idx="29">
                  <c:v>5.8</c:v>
                </c:pt>
              </c:numCache>
            </c:numRef>
          </c:val>
        </c:ser>
        <c:ser>
          <c:idx val="16"/>
          <c:order val="16"/>
          <c:tx>
            <c:strRef>
              <c:f>'20OBU'!$AF$2</c:f>
              <c:strCache>
                <c:ptCount val="1"/>
                <c:pt idx="0">
                  <c:v>Car18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'20OBU'!$AF$3:$AF$32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5.35</c:v>
                </c:pt>
                <c:pt idx="20">
                  <c:v>5.5</c:v>
                </c:pt>
                <c:pt idx="21">
                  <c:v>5.9</c:v>
                </c:pt>
                <c:pt idx="22">
                  <c:v>5.05</c:v>
                </c:pt>
                <c:pt idx="23">
                  <c:v>5.85</c:v>
                </c:pt>
                <c:pt idx="24">
                  <c:v>5.25</c:v>
                </c:pt>
                <c:pt idx="25">
                  <c:v>6</c:v>
                </c:pt>
                <c:pt idx="26">
                  <c:v>5.55</c:v>
                </c:pt>
                <c:pt idx="27">
                  <c:v>6.05</c:v>
                </c:pt>
                <c:pt idx="28">
                  <c:v>5.75</c:v>
                </c:pt>
                <c:pt idx="29">
                  <c:v>6</c:v>
                </c:pt>
              </c:numCache>
            </c:numRef>
          </c:val>
        </c:ser>
        <c:ser>
          <c:idx val="17"/>
          <c:order val="17"/>
          <c:tx>
            <c:strRef>
              <c:f>'20OBU'!$AG$2</c:f>
              <c:strCache>
                <c:ptCount val="1"/>
                <c:pt idx="0">
                  <c:v>Car19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'20OBU'!$AG$3:$AG$32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4.5999999999999996</c:v>
                </c:pt>
                <c:pt idx="20">
                  <c:v>4.55</c:v>
                </c:pt>
                <c:pt idx="21">
                  <c:v>5.9</c:v>
                </c:pt>
                <c:pt idx="22">
                  <c:v>5.15</c:v>
                </c:pt>
                <c:pt idx="23">
                  <c:v>5.5</c:v>
                </c:pt>
                <c:pt idx="24">
                  <c:v>4.9000000000000004</c:v>
                </c:pt>
                <c:pt idx="25">
                  <c:v>5</c:v>
                </c:pt>
                <c:pt idx="26">
                  <c:v>5.6</c:v>
                </c:pt>
                <c:pt idx="27">
                  <c:v>5.85</c:v>
                </c:pt>
                <c:pt idx="28">
                  <c:v>6</c:v>
                </c:pt>
                <c:pt idx="29">
                  <c:v>5.75</c:v>
                </c:pt>
              </c:numCache>
            </c:numRef>
          </c:val>
        </c:ser>
        <c:ser>
          <c:idx val="18"/>
          <c:order val="18"/>
          <c:tx>
            <c:strRef>
              <c:f>'20OBU'!$AH$2</c:f>
              <c:strCache>
                <c:ptCount val="1"/>
                <c:pt idx="0">
                  <c:v>Car20 Rx</c:v>
                </c:pt>
              </c:strCache>
            </c:strRef>
          </c:tx>
          <c:cat>
            <c:numRef>
              <c:f>'20OBU'!$A$3:$A$32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'20OBU'!$AH$3:$AH$32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4.75</c:v>
                </c:pt>
                <c:pt idx="20">
                  <c:v>4</c:v>
                </c:pt>
                <c:pt idx="21">
                  <c:v>5.75</c:v>
                </c:pt>
                <c:pt idx="22">
                  <c:v>4.55</c:v>
                </c:pt>
                <c:pt idx="23">
                  <c:v>5.2</c:v>
                </c:pt>
                <c:pt idx="24">
                  <c:v>4.95</c:v>
                </c:pt>
                <c:pt idx="25">
                  <c:v>5.7</c:v>
                </c:pt>
                <c:pt idx="26">
                  <c:v>4.2</c:v>
                </c:pt>
                <c:pt idx="27">
                  <c:v>5.3</c:v>
                </c:pt>
                <c:pt idx="28">
                  <c:v>5.65</c:v>
                </c:pt>
                <c:pt idx="29">
                  <c:v>5.95</c:v>
                </c:pt>
              </c:numCache>
            </c:numRef>
          </c:val>
        </c:ser>
        <c:marker val="1"/>
        <c:axId val="124855424"/>
        <c:axId val="124856960"/>
      </c:lineChart>
      <c:catAx>
        <c:axId val="124855424"/>
        <c:scaling>
          <c:orientation val="minMax"/>
        </c:scaling>
        <c:axPos val="b"/>
        <c:numFmt formatCode="General" sourceLinked="1"/>
        <c:tickLblPos val="nextTo"/>
        <c:crossAx val="124856960"/>
        <c:crosses val="autoZero"/>
        <c:auto val="1"/>
        <c:lblAlgn val="ctr"/>
        <c:lblOffset val="100"/>
      </c:catAx>
      <c:valAx>
        <c:axId val="124856960"/>
        <c:scaling>
          <c:orientation val="minMax"/>
          <c:max val="7"/>
        </c:scaling>
        <c:axPos val="l"/>
        <c:majorGridlines/>
        <c:numFmt formatCode="0" sourceLinked="1"/>
        <c:tickLblPos val="nextTo"/>
        <c:crossAx val="124855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'40OBU'!$F$2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'40OBU'!$H$3:$H$32</c:f>
              <c:numCache>
                <c:formatCode>0.000000</c:formatCode>
                <c:ptCount val="30"/>
                <c:pt idx="0">
                  <c:v>-64.177982600000007</c:v>
                </c:pt>
                <c:pt idx="1">
                  <c:v>-61.953807399999995</c:v>
                </c:pt>
                <c:pt idx="2">
                  <c:v>-60.736561028571423</c:v>
                </c:pt>
                <c:pt idx="3">
                  <c:v>-60.564176000000003</c:v>
                </c:pt>
                <c:pt idx="4">
                  <c:v>-63.297299099999996</c:v>
                </c:pt>
                <c:pt idx="5">
                  <c:v>-59.689218724999996</c:v>
                </c:pt>
                <c:pt idx="6">
                  <c:v>-62.020760500000002</c:v>
                </c:pt>
                <c:pt idx="7">
                  <c:v>-58.936596349999995</c:v>
                </c:pt>
                <c:pt idx="8">
                  <c:v>-58.131479849999998</c:v>
                </c:pt>
                <c:pt idx="9">
                  <c:v>-56.935880266666672</c:v>
                </c:pt>
                <c:pt idx="10">
                  <c:v>-57.765252875000002</c:v>
                </c:pt>
                <c:pt idx="11">
                  <c:v>-55.271571428999998</c:v>
                </c:pt>
                <c:pt idx="12">
                  <c:v>-51.867466700000001</c:v>
                </c:pt>
                <c:pt idx="13">
                  <c:v>-47.363032250000003</c:v>
                </c:pt>
                <c:pt idx="14">
                  <c:v>-40.939153500000003</c:v>
                </c:pt>
                <c:pt idx="15">
                  <c:v>-34.152296669999998</c:v>
                </c:pt>
                <c:pt idx="16">
                  <c:v>-34.949486669999999</c:v>
                </c:pt>
                <c:pt idx="17">
                  <c:v>-35.687266000000001</c:v>
                </c:pt>
                <c:pt idx="18">
                  <c:v>-37.592432500000001</c:v>
                </c:pt>
                <c:pt idx="19">
                  <c:v>-40.185561</c:v>
                </c:pt>
                <c:pt idx="20">
                  <c:v>-41.390536670000003</c:v>
                </c:pt>
                <c:pt idx="21">
                  <c:v>-42.34689075</c:v>
                </c:pt>
                <c:pt idx="22">
                  <c:v>-48.1455275</c:v>
                </c:pt>
                <c:pt idx="23">
                  <c:v>-50.247425800000002</c:v>
                </c:pt>
                <c:pt idx="24">
                  <c:v>-54.107182179999995</c:v>
                </c:pt>
                <c:pt idx="25">
                  <c:v>-58.106619699999996</c:v>
                </c:pt>
                <c:pt idx="26">
                  <c:v>-66.667934974999994</c:v>
                </c:pt>
                <c:pt idx="27">
                  <c:v>-67.937703766666672</c:v>
                </c:pt>
                <c:pt idx="28">
                  <c:v>-69.395124100000004</c:v>
                </c:pt>
                <c:pt idx="29" formatCode="General">
                  <c:v>-68.819484099999997</c:v>
                </c:pt>
              </c:numCache>
            </c:numRef>
          </c:xVal>
          <c:yVal>
            <c:numRef>
              <c:f>'40OBU'!$F$3:$F$32</c:f>
              <c:numCache>
                <c:formatCode>0.00</c:formatCode>
                <c:ptCount val="30"/>
                <c:pt idx="0">
                  <c:v>62.5</c:v>
                </c:pt>
                <c:pt idx="1">
                  <c:v>71.428571428571431</c:v>
                </c:pt>
                <c:pt idx="2">
                  <c:v>55.555555555555557</c:v>
                </c:pt>
                <c:pt idx="3">
                  <c:v>66.666666666666657</c:v>
                </c:pt>
                <c:pt idx="4">
                  <c:v>62.5</c:v>
                </c:pt>
                <c:pt idx="5">
                  <c:v>50</c:v>
                </c:pt>
                <c:pt idx="6">
                  <c:v>57.142857142857139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44.444444444444443</c:v>
                </c:pt>
                <c:pt idx="11">
                  <c:v>42.857142857142854</c:v>
                </c:pt>
                <c:pt idx="12">
                  <c:v>66.666666666666657</c:v>
                </c:pt>
                <c:pt idx="13">
                  <c:v>33.333333333333329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14.285714285714285</c:v>
                </c:pt>
                <c:pt idx="21">
                  <c:v>16.666666666666664</c:v>
                </c:pt>
                <c:pt idx="22">
                  <c:v>22.222222222222221</c:v>
                </c:pt>
                <c:pt idx="23">
                  <c:v>20</c:v>
                </c:pt>
                <c:pt idx="24">
                  <c:v>37.5</c:v>
                </c:pt>
                <c:pt idx="25">
                  <c:v>44.444444444444443</c:v>
                </c:pt>
                <c:pt idx="26">
                  <c:v>71.428571428571431</c:v>
                </c:pt>
                <c:pt idx="27">
                  <c:v>62.5</c:v>
                </c:pt>
                <c:pt idx="28">
                  <c:v>71.428571428571431</c:v>
                </c:pt>
                <c:pt idx="29">
                  <c:v>75</c:v>
                </c:pt>
              </c:numCache>
            </c:numRef>
          </c:yVal>
        </c:ser>
        <c:axId val="124869248"/>
        <c:axId val="125002112"/>
      </c:scatterChart>
      <c:valAx>
        <c:axId val="124869248"/>
        <c:scaling>
          <c:orientation val="maxMin"/>
        </c:scaling>
        <c:axPos val="b"/>
        <c:majorGridlines/>
        <c:numFmt formatCode="0" sourceLinked="0"/>
        <c:tickLblPos val="nextTo"/>
        <c:crossAx val="125002112"/>
        <c:crosses val="autoZero"/>
        <c:crossBetween val="midCat"/>
      </c:valAx>
      <c:valAx>
        <c:axId val="125002112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2486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 Vs. RSS</c:v>
          </c:tx>
          <c:spPr>
            <a:ln w="28575">
              <a:noFill/>
            </a:ln>
          </c:spPr>
          <c:xVal>
            <c:numRef>
              <c:f>'40OBU'!$M$3:$M$32</c:f>
            </c:numRef>
          </c:xVal>
          <c:yVal>
            <c:numRef>
              <c:f>'40OBU'!$L$3:$L$32</c:f>
              <c:numCache>
                <c:formatCode>General</c:formatCode>
                <c:ptCount val="30"/>
                <c:pt idx="0">
                  <c:v>70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50</c:v>
                </c:pt>
              </c:numCache>
            </c:numRef>
          </c:yVal>
        </c:ser>
        <c:axId val="124918784"/>
        <c:axId val="125005184"/>
      </c:scatterChart>
      <c:valAx>
        <c:axId val="124918784"/>
        <c:scaling>
          <c:orientation val="maxMin"/>
        </c:scaling>
        <c:axPos val="b"/>
        <c:majorGridlines/>
        <c:numFmt formatCode="0" sourceLinked="0"/>
        <c:tickLblPos val="nextTo"/>
        <c:crossAx val="125005184"/>
        <c:crosses val="autoZero"/>
        <c:crossBetween val="midCat"/>
      </c:valAx>
      <c:valAx>
        <c:axId val="125005184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24918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'40OBU'!$F$2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'40OBU'!$F$3:$F$32</c:f>
              <c:numCache>
                <c:formatCode>0.00</c:formatCode>
                <c:ptCount val="30"/>
                <c:pt idx="0">
                  <c:v>62.5</c:v>
                </c:pt>
                <c:pt idx="1">
                  <c:v>71.428571428571431</c:v>
                </c:pt>
                <c:pt idx="2">
                  <c:v>55.555555555555557</c:v>
                </c:pt>
                <c:pt idx="3">
                  <c:v>66.666666666666657</c:v>
                </c:pt>
                <c:pt idx="4">
                  <c:v>62.5</c:v>
                </c:pt>
                <c:pt idx="5">
                  <c:v>50</c:v>
                </c:pt>
                <c:pt idx="6">
                  <c:v>57.142857142857139</c:v>
                </c:pt>
                <c:pt idx="7">
                  <c:v>83.333333333333343</c:v>
                </c:pt>
                <c:pt idx="8">
                  <c:v>83.333333333333343</c:v>
                </c:pt>
                <c:pt idx="9">
                  <c:v>50</c:v>
                </c:pt>
                <c:pt idx="10">
                  <c:v>44.444444444444443</c:v>
                </c:pt>
                <c:pt idx="11">
                  <c:v>42.857142857142854</c:v>
                </c:pt>
                <c:pt idx="12">
                  <c:v>66.666666666666657</c:v>
                </c:pt>
                <c:pt idx="13">
                  <c:v>33.333333333333329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14.285714285714285</c:v>
                </c:pt>
                <c:pt idx="21">
                  <c:v>16.666666666666664</c:v>
                </c:pt>
                <c:pt idx="22">
                  <c:v>22.222222222222221</c:v>
                </c:pt>
                <c:pt idx="23">
                  <c:v>20</c:v>
                </c:pt>
                <c:pt idx="24">
                  <c:v>37.5</c:v>
                </c:pt>
                <c:pt idx="25">
                  <c:v>44.444444444444443</c:v>
                </c:pt>
                <c:pt idx="26">
                  <c:v>71.428571428571431</c:v>
                </c:pt>
                <c:pt idx="27">
                  <c:v>62.5</c:v>
                </c:pt>
                <c:pt idx="28">
                  <c:v>71.428571428571431</c:v>
                </c:pt>
                <c:pt idx="29">
                  <c:v>75</c:v>
                </c:pt>
              </c:numCache>
            </c:numRef>
          </c:yVal>
        </c:ser>
        <c:axId val="124949632"/>
        <c:axId val="124951168"/>
      </c:scatterChart>
      <c:valAx>
        <c:axId val="124949632"/>
        <c:scaling>
          <c:orientation val="minMax"/>
        </c:scaling>
        <c:axPos val="b"/>
        <c:majorGridlines/>
        <c:numFmt formatCode="General" sourceLinked="1"/>
        <c:tickLblPos val="nextTo"/>
        <c:crossAx val="124951168"/>
        <c:crosses val="autoZero"/>
        <c:crossBetween val="midCat"/>
      </c:valAx>
      <c:valAx>
        <c:axId val="124951168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2494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'40OBU'!$L$3:$L$32</c:f>
              <c:numCache>
                <c:formatCode>General</c:formatCode>
                <c:ptCount val="30"/>
                <c:pt idx="0">
                  <c:v>70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60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10</c:v>
                </c:pt>
                <c:pt idx="23">
                  <c:v>30</c:v>
                </c:pt>
                <c:pt idx="24">
                  <c:v>40</c:v>
                </c:pt>
                <c:pt idx="25">
                  <c:v>40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50</c:v>
                </c:pt>
              </c:numCache>
            </c:numRef>
          </c:yVal>
        </c:ser>
        <c:axId val="125110528"/>
        <c:axId val="125132800"/>
      </c:scatterChart>
      <c:valAx>
        <c:axId val="125110528"/>
        <c:scaling>
          <c:orientation val="minMax"/>
        </c:scaling>
        <c:axPos val="b"/>
        <c:majorGridlines/>
        <c:numFmt formatCode="General" sourceLinked="1"/>
        <c:tickLblPos val="nextTo"/>
        <c:crossAx val="125132800"/>
        <c:crosses val="autoZero"/>
        <c:crossBetween val="midCat"/>
      </c:valAx>
      <c:valAx>
        <c:axId val="125132800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25110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'40OBU'!$P$2</c:f>
              <c:strCache>
                <c:ptCount val="1"/>
                <c:pt idx="0">
                  <c:v>Car2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'40OBU'!$P$3:$P$32</c:f>
              <c:numCache>
                <c:formatCode>0</c:formatCode>
                <c:ptCount val="30"/>
                <c:pt idx="0">
                  <c:v>4</c:v>
                </c:pt>
                <c:pt idx="1">
                  <c:v>2.9750000000000001</c:v>
                </c:pt>
                <c:pt idx="2">
                  <c:v>3.5750000000000002</c:v>
                </c:pt>
                <c:pt idx="3">
                  <c:v>3.15</c:v>
                </c:pt>
                <c:pt idx="4">
                  <c:v>3.9249999999999998</c:v>
                </c:pt>
                <c:pt idx="5">
                  <c:v>3.7749999999999999</c:v>
                </c:pt>
                <c:pt idx="6">
                  <c:v>3.05</c:v>
                </c:pt>
                <c:pt idx="7">
                  <c:v>4</c:v>
                </c:pt>
                <c:pt idx="8">
                  <c:v>3.25</c:v>
                </c:pt>
                <c:pt idx="9">
                  <c:v>4</c:v>
                </c:pt>
                <c:pt idx="10">
                  <c:v>3.2</c:v>
                </c:pt>
                <c:pt idx="11">
                  <c:v>3.3</c:v>
                </c:pt>
                <c:pt idx="12">
                  <c:v>2.9750000000000001</c:v>
                </c:pt>
                <c:pt idx="13">
                  <c:v>3</c:v>
                </c:pt>
                <c:pt idx="14">
                  <c:v>2.4249999999999998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2.95</c:v>
                </c:pt>
                <c:pt idx="22">
                  <c:v>4</c:v>
                </c:pt>
                <c:pt idx="23">
                  <c:v>2.125</c:v>
                </c:pt>
                <c:pt idx="24">
                  <c:v>4.2750000000000004</c:v>
                </c:pt>
                <c:pt idx="25">
                  <c:v>3.4</c:v>
                </c:pt>
                <c:pt idx="26">
                  <c:v>3</c:v>
                </c:pt>
                <c:pt idx="27">
                  <c:v>3.75</c:v>
                </c:pt>
                <c:pt idx="28">
                  <c:v>3.55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'40OBU'!$Q$2</c:f>
              <c:strCache>
                <c:ptCount val="1"/>
                <c:pt idx="0">
                  <c:v>Car3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'40OBU'!$Q$3:$Q$32</c:f>
              <c:numCache>
                <c:formatCode>0</c:formatCode>
                <c:ptCount val="30"/>
                <c:pt idx="0">
                  <c:v>4</c:v>
                </c:pt>
                <c:pt idx="1">
                  <c:v>3.0249999999999999</c:v>
                </c:pt>
                <c:pt idx="2">
                  <c:v>3.25</c:v>
                </c:pt>
                <c:pt idx="3">
                  <c:v>3.1749999999999998</c:v>
                </c:pt>
                <c:pt idx="4">
                  <c:v>3.9</c:v>
                </c:pt>
                <c:pt idx="5">
                  <c:v>3.5249999999999999</c:v>
                </c:pt>
                <c:pt idx="6">
                  <c:v>2.9750000000000001</c:v>
                </c:pt>
                <c:pt idx="7">
                  <c:v>3.9249999999999998</c:v>
                </c:pt>
                <c:pt idx="8">
                  <c:v>3.15</c:v>
                </c:pt>
                <c:pt idx="9">
                  <c:v>3.0750000000000002</c:v>
                </c:pt>
                <c:pt idx="10">
                  <c:v>4</c:v>
                </c:pt>
                <c:pt idx="11">
                  <c:v>3.05</c:v>
                </c:pt>
                <c:pt idx="12">
                  <c:v>2.9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3.05</c:v>
                </c:pt>
                <c:pt idx="22">
                  <c:v>3.4750000000000001</c:v>
                </c:pt>
                <c:pt idx="23">
                  <c:v>2.2999999999999998</c:v>
                </c:pt>
                <c:pt idx="24">
                  <c:v>4.125</c:v>
                </c:pt>
                <c:pt idx="25">
                  <c:v>3.55</c:v>
                </c:pt>
                <c:pt idx="26">
                  <c:v>4.1749999999999998</c:v>
                </c:pt>
                <c:pt idx="27">
                  <c:v>3.7749999999999999</c:v>
                </c:pt>
                <c:pt idx="28">
                  <c:v>3.7250000000000001</c:v>
                </c:pt>
                <c:pt idx="29">
                  <c:v>3.95</c:v>
                </c:pt>
              </c:numCache>
            </c:numRef>
          </c:val>
        </c:ser>
        <c:ser>
          <c:idx val="2"/>
          <c:order val="2"/>
          <c:tx>
            <c:strRef>
              <c:f>'40OBU'!$R$2</c:f>
              <c:strCache>
                <c:ptCount val="1"/>
                <c:pt idx="0">
                  <c:v>Car4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'40OBU'!$R$3:$R$32</c:f>
              <c:numCache>
                <c:formatCode>0</c:formatCode>
                <c:ptCount val="30"/>
                <c:pt idx="0">
                  <c:v>4</c:v>
                </c:pt>
                <c:pt idx="1">
                  <c:v>3.05</c:v>
                </c:pt>
                <c:pt idx="2">
                  <c:v>3.35</c:v>
                </c:pt>
                <c:pt idx="3">
                  <c:v>3.1</c:v>
                </c:pt>
                <c:pt idx="4">
                  <c:v>3.9249999999999998</c:v>
                </c:pt>
                <c:pt idx="5">
                  <c:v>3.45</c:v>
                </c:pt>
                <c:pt idx="6">
                  <c:v>2.9249999999999998</c:v>
                </c:pt>
                <c:pt idx="7">
                  <c:v>4</c:v>
                </c:pt>
                <c:pt idx="8">
                  <c:v>3.1749999999999998</c:v>
                </c:pt>
                <c:pt idx="9">
                  <c:v>4</c:v>
                </c:pt>
                <c:pt idx="10">
                  <c:v>2.8</c:v>
                </c:pt>
                <c:pt idx="11">
                  <c:v>3.2749999999999999</c:v>
                </c:pt>
                <c:pt idx="12">
                  <c:v>2.8250000000000002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2.75</c:v>
                </c:pt>
                <c:pt idx="22">
                  <c:v>3.3250000000000002</c:v>
                </c:pt>
                <c:pt idx="23">
                  <c:v>2.35</c:v>
                </c:pt>
                <c:pt idx="24">
                  <c:v>4.2</c:v>
                </c:pt>
                <c:pt idx="25">
                  <c:v>3</c:v>
                </c:pt>
                <c:pt idx="26">
                  <c:v>3.875</c:v>
                </c:pt>
                <c:pt idx="27">
                  <c:v>3.4750000000000001</c:v>
                </c:pt>
                <c:pt idx="28">
                  <c:v>3.65</c:v>
                </c:pt>
                <c:pt idx="29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'40OBU'!$S$2</c:f>
              <c:strCache>
                <c:ptCount val="1"/>
                <c:pt idx="0">
                  <c:v>Car5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'40OBU'!$S$3:$S$32</c:f>
              <c:numCache>
                <c:formatCode>0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3.375</c:v>
                </c:pt>
                <c:pt idx="3">
                  <c:v>2.875</c:v>
                </c:pt>
                <c:pt idx="4">
                  <c:v>3.4750000000000001</c:v>
                </c:pt>
                <c:pt idx="5">
                  <c:v>3.5249999999999999</c:v>
                </c:pt>
                <c:pt idx="6">
                  <c:v>2.9249999999999998</c:v>
                </c:pt>
                <c:pt idx="7">
                  <c:v>3</c:v>
                </c:pt>
                <c:pt idx="8">
                  <c:v>3.2</c:v>
                </c:pt>
                <c:pt idx="9">
                  <c:v>2.85</c:v>
                </c:pt>
                <c:pt idx="10">
                  <c:v>3.0750000000000002</c:v>
                </c:pt>
                <c:pt idx="11">
                  <c:v>3</c:v>
                </c:pt>
                <c:pt idx="12">
                  <c:v>2.5249999999999999</c:v>
                </c:pt>
                <c:pt idx="13">
                  <c:v>2.875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2.7250000000000001</c:v>
                </c:pt>
                <c:pt idx="22">
                  <c:v>3.4750000000000001</c:v>
                </c:pt>
                <c:pt idx="23">
                  <c:v>1.9750000000000001</c:v>
                </c:pt>
                <c:pt idx="24">
                  <c:v>3.65</c:v>
                </c:pt>
                <c:pt idx="25">
                  <c:v>3.0750000000000002</c:v>
                </c:pt>
                <c:pt idx="26">
                  <c:v>5</c:v>
                </c:pt>
                <c:pt idx="27">
                  <c:v>3.2250000000000001</c:v>
                </c:pt>
                <c:pt idx="28">
                  <c:v>3.1</c:v>
                </c:pt>
                <c:pt idx="29">
                  <c:v>3.0750000000000002</c:v>
                </c:pt>
              </c:numCache>
            </c:numRef>
          </c:val>
        </c:ser>
        <c:ser>
          <c:idx val="4"/>
          <c:order val="4"/>
          <c:tx>
            <c:strRef>
              <c:f>'40OBU'!$T$2</c:f>
              <c:strCache>
                <c:ptCount val="1"/>
                <c:pt idx="0">
                  <c:v>Car6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'40OBU'!$T$3:$T$32</c:f>
              <c:numCache>
                <c:formatCode>0</c:formatCode>
                <c:ptCount val="30"/>
                <c:pt idx="0">
                  <c:v>3</c:v>
                </c:pt>
                <c:pt idx="1">
                  <c:v>2.65</c:v>
                </c:pt>
                <c:pt idx="2">
                  <c:v>3.2</c:v>
                </c:pt>
                <c:pt idx="3">
                  <c:v>3.3</c:v>
                </c:pt>
                <c:pt idx="4">
                  <c:v>3.6</c:v>
                </c:pt>
                <c:pt idx="5">
                  <c:v>3.3250000000000002</c:v>
                </c:pt>
                <c:pt idx="6">
                  <c:v>3</c:v>
                </c:pt>
                <c:pt idx="7">
                  <c:v>3.95</c:v>
                </c:pt>
                <c:pt idx="8">
                  <c:v>3.0750000000000002</c:v>
                </c:pt>
                <c:pt idx="9">
                  <c:v>2.8250000000000002</c:v>
                </c:pt>
                <c:pt idx="10">
                  <c:v>3.1749999999999998</c:v>
                </c:pt>
                <c:pt idx="11">
                  <c:v>2.9249999999999998</c:v>
                </c:pt>
                <c:pt idx="12">
                  <c:v>2.7</c:v>
                </c:pt>
                <c:pt idx="13">
                  <c:v>2.95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2.375</c:v>
                </c:pt>
                <c:pt idx="20">
                  <c:v>3.2749999999999999</c:v>
                </c:pt>
                <c:pt idx="21">
                  <c:v>2.8250000000000002</c:v>
                </c:pt>
                <c:pt idx="22">
                  <c:v>4</c:v>
                </c:pt>
                <c:pt idx="23">
                  <c:v>1.7749999999999999</c:v>
                </c:pt>
                <c:pt idx="24">
                  <c:v>3.7250000000000001</c:v>
                </c:pt>
                <c:pt idx="25">
                  <c:v>2.625</c:v>
                </c:pt>
                <c:pt idx="26">
                  <c:v>3.65</c:v>
                </c:pt>
                <c:pt idx="27">
                  <c:v>3.2749999999999999</c:v>
                </c:pt>
                <c:pt idx="28">
                  <c:v>3.35</c:v>
                </c:pt>
                <c:pt idx="29">
                  <c:v>3.1749999999999998</c:v>
                </c:pt>
              </c:numCache>
            </c:numRef>
          </c:val>
        </c:ser>
        <c:ser>
          <c:idx val="5"/>
          <c:order val="5"/>
          <c:tx>
            <c:strRef>
              <c:f>'40OBU'!$U$2</c:f>
              <c:strCache>
                <c:ptCount val="1"/>
                <c:pt idx="0">
                  <c:v>Car7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'40OBU'!$U$3:$U$32</c:f>
              <c:numCache>
                <c:formatCode>0</c:formatCode>
                <c:ptCount val="30"/>
                <c:pt idx="0">
                  <c:v>4</c:v>
                </c:pt>
                <c:pt idx="1">
                  <c:v>2.95</c:v>
                </c:pt>
                <c:pt idx="2">
                  <c:v>3.4750000000000001</c:v>
                </c:pt>
                <c:pt idx="3">
                  <c:v>3.15</c:v>
                </c:pt>
                <c:pt idx="4">
                  <c:v>4.125</c:v>
                </c:pt>
                <c:pt idx="5">
                  <c:v>3.65</c:v>
                </c:pt>
                <c:pt idx="6">
                  <c:v>2.9249999999999998</c:v>
                </c:pt>
                <c:pt idx="7">
                  <c:v>4.0999999999999996</c:v>
                </c:pt>
                <c:pt idx="8">
                  <c:v>3.0750000000000002</c:v>
                </c:pt>
                <c:pt idx="9">
                  <c:v>4</c:v>
                </c:pt>
                <c:pt idx="10">
                  <c:v>3.2</c:v>
                </c:pt>
                <c:pt idx="11">
                  <c:v>3</c:v>
                </c:pt>
                <c:pt idx="12">
                  <c:v>2.85</c:v>
                </c:pt>
                <c:pt idx="13">
                  <c:v>3.1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2.5249999999999999</c:v>
                </c:pt>
                <c:pt idx="20">
                  <c:v>3.4750000000000001</c:v>
                </c:pt>
                <c:pt idx="21">
                  <c:v>2.5750000000000002</c:v>
                </c:pt>
                <c:pt idx="22">
                  <c:v>3.2</c:v>
                </c:pt>
                <c:pt idx="23">
                  <c:v>1.925</c:v>
                </c:pt>
                <c:pt idx="24">
                  <c:v>3.65</c:v>
                </c:pt>
                <c:pt idx="25">
                  <c:v>2.9</c:v>
                </c:pt>
                <c:pt idx="26">
                  <c:v>3.65</c:v>
                </c:pt>
                <c:pt idx="27">
                  <c:v>3.3250000000000002</c:v>
                </c:pt>
                <c:pt idx="28">
                  <c:v>3.4249999999999998</c:v>
                </c:pt>
                <c:pt idx="29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'40OBU'!$V$2</c:f>
              <c:strCache>
                <c:ptCount val="1"/>
                <c:pt idx="0">
                  <c:v>Car8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'40OBU'!$V$3:$V$32</c:f>
              <c:numCache>
                <c:formatCode>0</c:formatCode>
                <c:ptCount val="30"/>
                <c:pt idx="0">
                  <c:v>4</c:v>
                </c:pt>
                <c:pt idx="1">
                  <c:v>2.85</c:v>
                </c:pt>
                <c:pt idx="2">
                  <c:v>3.3250000000000002</c:v>
                </c:pt>
                <c:pt idx="3">
                  <c:v>3.45</c:v>
                </c:pt>
                <c:pt idx="4">
                  <c:v>4.0250000000000004</c:v>
                </c:pt>
                <c:pt idx="5">
                  <c:v>3.5750000000000002</c:v>
                </c:pt>
                <c:pt idx="6">
                  <c:v>2.95</c:v>
                </c:pt>
                <c:pt idx="7">
                  <c:v>3</c:v>
                </c:pt>
                <c:pt idx="8">
                  <c:v>2.9</c:v>
                </c:pt>
                <c:pt idx="9">
                  <c:v>2.7</c:v>
                </c:pt>
                <c:pt idx="10">
                  <c:v>3.2250000000000001</c:v>
                </c:pt>
                <c:pt idx="11">
                  <c:v>2.9249999999999998</c:v>
                </c:pt>
                <c:pt idx="12">
                  <c:v>2.85</c:v>
                </c:pt>
                <c:pt idx="13">
                  <c:v>2.8250000000000002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2.4</c:v>
                </c:pt>
                <c:pt idx="19">
                  <c:v>2.75</c:v>
                </c:pt>
                <c:pt idx="20">
                  <c:v>3.4</c:v>
                </c:pt>
                <c:pt idx="21">
                  <c:v>2.85</c:v>
                </c:pt>
                <c:pt idx="22">
                  <c:v>3.1</c:v>
                </c:pt>
                <c:pt idx="23">
                  <c:v>2.0499999999999998</c:v>
                </c:pt>
                <c:pt idx="24">
                  <c:v>3.8</c:v>
                </c:pt>
                <c:pt idx="25">
                  <c:v>2.9249999999999998</c:v>
                </c:pt>
                <c:pt idx="26">
                  <c:v>3.625</c:v>
                </c:pt>
                <c:pt idx="27">
                  <c:v>3.3</c:v>
                </c:pt>
                <c:pt idx="28">
                  <c:v>3.2</c:v>
                </c:pt>
                <c:pt idx="29">
                  <c:v>3.1</c:v>
                </c:pt>
              </c:numCache>
            </c:numRef>
          </c:val>
        </c:ser>
        <c:ser>
          <c:idx val="7"/>
          <c:order val="7"/>
          <c:tx>
            <c:strRef>
              <c:f>'40OBU'!$W$2</c:f>
              <c:strCache>
                <c:ptCount val="1"/>
                <c:pt idx="0">
                  <c:v>Car9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'40OBU'!$W$3:$W$32</c:f>
              <c:numCache>
                <c:formatCode>0</c:formatCode>
                <c:ptCount val="30"/>
                <c:pt idx="0">
                  <c:v>3</c:v>
                </c:pt>
                <c:pt idx="1">
                  <c:v>2.95</c:v>
                </c:pt>
                <c:pt idx="2">
                  <c:v>3.5</c:v>
                </c:pt>
                <c:pt idx="3">
                  <c:v>3.2250000000000001</c:v>
                </c:pt>
                <c:pt idx="4">
                  <c:v>3.9</c:v>
                </c:pt>
                <c:pt idx="5">
                  <c:v>3.55</c:v>
                </c:pt>
                <c:pt idx="6">
                  <c:v>2.4249999999999998</c:v>
                </c:pt>
                <c:pt idx="7">
                  <c:v>4.2750000000000004</c:v>
                </c:pt>
                <c:pt idx="8">
                  <c:v>3.1</c:v>
                </c:pt>
                <c:pt idx="9">
                  <c:v>4</c:v>
                </c:pt>
                <c:pt idx="10">
                  <c:v>3.125</c:v>
                </c:pt>
                <c:pt idx="11">
                  <c:v>3.4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2.875</c:v>
                </c:pt>
                <c:pt idx="18">
                  <c:v>2.4750000000000001</c:v>
                </c:pt>
                <c:pt idx="19">
                  <c:v>2.625</c:v>
                </c:pt>
                <c:pt idx="20">
                  <c:v>3.5</c:v>
                </c:pt>
                <c:pt idx="21">
                  <c:v>3.125</c:v>
                </c:pt>
                <c:pt idx="22">
                  <c:v>2.9</c:v>
                </c:pt>
                <c:pt idx="23">
                  <c:v>2.0249999999999999</c:v>
                </c:pt>
                <c:pt idx="24">
                  <c:v>3.6749999999999998</c:v>
                </c:pt>
                <c:pt idx="25">
                  <c:v>2.7749999999999999</c:v>
                </c:pt>
                <c:pt idx="26">
                  <c:v>3.6749999999999998</c:v>
                </c:pt>
                <c:pt idx="27">
                  <c:v>3.0750000000000002</c:v>
                </c:pt>
                <c:pt idx="28">
                  <c:v>3.375</c:v>
                </c:pt>
                <c:pt idx="29">
                  <c:v>3.0249999999999999</c:v>
                </c:pt>
              </c:numCache>
            </c:numRef>
          </c:val>
        </c:ser>
        <c:ser>
          <c:idx val="8"/>
          <c:order val="8"/>
          <c:tx>
            <c:strRef>
              <c:f>'40OBU'!$X$2</c:f>
              <c:strCache>
                <c:ptCount val="1"/>
                <c:pt idx="0">
                  <c:v>Car10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'40OBU'!$X$3:$X$32</c:f>
              <c:numCache>
                <c:formatCode>0</c:formatCode>
                <c:ptCount val="30"/>
                <c:pt idx="0">
                  <c:v>3</c:v>
                </c:pt>
                <c:pt idx="1">
                  <c:v>3.05</c:v>
                </c:pt>
                <c:pt idx="2">
                  <c:v>3.5750000000000002</c:v>
                </c:pt>
                <c:pt idx="3">
                  <c:v>3.25</c:v>
                </c:pt>
                <c:pt idx="4">
                  <c:v>4.0999999999999996</c:v>
                </c:pt>
                <c:pt idx="5">
                  <c:v>3.6</c:v>
                </c:pt>
                <c:pt idx="6">
                  <c:v>2.9750000000000001</c:v>
                </c:pt>
                <c:pt idx="7">
                  <c:v>4.1749999999999998</c:v>
                </c:pt>
                <c:pt idx="8">
                  <c:v>3.0750000000000002</c:v>
                </c:pt>
                <c:pt idx="9">
                  <c:v>3.125</c:v>
                </c:pt>
                <c:pt idx="10">
                  <c:v>3</c:v>
                </c:pt>
                <c:pt idx="11">
                  <c:v>3.3</c:v>
                </c:pt>
                <c:pt idx="12">
                  <c:v>2.9750000000000001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2.5750000000000002</c:v>
                </c:pt>
                <c:pt idx="18">
                  <c:v>2.9750000000000001</c:v>
                </c:pt>
                <c:pt idx="19">
                  <c:v>2.875</c:v>
                </c:pt>
                <c:pt idx="20">
                  <c:v>3.7749999999999999</c:v>
                </c:pt>
                <c:pt idx="21">
                  <c:v>3.0249999999999999</c:v>
                </c:pt>
                <c:pt idx="22">
                  <c:v>4</c:v>
                </c:pt>
                <c:pt idx="23">
                  <c:v>2.4249999999999998</c:v>
                </c:pt>
                <c:pt idx="24">
                  <c:v>4.0750000000000002</c:v>
                </c:pt>
                <c:pt idx="25">
                  <c:v>3.0249999999999999</c:v>
                </c:pt>
                <c:pt idx="26">
                  <c:v>5</c:v>
                </c:pt>
                <c:pt idx="27">
                  <c:v>3.15</c:v>
                </c:pt>
                <c:pt idx="28">
                  <c:v>3.3250000000000002</c:v>
                </c:pt>
                <c:pt idx="29">
                  <c:v>3.125</c:v>
                </c:pt>
              </c:numCache>
            </c:numRef>
          </c:val>
        </c:ser>
        <c:ser>
          <c:idx val="9"/>
          <c:order val="9"/>
          <c:tx>
            <c:strRef>
              <c:f>'40OBU'!$Y$2</c:f>
              <c:strCache>
                <c:ptCount val="1"/>
                <c:pt idx="0">
                  <c:v>Car11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'40OBU'!$Y$3:$Y$32</c:f>
              <c:numCache>
                <c:formatCode>0</c:formatCode>
                <c:ptCount val="30"/>
                <c:pt idx="0">
                  <c:v>4</c:v>
                </c:pt>
                <c:pt idx="1">
                  <c:v>2.9750000000000001</c:v>
                </c:pt>
                <c:pt idx="2">
                  <c:v>3.7250000000000001</c:v>
                </c:pt>
                <c:pt idx="3">
                  <c:v>3.3250000000000002</c:v>
                </c:pt>
                <c:pt idx="4">
                  <c:v>3.875</c:v>
                </c:pt>
                <c:pt idx="5">
                  <c:v>3.6749999999999998</c:v>
                </c:pt>
                <c:pt idx="6">
                  <c:v>2.65</c:v>
                </c:pt>
                <c:pt idx="7">
                  <c:v>4.05</c:v>
                </c:pt>
                <c:pt idx="8">
                  <c:v>2.85</c:v>
                </c:pt>
                <c:pt idx="9">
                  <c:v>3.45</c:v>
                </c:pt>
                <c:pt idx="10">
                  <c:v>4</c:v>
                </c:pt>
                <c:pt idx="11">
                  <c:v>3.4249999999999998</c:v>
                </c:pt>
                <c:pt idx="12">
                  <c:v>3.0249999999999999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2.625</c:v>
                </c:pt>
                <c:pt idx="18">
                  <c:v>2.95</c:v>
                </c:pt>
                <c:pt idx="19">
                  <c:v>3.1749999999999998</c:v>
                </c:pt>
                <c:pt idx="20">
                  <c:v>3.875</c:v>
                </c:pt>
                <c:pt idx="21">
                  <c:v>3.2</c:v>
                </c:pt>
                <c:pt idx="22">
                  <c:v>3.3</c:v>
                </c:pt>
                <c:pt idx="23">
                  <c:v>2.4</c:v>
                </c:pt>
                <c:pt idx="24">
                  <c:v>4.125</c:v>
                </c:pt>
                <c:pt idx="25">
                  <c:v>3.125</c:v>
                </c:pt>
                <c:pt idx="26">
                  <c:v>3.875</c:v>
                </c:pt>
                <c:pt idx="27">
                  <c:v>3.2749999999999999</c:v>
                </c:pt>
                <c:pt idx="28">
                  <c:v>3.5750000000000002</c:v>
                </c:pt>
                <c:pt idx="29">
                  <c:v>3.2749999999999999</c:v>
                </c:pt>
              </c:numCache>
            </c:numRef>
          </c:val>
        </c:ser>
        <c:ser>
          <c:idx val="10"/>
          <c:order val="10"/>
          <c:tx>
            <c:strRef>
              <c:f>'40OBU'!$Z$2</c:f>
              <c:strCache>
                <c:ptCount val="1"/>
                <c:pt idx="0">
                  <c:v>Car12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'40OBU'!$Z$3:$Z$32</c:f>
              <c:numCache>
                <c:formatCode>0</c:formatCode>
                <c:ptCount val="30"/>
                <c:pt idx="0">
                  <c:v>5</c:v>
                </c:pt>
                <c:pt idx="1">
                  <c:v>3.4</c:v>
                </c:pt>
                <c:pt idx="2">
                  <c:v>2.95</c:v>
                </c:pt>
                <c:pt idx="3">
                  <c:v>3.25</c:v>
                </c:pt>
                <c:pt idx="4">
                  <c:v>4.4000000000000004</c:v>
                </c:pt>
                <c:pt idx="5">
                  <c:v>3.55</c:v>
                </c:pt>
                <c:pt idx="6">
                  <c:v>2.4249999999999998</c:v>
                </c:pt>
                <c:pt idx="7">
                  <c:v>4.2249999999999996</c:v>
                </c:pt>
                <c:pt idx="8">
                  <c:v>4</c:v>
                </c:pt>
                <c:pt idx="9">
                  <c:v>3.375</c:v>
                </c:pt>
                <c:pt idx="10">
                  <c:v>3.35</c:v>
                </c:pt>
                <c:pt idx="11">
                  <c:v>3</c:v>
                </c:pt>
                <c:pt idx="12">
                  <c:v>3.05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4</c:v>
                </c:pt>
                <c:pt idx="21">
                  <c:v>3.2</c:v>
                </c:pt>
                <c:pt idx="22">
                  <c:v>3.3</c:v>
                </c:pt>
                <c:pt idx="23">
                  <c:v>2.4500000000000002</c:v>
                </c:pt>
                <c:pt idx="24">
                  <c:v>4.2</c:v>
                </c:pt>
                <c:pt idx="25">
                  <c:v>3.4750000000000001</c:v>
                </c:pt>
                <c:pt idx="26">
                  <c:v>3.9</c:v>
                </c:pt>
                <c:pt idx="27">
                  <c:v>3.45</c:v>
                </c:pt>
                <c:pt idx="28">
                  <c:v>3.5249999999999999</c:v>
                </c:pt>
                <c:pt idx="29">
                  <c:v>3.1749999999999998</c:v>
                </c:pt>
              </c:numCache>
            </c:numRef>
          </c:val>
        </c:ser>
        <c:ser>
          <c:idx val="11"/>
          <c:order val="11"/>
          <c:tx>
            <c:strRef>
              <c:f>'40OBU'!$AA$2</c:f>
              <c:strCache>
                <c:ptCount val="1"/>
                <c:pt idx="0">
                  <c:v>Car13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'40OBU'!$AA$3:$AA$32</c:f>
              <c:numCache>
                <c:formatCode>0</c:formatCode>
                <c:ptCount val="30"/>
                <c:pt idx="0">
                  <c:v>3</c:v>
                </c:pt>
                <c:pt idx="1">
                  <c:v>3.3</c:v>
                </c:pt>
                <c:pt idx="2">
                  <c:v>3.85</c:v>
                </c:pt>
                <c:pt idx="3">
                  <c:v>3.2749999999999999</c:v>
                </c:pt>
                <c:pt idx="4">
                  <c:v>4.4749999999999996</c:v>
                </c:pt>
                <c:pt idx="5">
                  <c:v>3.8</c:v>
                </c:pt>
                <c:pt idx="6">
                  <c:v>2.875</c:v>
                </c:pt>
                <c:pt idx="7">
                  <c:v>4.1749999999999998</c:v>
                </c:pt>
                <c:pt idx="8">
                  <c:v>3.125</c:v>
                </c:pt>
                <c:pt idx="9">
                  <c:v>4</c:v>
                </c:pt>
                <c:pt idx="10">
                  <c:v>3.375</c:v>
                </c:pt>
                <c:pt idx="11">
                  <c:v>3.3250000000000002</c:v>
                </c:pt>
                <c:pt idx="12">
                  <c:v>3.1749999999999998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3.25</c:v>
                </c:pt>
                <c:pt idx="18">
                  <c:v>3.4</c:v>
                </c:pt>
                <c:pt idx="19">
                  <c:v>3.05</c:v>
                </c:pt>
                <c:pt idx="20">
                  <c:v>4.125</c:v>
                </c:pt>
                <c:pt idx="21">
                  <c:v>3.5249999999999999</c:v>
                </c:pt>
                <c:pt idx="22">
                  <c:v>3.6</c:v>
                </c:pt>
                <c:pt idx="23">
                  <c:v>2.3250000000000002</c:v>
                </c:pt>
                <c:pt idx="24">
                  <c:v>4.6749999999999998</c:v>
                </c:pt>
                <c:pt idx="25">
                  <c:v>3.2749999999999999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3.6749999999999998</c:v>
                </c:pt>
                <c:pt idx="29">
                  <c:v>3.5249999999999999</c:v>
                </c:pt>
              </c:numCache>
            </c:numRef>
          </c:val>
        </c:ser>
        <c:ser>
          <c:idx val="12"/>
          <c:order val="12"/>
          <c:tx>
            <c:strRef>
              <c:f>'40OBU'!$AB$2</c:f>
              <c:strCache>
                <c:ptCount val="1"/>
                <c:pt idx="0">
                  <c:v>Car14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'40OBU'!$AB$3:$AB$32</c:f>
              <c:numCache>
                <c:formatCode>0</c:formatCode>
                <c:ptCount val="30"/>
                <c:pt idx="0">
                  <c:v>3</c:v>
                </c:pt>
                <c:pt idx="1">
                  <c:v>3.1</c:v>
                </c:pt>
                <c:pt idx="2">
                  <c:v>4</c:v>
                </c:pt>
                <c:pt idx="3">
                  <c:v>2.95</c:v>
                </c:pt>
                <c:pt idx="4">
                  <c:v>4.0750000000000002</c:v>
                </c:pt>
                <c:pt idx="5">
                  <c:v>3.7</c:v>
                </c:pt>
                <c:pt idx="6">
                  <c:v>2.9750000000000001</c:v>
                </c:pt>
                <c:pt idx="7">
                  <c:v>4.25</c:v>
                </c:pt>
                <c:pt idx="8">
                  <c:v>4</c:v>
                </c:pt>
                <c:pt idx="9">
                  <c:v>3.375</c:v>
                </c:pt>
                <c:pt idx="10">
                  <c:v>3.4</c:v>
                </c:pt>
                <c:pt idx="11">
                  <c:v>3</c:v>
                </c:pt>
                <c:pt idx="12">
                  <c:v>3.25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2.95</c:v>
                </c:pt>
                <c:pt idx="18">
                  <c:v>3.0750000000000002</c:v>
                </c:pt>
                <c:pt idx="19">
                  <c:v>3.125</c:v>
                </c:pt>
                <c:pt idx="20">
                  <c:v>4.4000000000000004</c:v>
                </c:pt>
                <c:pt idx="21">
                  <c:v>3.3250000000000002</c:v>
                </c:pt>
                <c:pt idx="22">
                  <c:v>3.4249999999999998</c:v>
                </c:pt>
                <c:pt idx="23">
                  <c:v>2.4500000000000002</c:v>
                </c:pt>
                <c:pt idx="24">
                  <c:v>4.3</c:v>
                </c:pt>
                <c:pt idx="25">
                  <c:v>3.5750000000000002</c:v>
                </c:pt>
                <c:pt idx="26">
                  <c:v>3.9</c:v>
                </c:pt>
                <c:pt idx="27">
                  <c:v>3.3</c:v>
                </c:pt>
                <c:pt idx="28">
                  <c:v>3.4249999999999998</c:v>
                </c:pt>
                <c:pt idx="29">
                  <c:v>3.7749999999999999</c:v>
                </c:pt>
              </c:numCache>
            </c:numRef>
          </c:val>
        </c:ser>
        <c:ser>
          <c:idx val="13"/>
          <c:order val="13"/>
          <c:tx>
            <c:strRef>
              <c:f>'40OBU'!$AC$2</c:f>
              <c:strCache>
                <c:ptCount val="1"/>
                <c:pt idx="0">
                  <c:v>Car15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'40OBU'!$AC$3:$AC$32</c:f>
              <c:numCache>
                <c:formatCode>0</c:formatCode>
                <c:ptCount val="30"/>
                <c:pt idx="0">
                  <c:v>4</c:v>
                </c:pt>
                <c:pt idx="1">
                  <c:v>3.5750000000000002</c:v>
                </c:pt>
                <c:pt idx="2">
                  <c:v>4.1749999999999998</c:v>
                </c:pt>
                <c:pt idx="3">
                  <c:v>3.5</c:v>
                </c:pt>
                <c:pt idx="4">
                  <c:v>4.5250000000000004</c:v>
                </c:pt>
                <c:pt idx="5">
                  <c:v>3.9</c:v>
                </c:pt>
                <c:pt idx="6">
                  <c:v>2.5750000000000002</c:v>
                </c:pt>
                <c:pt idx="7">
                  <c:v>3.7250000000000001</c:v>
                </c:pt>
                <c:pt idx="8">
                  <c:v>3.3</c:v>
                </c:pt>
                <c:pt idx="9">
                  <c:v>4</c:v>
                </c:pt>
                <c:pt idx="10">
                  <c:v>3.3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3.0750000000000002</c:v>
                </c:pt>
                <c:pt idx="18">
                  <c:v>3.0750000000000002</c:v>
                </c:pt>
                <c:pt idx="19">
                  <c:v>3.05</c:v>
                </c:pt>
                <c:pt idx="20">
                  <c:v>4.1749999999999998</c:v>
                </c:pt>
                <c:pt idx="21">
                  <c:v>3.35</c:v>
                </c:pt>
                <c:pt idx="22">
                  <c:v>4</c:v>
                </c:pt>
                <c:pt idx="23">
                  <c:v>2.5750000000000002</c:v>
                </c:pt>
                <c:pt idx="24">
                  <c:v>4.625</c:v>
                </c:pt>
                <c:pt idx="25">
                  <c:v>3.625</c:v>
                </c:pt>
                <c:pt idx="26">
                  <c:v>5</c:v>
                </c:pt>
                <c:pt idx="27">
                  <c:v>3.5</c:v>
                </c:pt>
                <c:pt idx="28">
                  <c:v>3.875</c:v>
                </c:pt>
                <c:pt idx="29">
                  <c:v>3.3</c:v>
                </c:pt>
              </c:numCache>
            </c:numRef>
          </c:val>
        </c:ser>
        <c:ser>
          <c:idx val="14"/>
          <c:order val="14"/>
          <c:tx>
            <c:strRef>
              <c:f>'40OBU'!$AD$2</c:f>
              <c:strCache>
                <c:ptCount val="1"/>
                <c:pt idx="0">
                  <c:v>Car16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'40OBU'!$AD$3:$AD$32</c:f>
              <c:numCache>
                <c:formatCode>0</c:formatCode>
                <c:ptCount val="30"/>
                <c:pt idx="0">
                  <c:v>5</c:v>
                </c:pt>
                <c:pt idx="1">
                  <c:v>3.6</c:v>
                </c:pt>
                <c:pt idx="2">
                  <c:v>3.9750000000000001</c:v>
                </c:pt>
                <c:pt idx="3">
                  <c:v>3.5</c:v>
                </c:pt>
                <c:pt idx="4">
                  <c:v>4.05</c:v>
                </c:pt>
                <c:pt idx="5">
                  <c:v>3.5</c:v>
                </c:pt>
                <c:pt idx="6">
                  <c:v>2.9750000000000001</c:v>
                </c:pt>
                <c:pt idx="7">
                  <c:v>4.45</c:v>
                </c:pt>
                <c:pt idx="8">
                  <c:v>3.35</c:v>
                </c:pt>
                <c:pt idx="9">
                  <c:v>3.45</c:v>
                </c:pt>
                <c:pt idx="10">
                  <c:v>3.4750000000000001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3.15</c:v>
                </c:pt>
                <c:pt idx="18">
                  <c:v>3.15</c:v>
                </c:pt>
                <c:pt idx="19">
                  <c:v>2.9750000000000001</c:v>
                </c:pt>
                <c:pt idx="20">
                  <c:v>3.5249999999999999</c:v>
                </c:pt>
                <c:pt idx="21">
                  <c:v>3.6</c:v>
                </c:pt>
                <c:pt idx="22">
                  <c:v>3.55</c:v>
                </c:pt>
                <c:pt idx="23">
                  <c:v>2.2749999999999999</c:v>
                </c:pt>
                <c:pt idx="24">
                  <c:v>4.0999999999999996</c:v>
                </c:pt>
                <c:pt idx="25">
                  <c:v>3.125</c:v>
                </c:pt>
                <c:pt idx="26">
                  <c:v>4.0999999999999996</c:v>
                </c:pt>
                <c:pt idx="27">
                  <c:v>3.4750000000000001</c:v>
                </c:pt>
                <c:pt idx="28">
                  <c:v>3.625</c:v>
                </c:pt>
                <c:pt idx="29">
                  <c:v>3.4249999999999998</c:v>
                </c:pt>
              </c:numCache>
            </c:numRef>
          </c:val>
        </c:ser>
        <c:ser>
          <c:idx val="15"/>
          <c:order val="15"/>
          <c:tx>
            <c:strRef>
              <c:f>'40OBU'!$AE$2</c:f>
              <c:strCache>
                <c:ptCount val="1"/>
                <c:pt idx="0">
                  <c:v>Car17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'40OBU'!$AE$3:$AE$32</c:f>
              <c:numCache>
                <c:formatCode>0</c:formatCode>
                <c:ptCount val="30"/>
                <c:pt idx="0">
                  <c:v>3</c:v>
                </c:pt>
                <c:pt idx="1">
                  <c:v>3.2</c:v>
                </c:pt>
                <c:pt idx="2">
                  <c:v>3.625</c:v>
                </c:pt>
                <c:pt idx="3">
                  <c:v>3.4249999999999998</c:v>
                </c:pt>
                <c:pt idx="4">
                  <c:v>4.5</c:v>
                </c:pt>
                <c:pt idx="5">
                  <c:v>3.7749999999999999</c:v>
                </c:pt>
                <c:pt idx="6">
                  <c:v>3.05</c:v>
                </c:pt>
                <c:pt idx="7">
                  <c:v>4.4749999999999996</c:v>
                </c:pt>
                <c:pt idx="8">
                  <c:v>3.4249999999999998</c:v>
                </c:pt>
                <c:pt idx="9">
                  <c:v>3.3</c:v>
                </c:pt>
                <c:pt idx="10">
                  <c:v>3.15</c:v>
                </c:pt>
                <c:pt idx="11">
                  <c:v>3.4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3.2</c:v>
                </c:pt>
                <c:pt idx="19">
                  <c:v>3.125</c:v>
                </c:pt>
                <c:pt idx="20">
                  <c:v>4.3250000000000002</c:v>
                </c:pt>
                <c:pt idx="21">
                  <c:v>3.4249999999999998</c:v>
                </c:pt>
                <c:pt idx="22">
                  <c:v>3.4</c:v>
                </c:pt>
                <c:pt idx="23">
                  <c:v>2.2250000000000001</c:v>
                </c:pt>
                <c:pt idx="24">
                  <c:v>4.5</c:v>
                </c:pt>
                <c:pt idx="25">
                  <c:v>2.9</c:v>
                </c:pt>
                <c:pt idx="26">
                  <c:v>3.8</c:v>
                </c:pt>
                <c:pt idx="27">
                  <c:v>3.35</c:v>
                </c:pt>
                <c:pt idx="28">
                  <c:v>3.6</c:v>
                </c:pt>
                <c:pt idx="29">
                  <c:v>3.2</c:v>
                </c:pt>
              </c:numCache>
            </c:numRef>
          </c:val>
        </c:ser>
        <c:ser>
          <c:idx val="16"/>
          <c:order val="16"/>
          <c:tx>
            <c:strRef>
              <c:f>'40OBU'!$AF$2</c:f>
              <c:strCache>
                <c:ptCount val="1"/>
                <c:pt idx="0">
                  <c:v>Car18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'40OBU'!$AF$3:$AF$32</c:f>
              <c:numCache>
                <c:formatCode>0</c:formatCode>
                <c:ptCount val="30"/>
                <c:pt idx="0">
                  <c:v>3</c:v>
                </c:pt>
                <c:pt idx="1">
                  <c:v>3.7250000000000001</c:v>
                </c:pt>
                <c:pt idx="2">
                  <c:v>3.625</c:v>
                </c:pt>
                <c:pt idx="3">
                  <c:v>2.9750000000000001</c:v>
                </c:pt>
                <c:pt idx="4">
                  <c:v>4.5250000000000004</c:v>
                </c:pt>
                <c:pt idx="5">
                  <c:v>3.95</c:v>
                </c:pt>
                <c:pt idx="6">
                  <c:v>3.1749999999999998</c:v>
                </c:pt>
                <c:pt idx="7">
                  <c:v>3.8250000000000002</c:v>
                </c:pt>
                <c:pt idx="8">
                  <c:v>3.4249999999999998</c:v>
                </c:pt>
                <c:pt idx="9">
                  <c:v>3.1749999999999998</c:v>
                </c:pt>
                <c:pt idx="10">
                  <c:v>3.15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3.0249999999999999</c:v>
                </c:pt>
                <c:pt idx="18">
                  <c:v>3.2250000000000001</c:v>
                </c:pt>
                <c:pt idx="19">
                  <c:v>3.2</c:v>
                </c:pt>
                <c:pt idx="20">
                  <c:v>4.05</c:v>
                </c:pt>
                <c:pt idx="21">
                  <c:v>3.15</c:v>
                </c:pt>
                <c:pt idx="22">
                  <c:v>3.65</c:v>
                </c:pt>
                <c:pt idx="23">
                  <c:v>2.75</c:v>
                </c:pt>
                <c:pt idx="24">
                  <c:v>4.125</c:v>
                </c:pt>
                <c:pt idx="25">
                  <c:v>2.85</c:v>
                </c:pt>
                <c:pt idx="26">
                  <c:v>3.8</c:v>
                </c:pt>
                <c:pt idx="27">
                  <c:v>3.45</c:v>
                </c:pt>
                <c:pt idx="28">
                  <c:v>3.6749999999999998</c:v>
                </c:pt>
                <c:pt idx="29">
                  <c:v>3.55</c:v>
                </c:pt>
              </c:numCache>
            </c:numRef>
          </c:val>
        </c:ser>
        <c:ser>
          <c:idx val="17"/>
          <c:order val="17"/>
          <c:tx>
            <c:strRef>
              <c:f>'40OBU'!$AG$2</c:f>
              <c:strCache>
                <c:ptCount val="1"/>
                <c:pt idx="0">
                  <c:v>Car19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'40OBU'!$AG$3:$AG$32</c:f>
              <c:numCache>
                <c:formatCode>0</c:formatCode>
                <c:ptCount val="30"/>
                <c:pt idx="0">
                  <c:v>4</c:v>
                </c:pt>
                <c:pt idx="1">
                  <c:v>3.375</c:v>
                </c:pt>
                <c:pt idx="2">
                  <c:v>4</c:v>
                </c:pt>
                <c:pt idx="3">
                  <c:v>3.625</c:v>
                </c:pt>
                <c:pt idx="4">
                  <c:v>4.375</c:v>
                </c:pt>
                <c:pt idx="5">
                  <c:v>3.8</c:v>
                </c:pt>
                <c:pt idx="6">
                  <c:v>3.125</c:v>
                </c:pt>
                <c:pt idx="7">
                  <c:v>3.75</c:v>
                </c:pt>
                <c:pt idx="8">
                  <c:v>3.4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2.7</c:v>
                </c:pt>
                <c:pt idx="19">
                  <c:v>2.7250000000000001</c:v>
                </c:pt>
                <c:pt idx="20">
                  <c:v>3.7250000000000001</c:v>
                </c:pt>
                <c:pt idx="21">
                  <c:v>3.25</c:v>
                </c:pt>
                <c:pt idx="22">
                  <c:v>3.0249999999999999</c:v>
                </c:pt>
                <c:pt idx="23">
                  <c:v>2.5499999999999998</c:v>
                </c:pt>
                <c:pt idx="24">
                  <c:v>4.0999999999999996</c:v>
                </c:pt>
                <c:pt idx="25">
                  <c:v>3.4</c:v>
                </c:pt>
                <c:pt idx="26">
                  <c:v>4.1500000000000004</c:v>
                </c:pt>
                <c:pt idx="27">
                  <c:v>3.0249999999999999</c:v>
                </c:pt>
                <c:pt idx="28">
                  <c:v>3.6749999999999998</c:v>
                </c:pt>
                <c:pt idx="29">
                  <c:v>3.375</c:v>
                </c:pt>
              </c:numCache>
            </c:numRef>
          </c:val>
        </c:ser>
        <c:ser>
          <c:idx val="18"/>
          <c:order val="18"/>
          <c:tx>
            <c:strRef>
              <c:f>'40OBU'!$AH$2</c:f>
              <c:strCache>
                <c:ptCount val="1"/>
                <c:pt idx="0">
                  <c:v>Car20 Rx</c:v>
                </c:pt>
              </c:strCache>
            </c:strRef>
          </c:tx>
          <c:cat>
            <c:numRef>
              <c:f>'40OBU'!$A$3:$A$32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'40OBU'!$AH$3:$AH$32</c:f>
              <c:numCache>
                <c:formatCode>0</c:formatCode>
                <c:ptCount val="30"/>
                <c:pt idx="0">
                  <c:v>3</c:v>
                </c:pt>
                <c:pt idx="1">
                  <c:v>3.55</c:v>
                </c:pt>
                <c:pt idx="2">
                  <c:v>3.65</c:v>
                </c:pt>
                <c:pt idx="3">
                  <c:v>3.3</c:v>
                </c:pt>
                <c:pt idx="4">
                  <c:v>3.8</c:v>
                </c:pt>
                <c:pt idx="5">
                  <c:v>3.35</c:v>
                </c:pt>
                <c:pt idx="6">
                  <c:v>2.8</c:v>
                </c:pt>
                <c:pt idx="7">
                  <c:v>4.1749999999999998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2.9</c:v>
                </c:pt>
                <c:pt idx="19">
                  <c:v>2.875</c:v>
                </c:pt>
                <c:pt idx="20">
                  <c:v>4.05</c:v>
                </c:pt>
                <c:pt idx="21">
                  <c:v>3.0750000000000002</c:v>
                </c:pt>
                <c:pt idx="22">
                  <c:v>3.45</c:v>
                </c:pt>
                <c:pt idx="23">
                  <c:v>2.75</c:v>
                </c:pt>
                <c:pt idx="24">
                  <c:v>4.4000000000000004</c:v>
                </c:pt>
                <c:pt idx="25">
                  <c:v>2.9750000000000001</c:v>
                </c:pt>
                <c:pt idx="26">
                  <c:v>3.95</c:v>
                </c:pt>
                <c:pt idx="27">
                  <c:v>2.95</c:v>
                </c:pt>
                <c:pt idx="28">
                  <c:v>3.7250000000000001</c:v>
                </c:pt>
                <c:pt idx="29">
                  <c:v>3.2250000000000001</c:v>
                </c:pt>
              </c:numCache>
            </c:numRef>
          </c:val>
        </c:ser>
        <c:marker val="1"/>
        <c:axId val="125265792"/>
        <c:axId val="125267328"/>
      </c:lineChart>
      <c:catAx>
        <c:axId val="125265792"/>
        <c:scaling>
          <c:orientation val="minMax"/>
        </c:scaling>
        <c:axPos val="b"/>
        <c:numFmt formatCode="General" sourceLinked="1"/>
        <c:tickLblPos val="nextTo"/>
        <c:crossAx val="125267328"/>
        <c:crosses val="autoZero"/>
        <c:auto val="1"/>
        <c:lblAlgn val="ctr"/>
        <c:lblOffset val="100"/>
      </c:catAx>
      <c:valAx>
        <c:axId val="125267328"/>
        <c:scaling>
          <c:orientation val="minMax"/>
          <c:max val="7"/>
        </c:scaling>
        <c:axPos val="l"/>
        <c:majorGridlines/>
        <c:numFmt formatCode="0" sourceLinked="1"/>
        <c:tickLblPos val="nextTo"/>
        <c:crossAx val="125265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'1OBU'!$M$3:$M$32</c:f>
            </c:numRef>
          </c:xVal>
          <c:yVal>
            <c:numRef>
              <c:f>'1OBU'!$L$3:$L$32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20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30</c:v>
                </c:pt>
                <c:pt idx="22">
                  <c:v>50</c:v>
                </c:pt>
                <c:pt idx="23">
                  <c:v>40</c:v>
                </c:pt>
                <c:pt idx="24">
                  <c:v>40</c:v>
                </c:pt>
                <c:pt idx="25">
                  <c:v>60</c:v>
                </c:pt>
                <c:pt idx="26">
                  <c:v>70</c:v>
                </c:pt>
                <c:pt idx="27">
                  <c:v>70</c:v>
                </c:pt>
                <c:pt idx="28">
                  <c:v>90</c:v>
                </c:pt>
                <c:pt idx="29">
                  <c:v>100</c:v>
                </c:pt>
              </c:numCache>
            </c:numRef>
          </c:yVal>
        </c:ser>
        <c:axId val="122391552"/>
        <c:axId val="122903936"/>
      </c:scatterChart>
      <c:valAx>
        <c:axId val="122391552"/>
        <c:scaling>
          <c:orientation val="maxMin"/>
        </c:scaling>
        <c:axPos val="b"/>
        <c:majorGridlines/>
        <c:numFmt formatCode="General" sourceLinked="1"/>
        <c:tickLblPos val="nextTo"/>
        <c:crossAx val="122903936"/>
        <c:crosses val="autoZero"/>
        <c:crossBetween val="midCat"/>
      </c:valAx>
      <c:valAx>
        <c:axId val="122903936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223915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'60OBU'!$F$2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'60OBU'!$H$3:$H$32</c:f>
              <c:numCache>
                <c:formatCode>General</c:formatCode>
                <c:ptCount val="30"/>
                <c:pt idx="0">
                  <c:v>-61.498710999999986</c:v>
                </c:pt>
                <c:pt idx="1">
                  <c:v>-61.019308499999994</c:v>
                </c:pt>
                <c:pt idx="2">
                  <c:v>-59.858336199999997</c:v>
                </c:pt>
                <c:pt idx="3">
                  <c:v>-57.802379800000004</c:v>
                </c:pt>
                <c:pt idx="4">
                  <c:v>-58.887985199999989</c:v>
                </c:pt>
                <c:pt idx="5">
                  <c:v>-58.269778699999989</c:v>
                </c:pt>
                <c:pt idx="6">
                  <c:v>-57.118484899999999</c:v>
                </c:pt>
                <c:pt idx="7">
                  <c:v>-59.192198499999989</c:v>
                </c:pt>
                <c:pt idx="8">
                  <c:v>-59.841592099999986</c:v>
                </c:pt>
                <c:pt idx="9">
                  <c:v>-60.905114099999992</c:v>
                </c:pt>
                <c:pt idx="10">
                  <c:v>-59.264014700000004</c:v>
                </c:pt>
                <c:pt idx="11">
                  <c:v>-57.095289299999997</c:v>
                </c:pt>
                <c:pt idx="12">
                  <c:v>-56.559778100000003</c:v>
                </c:pt>
                <c:pt idx="13">
                  <c:v>-49.690908399999998</c:v>
                </c:pt>
                <c:pt idx="14">
                  <c:v>-42.5399715</c:v>
                </c:pt>
                <c:pt idx="15">
                  <c:v>-37.404525200000002</c:v>
                </c:pt>
                <c:pt idx="16">
                  <c:v>-34.659726200000001</c:v>
                </c:pt>
                <c:pt idx="17">
                  <c:v>-29.855022000000002</c:v>
                </c:pt>
                <c:pt idx="18">
                  <c:v>-23.2233783</c:v>
                </c:pt>
                <c:pt idx="19">
                  <c:v>-24.844275400000001</c:v>
                </c:pt>
                <c:pt idx="20">
                  <c:v>-31.848159599999999</c:v>
                </c:pt>
                <c:pt idx="21">
                  <c:v>-31.188773000000001</c:v>
                </c:pt>
                <c:pt idx="22">
                  <c:v>-38.050522999999998</c:v>
                </c:pt>
                <c:pt idx="23">
                  <c:v>-44.121484100000004</c:v>
                </c:pt>
                <c:pt idx="24">
                  <c:v>-55.214082699999999</c:v>
                </c:pt>
                <c:pt idx="25">
                  <c:v>-59.933102900000002</c:v>
                </c:pt>
                <c:pt idx="26">
                  <c:v>-64.547653100000005</c:v>
                </c:pt>
                <c:pt idx="27">
                  <c:v>-61.719615500000003</c:v>
                </c:pt>
                <c:pt idx="28">
                  <c:v>-61.371026499999999</c:v>
                </c:pt>
                <c:pt idx="29">
                  <c:v>-58.140612499999996</c:v>
                </c:pt>
              </c:numCache>
            </c:numRef>
          </c:xVal>
          <c:yVal>
            <c:numRef>
              <c:f>'60OBU'!$F$3:$F$32</c:f>
              <c:numCache>
                <c:formatCode>0.00</c:formatCode>
                <c:ptCount val="30"/>
                <c:pt idx="0">
                  <c:v>83.333333333333343</c:v>
                </c:pt>
                <c:pt idx="1">
                  <c:v>50</c:v>
                </c:pt>
                <c:pt idx="2">
                  <c:v>57.142857142857139</c:v>
                </c:pt>
                <c:pt idx="3">
                  <c:v>83.333333333333343</c:v>
                </c:pt>
                <c:pt idx="4">
                  <c:v>22.222222222222221</c:v>
                </c:pt>
                <c:pt idx="5">
                  <c:v>50</c:v>
                </c:pt>
                <c:pt idx="6">
                  <c:v>75</c:v>
                </c:pt>
                <c:pt idx="7">
                  <c:v>28.571428571428569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33.333333333333329</c:v>
                </c:pt>
                <c:pt idx="13">
                  <c:v>33.333333333333329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16.666666666666664</c:v>
                </c:pt>
                <c:pt idx="24">
                  <c:v>40</c:v>
                </c:pt>
                <c:pt idx="25">
                  <c:v>33.333333333333329</c:v>
                </c:pt>
                <c:pt idx="26">
                  <c:v>16.666666666666664</c:v>
                </c:pt>
                <c:pt idx="27">
                  <c:v>50</c:v>
                </c:pt>
                <c:pt idx="28">
                  <c:v>57.142857142857139</c:v>
                </c:pt>
                <c:pt idx="29">
                  <c:v>83.333333333333343</c:v>
                </c:pt>
              </c:numCache>
            </c:numRef>
          </c:yVal>
        </c:ser>
        <c:axId val="125291520"/>
        <c:axId val="125383424"/>
      </c:scatterChart>
      <c:valAx>
        <c:axId val="125291520"/>
        <c:scaling>
          <c:orientation val="maxMin"/>
        </c:scaling>
        <c:axPos val="b"/>
        <c:majorGridlines/>
        <c:numFmt formatCode="0" sourceLinked="0"/>
        <c:tickLblPos val="nextTo"/>
        <c:crossAx val="125383424"/>
        <c:crosses val="autoZero"/>
        <c:crossBetween val="midCat"/>
      </c:valAx>
      <c:valAx>
        <c:axId val="125383424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25291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 Vs. RSS</c:v>
          </c:tx>
          <c:spPr>
            <a:ln w="28575">
              <a:noFill/>
            </a:ln>
          </c:spPr>
          <c:xVal>
            <c:numRef>
              <c:f>'60OBU'!$M$3:$M$32</c:f>
            </c:numRef>
          </c:xVal>
          <c:yVal>
            <c:numRef>
              <c:f>'60OBU'!$L$3:$L$32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30</c:v>
                </c:pt>
                <c:pt idx="25">
                  <c:v>20</c:v>
                </c:pt>
                <c:pt idx="26">
                  <c:v>30</c:v>
                </c:pt>
                <c:pt idx="27">
                  <c:v>20</c:v>
                </c:pt>
                <c:pt idx="28">
                  <c:v>30</c:v>
                </c:pt>
                <c:pt idx="29">
                  <c:v>50</c:v>
                </c:pt>
              </c:numCache>
            </c:numRef>
          </c:yVal>
        </c:ser>
        <c:axId val="125432192"/>
        <c:axId val="125433728"/>
      </c:scatterChart>
      <c:valAx>
        <c:axId val="125432192"/>
        <c:scaling>
          <c:orientation val="maxMin"/>
        </c:scaling>
        <c:axPos val="b"/>
        <c:majorGridlines/>
        <c:numFmt formatCode="0" sourceLinked="0"/>
        <c:tickLblPos val="nextTo"/>
        <c:crossAx val="125433728"/>
        <c:crosses val="autoZero"/>
        <c:crossBetween val="midCat"/>
      </c:valAx>
      <c:valAx>
        <c:axId val="125433728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25432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'60OBU'!$F$2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'60OBU'!$F$3:$F$32</c:f>
              <c:numCache>
                <c:formatCode>0.00</c:formatCode>
                <c:ptCount val="30"/>
                <c:pt idx="0">
                  <c:v>83.333333333333343</c:v>
                </c:pt>
                <c:pt idx="1">
                  <c:v>50</c:v>
                </c:pt>
                <c:pt idx="2">
                  <c:v>57.142857142857139</c:v>
                </c:pt>
                <c:pt idx="3">
                  <c:v>83.333333333333343</c:v>
                </c:pt>
                <c:pt idx="4">
                  <c:v>22.222222222222221</c:v>
                </c:pt>
                <c:pt idx="5">
                  <c:v>50</c:v>
                </c:pt>
                <c:pt idx="6">
                  <c:v>75</c:v>
                </c:pt>
                <c:pt idx="7">
                  <c:v>28.571428571428569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33.333333333333329</c:v>
                </c:pt>
                <c:pt idx="13">
                  <c:v>33.333333333333329</c:v>
                </c:pt>
                <c:pt idx="14">
                  <c:v>12.5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16.666666666666664</c:v>
                </c:pt>
                <c:pt idx="24">
                  <c:v>40</c:v>
                </c:pt>
                <c:pt idx="25">
                  <c:v>33.333333333333329</c:v>
                </c:pt>
                <c:pt idx="26">
                  <c:v>16.666666666666664</c:v>
                </c:pt>
                <c:pt idx="27">
                  <c:v>50</c:v>
                </c:pt>
                <c:pt idx="28">
                  <c:v>57.142857142857139</c:v>
                </c:pt>
                <c:pt idx="29">
                  <c:v>83.333333333333343</c:v>
                </c:pt>
              </c:numCache>
            </c:numRef>
          </c:yVal>
        </c:ser>
        <c:axId val="126694912"/>
        <c:axId val="126696448"/>
      </c:scatterChart>
      <c:valAx>
        <c:axId val="126694912"/>
        <c:scaling>
          <c:orientation val="minMax"/>
        </c:scaling>
        <c:axPos val="b"/>
        <c:majorGridlines/>
        <c:numFmt formatCode="General" sourceLinked="1"/>
        <c:tickLblPos val="nextTo"/>
        <c:crossAx val="126696448"/>
        <c:crosses val="autoZero"/>
        <c:crossBetween val="midCat"/>
      </c:valAx>
      <c:valAx>
        <c:axId val="126696448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26694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'60OBU'!$L$3:$L$32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30</c:v>
                </c:pt>
                <c:pt idx="25">
                  <c:v>20</c:v>
                </c:pt>
                <c:pt idx="26">
                  <c:v>30</c:v>
                </c:pt>
                <c:pt idx="27">
                  <c:v>20</c:v>
                </c:pt>
                <c:pt idx="28">
                  <c:v>30</c:v>
                </c:pt>
                <c:pt idx="29">
                  <c:v>50</c:v>
                </c:pt>
              </c:numCache>
            </c:numRef>
          </c:yVal>
        </c:ser>
        <c:axId val="126732928"/>
        <c:axId val="126759296"/>
      </c:scatterChart>
      <c:valAx>
        <c:axId val="126732928"/>
        <c:scaling>
          <c:orientation val="minMax"/>
        </c:scaling>
        <c:axPos val="b"/>
        <c:majorGridlines/>
        <c:numFmt formatCode="General" sourceLinked="1"/>
        <c:tickLblPos val="nextTo"/>
        <c:crossAx val="126759296"/>
        <c:crosses val="autoZero"/>
        <c:crossBetween val="midCat"/>
      </c:valAx>
      <c:valAx>
        <c:axId val="126759296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26732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'60OBU'!$P$2</c:f>
              <c:strCache>
                <c:ptCount val="1"/>
                <c:pt idx="0">
                  <c:v>Car2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'60OBU'!$P$3:$P$32</c:f>
              <c:numCache>
                <c:formatCode>0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2.4833333333333334</c:v>
                </c:pt>
                <c:pt idx="3">
                  <c:v>2.4500000000000002</c:v>
                </c:pt>
                <c:pt idx="4">
                  <c:v>1.85</c:v>
                </c:pt>
                <c:pt idx="5">
                  <c:v>2.1833333333333331</c:v>
                </c:pt>
                <c:pt idx="6">
                  <c:v>1.85</c:v>
                </c:pt>
                <c:pt idx="7">
                  <c:v>2.1666666666666665</c:v>
                </c:pt>
                <c:pt idx="8">
                  <c:v>2.0166666666666666</c:v>
                </c:pt>
                <c:pt idx="9">
                  <c:v>2.2000000000000002</c:v>
                </c:pt>
                <c:pt idx="10">
                  <c:v>1.95</c:v>
                </c:pt>
                <c:pt idx="11">
                  <c:v>1.4833333333333334</c:v>
                </c:pt>
                <c:pt idx="12">
                  <c:v>2.2666666666666666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3.95</c:v>
                </c:pt>
                <c:pt idx="25">
                  <c:v>3.5</c:v>
                </c:pt>
                <c:pt idx="26">
                  <c:v>3.85</c:v>
                </c:pt>
                <c:pt idx="27">
                  <c:v>3.55</c:v>
                </c:pt>
                <c:pt idx="28">
                  <c:v>3.2666666666666666</c:v>
                </c:pt>
                <c:pt idx="29">
                  <c:v>4.0666666666666664</c:v>
                </c:pt>
              </c:numCache>
            </c:numRef>
          </c:val>
        </c:ser>
        <c:ser>
          <c:idx val="1"/>
          <c:order val="1"/>
          <c:tx>
            <c:strRef>
              <c:f>'60OBU'!$Q$2</c:f>
              <c:strCache>
                <c:ptCount val="1"/>
                <c:pt idx="0">
                  <c:v>Car3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'60OBU'!$Q$3:$Q$32</c:f>
              <c:numCache>
                <c:formatCode>0</c:formatCode>
                <c:ptCount val="30"/>
                <c:pt idx="0">
                  <c:v>5</c:v>
                </c:pt>
                <c:pt idx="1">
                  <c:v>3</c:v>
                </c:pt>
                <c:pt idx="2">
                  <c:v>2.0166666666666666</c:v>
                </c:pt>
                <c:pt idx="3">
                  <c:v>2.4166666666666665</c:v>
                </c:pt>
                <c:pt idx="4">
                  <c:v>1.9666666666666666</c:v>
                </c:pt>
                <c:pt idx="5">
                  <c:v>2.2000000000000002</c:v>
                </c:pt>
                <c:pt idx="6">
                  <c:v>1.8</c:v>
                </c:pt>
                <c:pt idx="7">
                  <c:v>2</c:v>
                </c:pt>
                <c:pt idx="8">
                  <c:v>2.1</c:v>
                </c:pt>
                <c:pt idx="9">
                  <c:v>2.1333333333333333</c:v>
                </c:pt>
                <c:pt idx="10">
                  <c:v>1.9333333333333333</c:v>
                </c:pt>
                <c:pt idx="11">
                  <c:v>1.4</c:v>
                </c:pt>
                <c:pt idx="12">
                  <c:v>2.2166666666666668</c:v>
                </c:pt>
                <c:pt idx="13">
                  <c:v>2.1166666666666667</c:v>
                </c:pt>
                <c:pt idx="14">
                  <c:v>2.0833333333333335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3.9333333333333331</c:v>
                </c:pt>
                <c:pt idx="25">
                  <c:v>3.2166666666666668</c:v>
                </c:pt>
                <c:pt idx="26">
                  <c:v>3.6333333333333333</c:v>
                </c:pt>
                <c:pt idx="27">
                  <c:v>3.5666666666666669</c:v>
                </c:pt>
                <c:pt idx="28">
                  <c:v>3.75</c:v>
                </c:pt>
                <c:pt idx="29">
                  <c:v>4.0666666666666664</c:v>
                </c:pt>
              </c:numCache>
            </c:numRef>
          </c:val>
        </c:ser>
        <c:ser>
          <c:idx val="2"/>
          <c:order val="2"/>
          <c:tx>
            <c:strRef>
              <c:f>'60OBU'!$R$2</c:f>
              <c:strCache>
                <c:ptCount val="1"/>
                <c:pt idx="0">
                  <c:v>Car4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'60OBU'!$R$3:$R$32</c:f>
              <c:numCache>
                <c:formatCode>0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2.4166666666666665</c:v>
                </c:pt>
                <c:pt idx="3">
                  <c:v>2.4833333333333334</c:v>
                </c:pt>
                <c:pt idx="4">
                  <c:v>1.95</c:v>
                </c:pt>
                <c:pt idx="5">
                  <c:v>2.1833333333333331</c:v>
                </c:pt>
                <c:pt idx="6">
                  <c:v>1.8666666666666667</c:v>
                </c:pt>
                <c:pt idx="7">
                  <c:v>2.0333333333333332</c:v>
                </c:pt>
                <c:pt idx="8">
                  <c:v>1.9666666666666666</c:v>
                </c:pt>
                <c:pt idx="9">
                  <c:v>2.0333333333333332</c:v>
                </c:pt>
                <c:pt idx="10">
                  <c:v>1.9333333333333333</c:v>
                </c:pt>
                <c:pt idx="11">
                  <c:v>1.25</c:v>
                </c:pt>
                <c:pt idx="12">
                  <c:v>2.0833333333333335</c:v>
                </c:pt>
                <c:pt idx="13">
                  <c:v>2.1333333333333333</c:v>
                </c:pt>
                <c:pt idx="14">
                  <c:v>2.0666666666666669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2.8</c:v>
                </c:pt>
                <c:pt idx="24">
                  <c:v>3.6</c:v>
                </c:pt>
                <c:pt idx="25">
                  <c:v>2.9</c:v>
                </c:pt>
                <c:pt idx="26">
                  <c:v>3.6333333333333333</c:v>
                </c:pt>
                <c:pt idx="27">
                  <c:v>3.4333333333333331</c:v>
                </c:pt>
                <c:pt idx="28">
                  <c:v>3.6666666666666665</c:v>
                </c:pt>
                <c:pt idx="29">
                  <c:v>4.2333333333333334</c:v>
                </c:pt>
              </c:numCache>
            </c:numRef>
          </c:val>
        </c:ser>
        <c:ser>
          <c:idx val="3"/>
          <c:order val="3"/>
          <c:tx>
            <c:strRef>
              <c:f>'60OBU'!$S$2</c:f>
              <c:strCache>
                <c:ptCount val="1"/>
                <c:pt idx="0">
                  <c:v>Car5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'60OBU'!$S$3:$S$32</c:f>
              <c:numCache>
                <c:formatCode>0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1.95</c:v>
                </c:pt>
                <c:pt idx="3">
                  <c:v>2.4333333333333331</c:v>
                </c:pt>
                <c:pt idx="4">
                  <c:v>1.85</c:v>
                </c:pt>
                <c:pt idx="5">
                  <c:v>2.4833333333333334</c:v>
                </c:pt>
                <c:pt idx="6">
                  <c:v>1.7333333333333334</c:v>
                </c:pt>
                <c:pt idx="7">
                  <c:v>1.9666666666666666</c:v>
                </c:pt>
                <c:pt idx="8">
                  <c:v>1.9</c:v>
                </c:pt>
                <c:pt idx="9">
                  <c:v>2</c:v>
                </c:pt>
                <c:pt idx="10">
                  <c:v>2</c:v>
                </c:pt>
                <c:pt idx="11">
                  <c:v>1.3166666666666667</c:v>
                </c:pt>
                <c:pt idx="12">
                  <c:v>2.1333333333333333</c:v>
                </c:pt>
                <c:pt idx="13">
                  <c:v>1.9333333333333333</c:v>
                </c:pt>
                <c:pt idx="14">
                  <c:v>2.0833333333333335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2.7666666666666666</c:v>
                </c:pt>
                <c:pt idx="24">
                  <c:v>3.7833333333333332</c:v>
                </c:pt>
                <c:pt idx="25">
                  <c:v>3.1666666666666665</c:v>
                </c:pt>
                <c:pt idx="26">
                  <c:v>3.6833333333333331</c:v>
                </c:pt>
                <c:pt idx="27">
                  <c:v>3.3833333333333333</c:v>
                </c:pt>
                <c:pt idx="28">
                  <c:v>3.6833333333333331</c:v>
                </c:pt>
                <c:pt idx="29">
                  <c:v>3.9</c:v>
                </c:pt>
              </c:numCache>
            </c:numRef>
          </c:val>
        </c:ser>
        <c:ser>
          <c:idx val="4"/>
          <c:order val="4"/>
          <c:tx>
            <c:strRef>
              <c:f>'60OBU'!$T$2</c:f>
              <c:strCache>
                <c:ptCount val="1"/>
                <c:pt idx="0">
                  <c:v>Car6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'60OBU'!$T$3:$T$32</c:f>
              <c:numCache>
                <c:formatCode>0</c:formatCode>
                <c:ptCount val="30"/>
                <c:pt idx="0">
                  <c:v>4</c:v>
                </c:pt>
                <c:pt idx="1">
                  <c:v>2.0666666666666669</c:v>
                </c:pt>
                <c:pt idx="2">
                  <c:v>2.2333333333333334</c:v>
                </c:pt>
                <c:pt idx="3">
                  <c:v>2.5333333333333332</c:v>
                </c:pt>
                <c:pt idx="4">
                  <c:v>1.5666666666666667</c:v>
                </c:pt>
                <c:pt idx="5">
                  <c:v>2.4333333333333331</c:v>
                </c:pt>
                <c:pt idx="6">
                  <c:v>1.9</c:v>
                </c:pt>
                <c:pt idx="7">
                  <c:v>2.1166666666666667</c:v>
                </c:pt>
                <c:pt idx="8">
                  <c:v>2.0333333333333332</c:v>
                </c:pt>
                <c:pt idx="9">
                  <c:v>2.2333333333333334</c:v>
                </c:pt>
                <c:pt idx="10">
                  <c:v>2.1166666666666667</c:v>
                </c:pt>
                <c:pt idx="11">
                  <c:v>1.5</c:v>
                </c:pt>
                <c:pt idx="12">
                  <c:v>2.35</c:v>
                </c:pt>
                <c:pt idx="13">
                  <c:v>2.1333333333333333</c:v>
                </c:pt>
                <c:pt idx="14">
                  <c:v>2.0166666666666666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2.9</c:v>
                </c:pt>
                <c:pt idx="23">
                  <c:v>2.7833333333333332</c:v>
                </c:pt>
                <c:pt idx="24">
                  <c:v>3.55</c:v>
                </c:pt>
                <c:pt idx="25">
                  <c:v>3.25</c:v>
                </c:pt>
                <c:pt idx="26">
                  <c:v>3.8333333333333335</c:v>
                </c:pt>
                <c:pt idx="27">
                  <c:v>3.45</c:v>
                </c:pt>
                <c:pt idx="28">
                  <c:v>3.6833333333333331</c:v>
                </c:pt>
                <c:pt idx="29">
                  <c:v>4.2166666666666668</c:v>
                </c:pt>
              </c:numCache>
            </c:numRef>
          </c:val>
        </c:ser>
        <c:ser>
          <c:idx val="5"/>
          <c:order val="5"/>
          <c:tx>
            <c:strRef>
              <c:f>'60OBU'!$U$2</c:f>
              <c:strCache>
                <c:ptCount val="1"/>
                <c:pt idx="0">
                  <c:v>Car7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'60OBU'!$U$3:$U$32</c:f>
              <c:numCache>
                <c:formatCode>0</c:formatCode>
                <c:ptCount val="30"/>
                <c:pt idx="0">
                  <c:v>4</c:v>
                </c:pt>
                <c:pt idx="1">
                  <c:v>1.8</c:v>
                </c:pt>
                <c:pt idx="2">
                  <c:v>2.3666666666666667</c:v>
                </c:pt>
                <c:pt idx="3">
                  <c:v>2.6166666666666667</c:v>
                </c:pt>
                <c:pt idx="4">
                  <c:v>1.75</c:v>
                </c:pt>
                <c:pt idx="5">
                  <c:v>2.4333333333333331</c:v>
                </c:pt>
                <c:pt idx="6">
                  <c:v>1.8666666666666667</c:v>
                </c:pt>
                <c:pt idx="7">
                  <c:v>2.1166666666666667</c:v>
                </c:pt>
                <c:pt idx="8">
                  <c:v>1.9333333333333333</c:v>
                </c:pt>
                <c:pt idx="9">
                  <c:v>2.0499999999999998</c:v>
                </c:pt>
                <c:pt idx="10">
                  <c:v>2.0833333333333335</c:v>
                </c:pt>
                <c:pt idx="11">
                  <c:v>1.4</c:v>
                </c:pt>
                <c:pt idx="12">
                  <c:v>2.4166666666666665</c:v>
                </c:pt>
                <c:pt idx="13">
                  <c:v>2.1666666666666665</c:v>
                </c:pt>
                <c:pt idx="14">
                  <c:v>2.1166666666666667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2.65</c:v>
                </c:pt>
                <c:pt idx="22">
                  <c:v>2.0166666666666666</c:v>
                </c:pt>
                <c:pt idx="23">
                  <c:v>2.3666666666666667</c:v>
                </c:pt>
                <c:pt idx="24">
                  <c:v>3</c:v>
                </c:pt>
                <c:pt idx="25">
                  <c:v>2.3666666666666667</c:v>
                </c:pt>
                <c:pt idx="26">
                  <c:v>3.1166666666666667</c:v>
                </c:pt>
                <c:pt idx="27">
                  <c:v>2.4166666666666665</c:v>
                </c:pt>
                <c:pt idx="28">
                  <c:v>2.6</c:v>
                </c:pt>
                <c:pt idx="29">
                  <c:v>3.3166666666666669</c:v>
                </c:pt>
              </c:numCache>
            </c:numRef>
          </c:val>
        </c:ser>
        <c:ser>
          <c:idx val="6"/>
          <c:order val="6"/>
          <c:tx>
            <c:strRef>
              <c:f>'60OBU'!$V$2</c:f>
              <c:strCache>
                <c:ptCount val="1"/>
                <c:pt idx="0">
                  <c:v>Car8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'60OBU'!$V$3:$V$32</c:f>
              <c:numCache>
                <c:formatCode>0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2.4666666666666668</c:v>
                </c:pt>
                <c:pt idx="3">
                  <c:v>2.5</c:v>
                </c:pt>
                <c:pt idx="4">
                  <c:v>1.95</c:v>
                </c:pt>
                <c:pt idx="5">
                  <c:v>2.3333333333333335</c:v>
                </c:pt>
                <c:pt idx="6">
                  <c:v>1.75</c:v>
                </c:pt>
                <c:pt idx="7">
                  <c:v>2.1666666666666665</c:v>
                </c:pt>
                <c:pt idx="8">
                  <c:v>1.5833333333333333</c:v>
                </c:pt>
                <c:pt idx="9">
                  <c:v>2.2166666666666668</c:v>
                </c:pt>
                <c:pt idx="10">
                  <c:v>2.3166666666666669</c:v>
                </c:pt>
                <c:pt idx="11">
                  <c:v>1.45</c:v>
                </c:pt>
                <c:pt idx="12">
                  <c:v>2.4333333333333331</c:v>
                </c:pt>
                <c:pt idx="13">
                  <c:v>2.2666666666666666</c:v>
                </c:pt>
                <c:pt idx="14">
                  <c:v>2.0666666666666669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2.5666666666666669</c:v>
                </c:pt>
                <c:pt idx="22">
                  <c:v>2.4</c:v>
                </c:pt>
                <c:pt idx="23">
                  <c:v>2.3833333333333333</c:v>
                </c:pt>
                <c:pt idx="24">
                  <c:v>2.7333333333333334</c:v>
                </c:pt>
                <c:pt idx="25">
                  <c:v>2.4</c:v>
                </c:pt>
                <c:pt idx="26">
                  <c:v>3.0333333333333332</c:v>
                </c:pt>
                <c:pt idx="27">
                  <c:v>2.4166666666666665</c:v>
                </c:pt>
                <c:pt idx="28">
                  <c:v>2.5333333333333332</c:v>
                </c:pt>
                <c:pt idx="29">
                  <c:v>3.2333333333333334</c:v>
                </c:pt>
              </c:numCache>
            </c:numRef>
          </c:val>
        </c:ser>
        <c:ser>
          <c:idx val="7"/>
          <c:order val="7"/>
          <c:tx>
            <c:strRef>
              <c:f>'60OBU'!$W$2</c:f>
              <c:strCache>
                <c:ptCount val="1"/>
                <c:pt idx="0">
                  <c:v>Car9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'60OBU'!$W$3:$W$32</c:f>
              <c:numCache>
                <c:formatCode>0</c:formatCode>
                <c:ptCount val="30"/>
                <c:pt idx="0">
                  <c:v>4</c:v>
                </c:pt>
                <c:pt idx="1">
                  <c:v>2.2666666666666666</c:v>
                </c:pt>
                <c:pt idx="2">
                  <c:v>2.5</c:v>
                </c:pt>
                <c:pt idx="3">
                  <c:v>2.5</c:v>
                </c:pt>
                <c:pt idx="4">
                  <c:v>1.9666666666666666</c:v>
                </c:pt>
                <c:pt idx="5">
                  <c:v>2.3833333333333333</c:v>
                </c:pt>
                <c:pt idx="6">
                  <c:v>1.8833333333333333</c:v>
                </c:pt>
                <c:pt idx="7">
                  <c:v>2.0166666666666666</c:v>
                </c:pt>
                <c:pt idx="8">
                  <c:v>2</c:v>
                </c:pt>
                <c:pt idx="9">
                  <c:v>2.3166666666666669</c:v>
                </c:pt>
                <c:pt idx="10">
                  <c:v>2.1166666666666667</c:v>
                </c:pt>
                <c:pt idx="11">
                  <c:v>1.3833333333333333</c:v>
                </c:pt>
                <c:pt idx="12">
                  <c:v>2.4</c:v>
                </c:pt>
                <c:pt idx="13">
                  <c:v>2.4</c:v>
                </c:pt>
                <c:pt idx="14">
                  <c:v>2.1666666666666665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2.7333333333333334</c:v>
                </c:pt>
                <c:pt idx="22">
                  <c:v>2.4333333333333331</c:v>
                </c:pt>
                <c:pt idx="23">
                  <c:v>2.2999999999999998</c:v>
                </c:pt>
                <c:pt idx="24">
                  <c:v>2.8333333333333335</c:v>
                </c:pt>
                <c:pt idx="25">
                  <c:v>2.25</c:v>
                </c:pt>
                <c:pt idx="26">
                  <c:v>3.0166666666666666</c:v>
                </c:pt>
                <c:pt idx="27">
                  <c:v>2.4833333333333334</c:v>
                </c:pt>
                <c:pt idx="28">
                  <c:v>2.4500000000000002</c:v>
                </c:pt>
                <c:pt idx="29">
                  <c:v>3.1</c:v>
                </c:pt>
              </c:numCache>
            </c:numRef>
          </c:val>
        </c:ser>
        <c:ser>
          <c:idx val="8"/>
          <c:order val="8"/>
          <c:tx>
            <c:strRef>
              <c:f>'60OBU'!$X$2</c:f>
              <c:strCache>
                <c:ptCount val="1"/>
                <c:pt idx="0">
                  <c:v>Car10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'60OBU'!$X$3:$X$32</c:f>
              <c:numCache>
                <c:formatCode>0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2.5833333333333335</c:v>
                </c:pt>
                <c:pt idx="3">
                  <c:v>2.5499999999999998</c:v>
                </c:pt>
                <c:pt idx="4">
                  <c:v>1.8333333333333333</c:v>
                </c:pt>
                <c:pt idx="5">
                  <c:v>2.2666666666666666</c:v>
                </c:pt>
                <c:pt idx="6">
                  <c:v>2.0833333333333335</c:v>
                </c:pt>
                <c:pt idx="7">
                  <c:v>2.1833333333333331</c:v>
                </c:pt>
                <c:pt idx="8">
                  <c:v>2.15</c:v>
                </c:pt>
                <c:pt idx="9">
                  <c:v>2.4</c:v>
                </c:pt>
                <c:pt idx="10">
                  <c:v>2.1</c:v>
                </c:pt>
                <c:pt idx="11">
                  <c:v>1.5166666666666666</c:v>
                </c:pt>
                <c:pt idx="12">
                  <c:v>2.5166666666666666</c:v>
                </c:pt>
                <c:pt idx="13">
                  <c:v>2.4500000000000002</c:v>
                </c:pt>
                <c:pt idx="14">
                  <c:v>2.3333333333333335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2.3166666666666669</c:v>
                </c:pt>
                <c:pt idx="20">
                  <c:v>2.8833333333333333</c:v>
                </c:pt>
                <c:pt idx="21">
                  <c:v>3.0666666666666669</c:v>
                </c:pt>
                <c:pt idx="22">
                  <c:v>2.4333333333333331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2.2666666666666666</c:v>
                </c:pt>
                <c:pt idx="26">
                  <c:v>3.2166666666666668</c:v>
                </c:pt>
                <c:pt idx="27">
                  <c:v>2.4166666666666665</c:v>
                </c:pt>
                <c:pt idx="28">
                  <c:v>2.5666666666666669</c:v>
                </c:pt>
                <c:pt idx="29">
                  <c:v>3.0833333333333335</c:v>
                </c:pt>
              </c:numCache>
            </c:numRef>
          </c:val>
        </c:ser>
        <c:ser>
          <c:idx val="9"/>
          <c:order val="9"/>
          <c:tx>
            <c:strRef>
              <c:f>'60OBU'!$Y$2</c:f>
              <c:strCache>
                <c:ptCount val="1"/>
                <c:pt idx="0">
                  <c:v>Car11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'60OBU'!$Y$3:$Y$32</c:f>
              <c:numCache>
                <c:formatCode>0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2.75</c:v>
                </c:pt>
                <c:pt idx="3">
                  <c:v>2.5499999999999998</c:v>
                </c:pt>
                <c:pt idx="4">
                  <c:v>1.7333333333333334</c:v>
                </c:pt>
                <c:pt idx="5">
                  <c:v>2.5666666666666669</c:v>
                </c:pt>
                <c:pt idx="6">
                  <c:v>2.1166666666666667</c:v>
                </c:pt>
                <c:pt idx="7">
                  <c:v>2.3833333333333333</c:v>
                </c:pt>
                <c:pt idx="8">
                  <c:v>2.2000000000000002</c:v>
                </c:pt>
                <c:pt idx="9">
                  <c:v>2.4333333333333331</c:v>
                </c:pt>
                <c:pt idx="10">
                  <c:v>2.1333333333333333</c:v>
                </c:pt>
                <c:pt idx="11">
                  <c:v>1.7</c:v>
                </c:pt>
                <c:pt idx="12">
                  <c:v>2.5666666666666669</c:v>
                </c:pt>
                <c:pt idx="13">
                  <c:v>2.5499999999999998</c:v>
                </c:pt>
                <c:pt idx="14">
                  <c:v>2.3333333333333335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2.4833333333333334</c:v>
                </c:pt>
                <c:pt idx="20">
                  <c:v>2.9333333333333331</c:v>
                </c:pt>
                <c:pt idx="21">
                  <c:v>3.0333333333333332</c:v>
                </c:pt>
                <c:pt idx="22">
                  <c:v>2.65</c:v>
                </c:pt>
                <c:pt idx="23">
                  <c:v>2.5</c:v>
                </c:pt>
                <c:pt idx="24">
                  <c:v>2.9</c:v>
                </c:pt>
                <c:pt idx="25">
                  <c:v>2.5166666666666666</c:v>
                </c:pt>
                <c:pt idx="26">
                  <c:v>3.1833333333333331</c:v>
                </c:pt>
                <c:pt idx="27">
                  <c:v>2.3333333333333335</c:v>
                </c:pt>
                <c:pt idx="28">
                  <c:v>2.65</c:v>
                </c:pt>
                <c:pt idx="29">
                  <c:v>3.2833333333333332</c:v>
                </c:pt>
              </c:numCache>
            </c:numRef>
          </c:val>
        </c:ser>
        <c:ser>
          <c:idx val="10"/>
          <c:order val="10"/>
          <c:tx>
            <c:strRef>
              <c:f>'60OBU'!$Z$2</c:f>
              <c:strCache>
                <c:ptCount val="1"/>
                <c:pt idx="0">
                  <c:v>Car12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'60OBU'!$Z$3:$Z$32</c:f>
              <c:numCache>
                <c:formatCode>0</c:formatCode>
                <c:ptCount val="30"/>
                <c:pt idx="0">
                  <c:v>3</c:v>
                </c:pt>
                <c:pt idx="1">
                  <c:v>2.2999999999999998</c:v>
                </c:pt>
                <c:pt idx="2">
                  <c:v>2.7333333333333334</c:v>
                </c:pt>
                <c:pt idx="3">
                  <c:v>2.5666666666666669</c:v>
                </c:pt>
                <c:pt idx="4">
                  <c:v>1.7333333333333334</c:v>
                </c:pt>
                <c:pt idx="5">
                  <c:v>2.3333333333333335</c:v>
                </c:pt>
                <c:pt idx="6">
                  <c:v>1.8833333333333333</c:v>
                </c:pt>
                <c:pt idx="7">
                  <c:v>2.3166666666666669</c:v>
                </c:pt>
                <c:pt idx="8">
                  <c:v>2.25</c:v>
                </c:pt>
                <c:pt idx="9">
                  <c:v>2.5666666666666669</c:v>
                </c:pt>
                <c:pt idx="10">
                  <c:v>2.1833333333333331</c:v>
                </c:pt>
                <c:pt idx="11">
                  <c:v>1.3166666666666667</c:v>
                </c:pt>
                <c:pt idx="12">
                  <c:v>2.6166666666666667</c:v>
                </c:pt>
                <c:pt idx="13">
                  <c:v>2.6333333333333333</c:v>
                </c:pt>
                <c:pt idx="14">
                  <c:v>2.4500000000000002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2.0666666666666669</c:v>
                </c:pt>
                <c:pt idx="20">
                  <c:v>3.0166666666666666</c:v>
                </c:pt>
                <c:pt idx="21">
                  <c:v>3.1166666666666667</c:v>
                </c:pt>
                <c:pt idx="22">
                  <c:v>2.75</c:v>
                </c:pt>
                <c:pt idx="23">
                  <c:v>2.3666666666666667</c:v>
                </c:pt>
                <c:pt idx="24">
                  <c:v>3.0333333333333332</c:v>
                </c:pt>
                <c:pt idx="25">
                  <c:v>2.5166666666666666</c:v>
                </c:pt>
                <c:pt idx="26">
                  <c:v>3.1833333333333331</c:v>
                </c:pt>
                <c:pt idx="27">
                  <c:v>2.5</c:v>
                </c:pt>
                <c:pt idx="28">
                  <c:v>2.7333333333333334</c:v>
                </c:pt>
                <c:pt idx="29">
                  <c:v>3.3166666666666669</c:v>
                </c:pt>
              </c:numCache>
            </c:numRef>
          </c:val>
        </c:ser>
        <c:ser>
          <c:idx val="11"/>
          <c:order val="11"/>
          <c:tx>
            <c:strRef>
              <c:f>'60OBU'!$AA$2</c:f>
              <c:strCache>
                <c:ptCount val="1"/>
                <c:pt idx="0">
                  <c:v>Car13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'60OBU'!$AA$3:$AA$32</c:f>
              <c:numCache>
                <c:formatCode>0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2.6833333333333331</c:v>
                </c:pt>
                <c:pt idx="3">
                  <c:v>2.6</c:v>
                </c:pt>
                <c:pt idx="4">
                  <c:v>1.8</c:v>
                </c:pt>
                <c:pt idx="5">
                  <c:v>2.5</c:v>
                </c:pt>
                <c:pt idx="6">
                  <c:v>2.0833333333333335</c:v>
                </c:pt>
                <c:pt idx="7">
                  <c:v>2.2166666666666668</c:v>
                </c:pt>
                <c:pt idx="8">
                  <c:v>2.25</c:v>
                </c:pt>
                <c:pt idx="9">
                  <c:v>2.5499999999999998</c:v>
                </c:pt>
                <c:pt idx="10">
                  <c:v>2.4333333333333331</c:v>
                </c:pt>
                <c:pt idx="11">
                  <c:v>1.7666666666666666</c:v>
                </c:pt>
                <c:pt idx="12">
                  <c:v>2.6</c:v>
                </c:pt>
                <c:pt idx="13">
                  <c:v>2.65</c:v>
                </c:pt>
                <c:pt idx="14">
                  <c:v>2.4166666666666665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2.5333333333333332</c:v>
                </c:pt>
                <c:pt idx="20">
                  <c:v>2.7333333333333334</c:v>
                </c:pt>
                <c:pt idx="21">
                  <c:v>3.05</c:v>
                </c:pt>
                <c:pt idx="22">
                  <c:v>2.8166666666666669</c:v>
                </c:pt>
                <c:pt idx="23">
                  <c:v>2.7</c:v>
                </c:pt>
                <c:pt idx="24">
                  <c:v>3.15</c:v>
                </c:pt>
                <c:pt idx="25">
                  <c:v>2.65</c:v>
                </c:pt>
                <c:pt idx="26">
                  <c:v>3.3</c:v>
                </c:pt>
                <c:pt idx="27">
                  <c:v>2.6166666666666667</c:v>
                </c:pt>
                <c:pt idx="28">
                  <c:v>2.7666666666666666</c:v>
                </c:pt>
                <c:pt idx="29">
                  <c:v>3.3666666666666667</c:v>
                </c:pt>
              </c:numCache>
            </c:numRef>
          </c:val>
        </c:ser>
        <c:ser>
          <c:idx val="12"/>
          <c:order val="12"/>
          <c:tx>
            <c:strRef>
              <c:f>'60OBU'!$AB$2</c:f>
              <c:strCache>
                <c:ptCount val="1"/>
                <c:pt idx="0">
                  <c:v>Car14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'60OBU'!$AB$3:$AB$32</c:f>
              <c:numCache>
                <c:formatCode>0</c:formatCode>
                <c:ptCount val="30"/>
                <c:pt idx="0">
                  <c:v>3</c:v>
                </c:pt>
                <c:pt idx="1">
                  <c:v>2.2666666666666666</c:v>
                </c:pt>
                <c:pt idx="2">
                  <c:v>2.5833333333333335</c:v>
                </c:pt>
                <c:pt idx="3">
                  <c:v>2.4166666666666665</c:v>
                </c:pt>
                <c:pt idx="4">
                  <c:v>2.1333333333333333</c:v>
                </c:pt>
                <c:pt idx="5">
                  <c:v>2.0333333333333332</c:v>
                </c:pt>
                <c:pt idx="6">
                  <c:v>2.0166666666666666</c:v>
                </c:pt>
                <c:pt idx="7">
                  <c:v>2.1833333333333331</c:v>
                </c:pt>
                <c:pt idx="8">
                  <c:v>2.35</c:v>
                </c:pt>
                <c:pt idx="9">
                  <c:v>2.3666666666666667</c:v>
                </c:pt>
                <c:pt idx="10">
                  <c:v>2.2000000000000002</c:v>
                </c:pt>
                <c:pt idx="11">
                  <c:v>1.6333333333333333</c:v>
                </c:pt>
                <c:pt idx="12">
                  <c:v>2.7166666666666668</c:v>
                </c:pt>
                <c:pt idx="13">
                  <c:v>2.6</c:v>
                </c:pt>
                <c:pt idx="14">
                  <c:v>2.4166666666666665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2.4500000000000002</c:v>
                </c:pt>
                <c:pt idx="19">
                  <c:v>2.2833333333333332</c:v>
                </c:pt>
                <c:pt idx="20">
                  <c:v>3.2333333333333334</c:v>
                </c:pt>
                <c:pt idx="21">
                  <c:v>3.0333333333333332</c:v>
                </c:pt>
                <c:pt idx="22">
                  <c:v>2.8</c:v>
                </c:pt>
                <c:pt idx="23">
                  <c:v>2.7166666666666668</c:v>
                </c:pt>
                <c:pt idx="24">
                  <c:v>3.0833333333333335</c:v>
                </c:pt>
                <c:pt idx="25">
                  <c:v>2.6666666666666665</c:v>
                </c:pt>
                <c:pt idx="26">
                  <c:v>3.5666666666666669</c:v>
                </c:pt>
                <c:pt idx="27">
                  <c:v>2.5333333333333332</c:v>
                </c:pt>
                <c:pt idx="28">
                  <c:v>2.7666666666666666</c:v>
                </c:pt>
                <c:pt idx="29">
                  <c:v>3.3166666666666669</c:v>
                </c:pt>
              </c:numCache>
            </c:numRef>
          </c:val>
        </c:ser>
        <c:ser>
          <c:idx val="13"/>
          <c:order val="13"/>
          <c:tx>
            <c:strRef>
              <c:f>'60OBU'!$AC$2</c:f>
              <c:strCache>
                <c:ptCount val="1"/>
                <c:pt idx="0">
                  <c:v>Car15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'60OBU'!$AC$3:$AC$32</c:f>
              <c:numCache>
                <c:formatCode>0</c:formatCode>
                <c:ptCount val="30"/>
                <c:pt idx="0">
                  <c:v>4</c:v>
                </c:pt>
                <c:pt idx="1">
                  <c:v>2.3166666666666669</c:v>
                </c:pt>
                <c:pt idx="2">
                  <c:v>2.7666666666666666</c:v>
                </c:pt>
                <c:pt idx="3">
                  <c:v>2.6</c:v>
                </c:pt>
                <c:pt idx="4">
                  <c:v>1.9166666666666667</c:v>
                </c:pt>
                <c:pt idx="5">
                  <c:v>2.5333333333333332</c:v>
                </c:pt>
                <c:pt idx="6">
                  <c:v>1.6833333333333333</c:v>
                </c:pt>
                <c:pt idx="7">
                  <c:v>2.0333333333333332</c:v>
                </c:pt>
                <c:pt idx="8">
                  <c:v>2.0666666666666669</c:v>
                </c:pt>
                <c:pt idx="9">
                  <c:v>2.5333333333333332</c:v>
                </c:pt>
                <c:pt idx="10">
                  <c:v>2.35</c:v>
                </c:pt>
                <c:pt idx="11">
                  <c:v>1.5833333333333333</c:v>
                </c:pt>
                <c:pt idx="12">
                  <c:v>2.5333333333333332</c:v>
                </c:pt>
                <c:pt idx="13">
                  <c:v>2.2833333333333332</c:v>
                </c:pt>
                <c:pt idx="14">
                  <c:v>2.35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3.2</c:v>
                </c:pt>
                <c:pt idx="19">
                  <c:v>2.4166666666666665</c:v>
                </c:pt>
                <c:pt idx="20">
                  <c:v>3.2666666666666666</c:v>
                </c:pt>
                <c:pt idx="21">
                  <c:v>3.1833333333333331</c:v>
                </c:pt>
                <c:pt idx="22">
                  <c:v>2.7333333333333334</c:v>
                </c:pt>
                <c:pt idx="23">
                  <c:v>2.6833333333333331</c:v>
                </c:pt>
                <c:pt idx="24">
                  <c:v>3.3166666666666669</c:v>
                </c:pt>
                <c:pt idx="25">
                  <c:v>2.75</c:v>
                </c:pt>
                <c:pt idx="26">
                  <c:v>3.35</c:v>
                </c:pt>
                <c:pt idx="27">
                  <c:v>2.6833333333333331</c:v>
                </c:pt>
                <c:pt idx="28">
                  <c:v>2.4333333333333331</c:v>
                </c:pt>
                <c:pt idx="29">
                  <c:v>3.35</c:v>
                </c:pt>
              </c:numCache>
            </c:numRef>
          </c:val>
        </c:ser>
        <c:ser>
          <c:idx val="14"/>
          <c:order val="14"/>
          <c:tx>
            <c:strRef>
              <c:f>'60OBU'!$AD$2</c:f>
              <c:strCache>
                <c:ptCount val="1"/>
                <c:pt idx="0">
                  <c:v>Car16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'60OBU'!$AD$3:$AD$32</c:f>
              <c:numCache>
                <c:formatCode>0</c:formatCode>
                <c:ptCount val="30"/>
                <c:pt idx="0">
                  <c:v>3</c:v>
                </c:pt>
                <c:pt idx="1">
                  <c:v>2.3166666666666669</c:v>
                </c:pt>
                <c:pt idx="2">
                  <c:v>2.85</c:v>
                </c:pt>
                <c:pt idx="3">
                  <c:v>2.3666666666666667</c:v>
                </c:pt>
                <c:pt idx="4">
                  <c:v>2.1333333333333333</c:v>
                </c:pt>
                <c:pt idx="5">
                  <c:v>2.4</c:v>
                </c:pt>
                <c:pt idx="6">
                  <c:v>1.9</c:v>
                </c:pt>
                <c:pt idx="7">
                  <c:v>2.3333333333333335</c:v>
                </c:pt>
                <c:pt idx="8">
                  <c:v>2.2333333333333334</c:v>
                </c:pt>
                <c:pt idx="9">
                  <c:v>2.5333333333333332</c:v>
                </c:pt>
                <c:pt idx="10">
                  <c:v>2.25</c:v>
                </c:pt>
                <c:pt idx="11">
                  <c:v>1.7166666666666666</c:v>
                </c:pt>
                <c:pt idx="12">
                  <c:v>2.6</c:v>
                </c:pt>
                <c:pt idx="13">
                  <c:v>2.65</c:v>
                </c:pt>
                <c:pt idx="14">
                  <c:v>2.4333333333333331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3.0833333333333335</c:v>
                </c:pt>
                <c:pt idx="19">
                  <c:v>2.6166666666666667</c:v>
                </c:pt>
                <c:pt idx="20">
                  <c:v>3.0833333333333335</c:v>
                </c:pt>
                <c:pt idx="21">
                  <c:v>3.2666666666666666</c:v>
                </c:pt>
                <c:pt idx="22">
                  <c:v>2.75</c:v>
                </c:pt>
                <c:pt idx="23">
                  <c:v>2.5833333333333335</c:v>
                </c:pt>
                <c:pt idx="24">
                  <c:v>3.1333333333333333</c:v>
                </c:pt>
                <c:pt idx="25">
                  <c:v>2.6333333333333333</c:v>
                </c:pt>
                <c:pt idx="26">
                  <c:v>2.9666666666666668</c:v>
                </c:pt>
                <c:pt idx="27">
                  <c:v>2.6166666666666667</c:v>
                </c:pt>
                <c:pt idx="28">
                  <c:v>2.75</c:v>
                </c:pt>
                <c:pt idx="29">
                  <c:v>3.25</c:v>
                </c:pt>
              </c:numCache>
            </c:numRef>
          </c:val>
        </c:ser>
        <c:ser>
          <c:idx val="15"/>
          <c:order val="15"/>
          <c:tx>
            <c:strRef>
              <c:f>'60OBU'!$AE$2</c:f>
              <c:strCache>
                <c:ptCount val="1"/>
                <c:pt idx="0">
                  <c:v>Car17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'60OBU'!$AE$3:$AE$32</c:f>
              <c:numCache>
                <c:formatCode>0</c:formatCode>
                <c:ptCount val="30"/>
                <c:pt idx="0">
                  <c:v>3</c:v>
                </c:pt>
                <c:pt idx="1">
                  <c:v>2.1833333333333331</c:v>
                </c:pt>
                <c:pt idx="2">
                  <c:v>2.75</c:v>
                </c:pt>
                <c:pt idx="3">
                  <c:v>2.8</c:v>
                </c:pt>
                <c:pt idx="4">
                  <c:v>2.1333333333333333</c:v>
                </c:pt>
                <c:pt idx="5">
                  <c:v>2.1333333333333333</c:v>
                </c:pt>
                <c:pt idx="6">
                  <c:v>1.7666666666666666</c:v>
                </c:pt>
                <c:pt idx="7">
                  <c:v>2.2000000000000002</c:v>
                </c:pt>
                <c:pt idx="8">
                  <c:v>2</c:v>
                </c:pt>
                <c:pt idx="9">
                  <c:v>2.4666666666666668</c:v>
                </c:pt>
                <c:pt idx="10">
                  <c:v>2.0666666666666669</c:v>
                </c:pt>
                <c:pt idx="11">
                  <c:v>1.5666666666666667</c:v>
                </c:pt>
                <c:pt idx="12">
                  <c:v>2.4500000000000002</c:v>
                </c:pt>
                <c:pt idx="13">
                  <c:v>2.6</c:v>
                </c:pt>
                <c:pt idx="14">
                  <c:v>2.2166666666666668</c:v>
                </c:pt>
                <c:pt idx="15">
                  <c:v>0</c:v>
                </c:pt>
                <c:pt idx="16">
                  <c:v>2</c:v>
                </c:pt>
                <c:pt idx="17">
                  <c:v>2.9166666666666665</c:v>
                </c:pt>
                <c:pt idx="18">
                  <c:v>3.2666666666666666</c:v>
                </c:pt>
                <c:pt idx="19">
                  <c:v>2.5166666666666666</c:v>
                </c:pt>
                <c:pt idx="20">
                  <c:v>3.3333333333333335</c:v>
                </c:pt>
                <c:pt idx="21">
                  <c:v>2.7833333333333332</c:v>
                </c:pt>
                <c:pt idx="22">
                  <c:v>2.8166666666666669</c:v>
                </c:pt>
                <c:pt idx="23">
                  <c:v>2</c:v>
                </c:pt>
                <c:pt idx="24">
                  <c:v>3.2333333333333334</c:v>
                </c:pt>
                <c:pt idx="25">
                  <c:v>2.6166666666666667</c:v>
                </c:pt>
                <c:pt idx="26">
                  <c:v>3.4166666666666665</c:v>
                </c:pt>
                <c:pt idx="27">
                  <c:v>2.8333333333333335</c:v>
                </c:pt>
                <c:pt idx="28">
                  <c:v>2.8166666666666669</c:v>
                </c:pt>
                <c:pt idx="29">
                  <c:v>3.3833333333333333</c:v>
                </c:pt>
              </c:numCache>
            </c:numRef>
          </c:val>
        </c:ser>
        <c:ser>
          <c:idx val="16"/>
          <c:order val="16"/>
          <c:tx>
            <c:strRef>
              <c:f>'60OBU'!$AF$2</c:f>
              <c:strCache>
                <c:ptCount val="1"/>
                <c:pt idx="0">
                  <c:v>Car18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'60OBU'!$AF$3:$AF$32</c:f>
              <c:numCache>
                <c:formatCode>0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2.6666666666666665</c:v>
                </c:pt>
                <c:pt idx="3">
                  <c:v>2.7166666666666668</c:v>
                </c:pt>
                <c:pt idx="4">
                  <c:v>2.0499999999999998</c:v>
                </c:pt>
                <c:pt idx="5">
                  <c:v>2.3833333333333333</c:v>
                </c:pt>
                <c:pt idx="6">
                  <c:v>1.7166666666666666</c:v>
                </c:pt>
                <c:pt idx="7">
                  <c:v>2.0333333333333332</c:v>
                </c:pt>
                <c:pt idx="8">
                  <c:v>2.2000000000000002</c:v>
                </c:pt>
                <c:pt idx="9">
                  <c:v>2.5</c:v>
                </c:pt>
                <c:pt idx="10">
                  <c:v>2.2833333333333332</c:v>
                </c:pt>
                <c:pt idx="11">
                  <c:v>1.6833333333333333</c:v>
                </c:pt>
                <c:pt idx="12">
                  <c:v>2.6</c:v>
                </c:pt>
                <c:pt idx="13">
                  <c:v>2.65</c:v>
                </c:pt>
                <c:pt idx="14">
                  <c:v>2.2833333333333332</c:v>
                </c:pt>
                <c:pt idx="15">
                  <c:v>0</c:v>
                </c:pt>
                <c:pt idx="16">
                  <c:v>2</c:v>
                </c:pt>
                <c:pt idx="17">
                  <c:v>2.8</c:v>
                </c:pt>
                <c:pt idx="18">
                  <c:v>3.0833333333333335</c:v>
                </c:pt>
                <c:pt idx="19">
                  <c:v>2.4500000000000002</c:v>
                </c:pt>
                <c:pt idx="20">
                  <c:v>3</c:v>
                </c:pt>
                <c:pt idx="21">
                  <c:v>3.1</c:v>
                </c:pt>
                <c:pt idx="22">
                  <c:v>2.8333333333333335</c:v>
                </c:pt>
                <c:pt idx="23">
                  <c:v>2.5333333333333332</c:v>
                </c:pt>
                <c:pt idx="24">
                  <c:v>3.1333333333333333</c:v>
                </c:pt>
                <c:pt idx="25">
                  <c:v>2.65</c:v>
                </c:pt>
                <c:pt idx="26">
                  <c:v>3.3333333333333335</c:v>
                </c:pt>
                <c:pt idx="27">
                  <c:v>2.7166666666666668</c:v>
                </c:pt>
                <c:pt idx="28">
                  <c:v>2.65</c:v>
                </c:pt>
                <c:pt idx="29">
                  <c:v>3.3833333333333333</c:v>
                </c:pt>
              </c:numCache>
            </c:numRef>
          </c:val>
        </c:ser>
        <c:ser>
          <c:idx val="17"/>
          <c:order val="17"/>
          <c:tx>
            <c:strRef>
              <c:f>'60OBU'!$AG$2</c:f>
              <c:strCache>
                <c:ptCount val="1"/>
                <c:pt idx="0">
                  <c:v>Car19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'60OBU'!$AG$3:$AG$32</c:f>
              <c:numCache>
                <c:formatCode>0</c:formatCode>
                <c:ptCount val="30"/>
                <c:pt idx="0">
                  <c:v>3</c:v>
                </c:pt>
                <c:pt idx="1">
                  <c:v>2.1833333333333331</c:v>
                </c:pt>
                <c:pt idx="2">
                  <c:v>2.35</c:v>
                </c:pt>
                <c:pt idx="3">
                  <c:v>2.7333333333333334</c:v>
                </c:pt>
                <c:pt idx="4">
                  <c:v>2</c:v>
                </c:pt>
                <c:pt idx="5">
                  <c:v>1.95</c:v>
                </c:pt>
                <c:pt idx="6">
                  <c:v>1.6166666666666667</c:v>
                </c:pt>
                <c:pt idx="7">
                  <c:v>2.15</c:v>
                </c:pt>
                <c:pt idx="8">
                  <c:v>1.7666666666666666</c:v>
                </c:pt>
                <c:pt idx="9">
                  <c:v>2.4500000000000002</c:v>
                </c:pt>
                <c:pt idx="10">
                  <c:v>2.1833333333333331</c:v>
                </c:pt>
                <c:pt idx="11">
                  <c:v>1.2</c:v>
                </c:pt>
                <c:pt idx="12">
                  <c:v>2.2333333333333334</c:v>
                </c:pt>
                <c:pt idx="13">
                  <c:v>2.5</c:v>
                </c:pt>
                <c:pt idx="14">
                  <c:v>1.9833333333333334</c:v>
                </c:pt>
                <c:pt idx="15">
                  <c:v>0</c:v>
                </c:pt>
                <c:pt idx="16">
                  <c:v>2.95</c:v>
                </c:pt>
                <c:pt idx="17">
                  <c:v>2.5499999999999998</c:v>
                </c:pt>
                <c:pt idx="18">
                  <c:v>3.2</c:v>
                </c:pt>
                <c:pt idx="19">
                  <c:v>2.3333333333333335</c:v>
                </c:pt>
                <c:pt idx="20">
                  <c:v>3.1833333333333331</c:v>
                </c:pt>
                <c:pt idx="21">
                  <c:v>2.9333333333333331</c:v>
                </c:pt>
                <c:pt idx="22">
                  <c:v>2.8</c:v>
                </c:pt>
                <c:pt idx="23">
                  <c:v>2.8</c:v>
                </c:pt>
                <c:pt idx="24">
                  <c:v>3.1</c:v>
                </c:pt>
                <c:pt idx="25">
                  <c:v>2.6</c:v>
                </c:pt>
                <c:pt idx="26">
                  <c:v>3.4833333333333334</c:v>
                </c:pt>
                <c:pt idx="27">
                  <c:v>2.7666666666666666</c:v>
                </c:pt>
                <c:pt idx="28">
                  <c:v>2.7</c:v>
                </c:pt>
                <c:pt idx="29">
                  <c:v>3.4333333333333331</c:v>
                </c:pt>
              </c:numCache>
            </c:numRef>
          </c:val>
        </c:ser>
        <c:ser>
          <c:idx val="18"/>
          <c:order val="18"/>
          <c:tx>
            <c:strRef>
              <c:f>'60OBU'!$AH$2</c:f>
              <c:strCache>
                <c:ptCount val="1"/>
                <c:pt idx="0">
                  <c:v>Car20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'60OBU'!$AH$3:$AH$32</c:f>
              <c:numCache>
                <c:formatCode>0</c:formatCode>
                <c:ptCount val="30"/>
                <c:pt idx="0">
                  <c:v>4</c:v>
                </c:pt>
                <c:pt idx="1">
                  <c:v>2.2999999999999998</c:v>
                </c:pt>
                <c:pt idx="2">
                  <c:v>2.6833333333333331</c:v>
                </c:pt>
                <c:pt idx="3">
                  <c:v>2.7666666666666666</c:v>
                </c:pt>
                <c:pt idx="4">
                  <c:v>2.1166666666666667</c:v>
                </c:pt>
                <c:pt idx="5">
                  <c:v>2.1833333333333331</c:v>
                </c:pt>
                <c:pt idx="6">
                  <c:v>1.5833333333333333</c:v>
                </c:pt>
                <c:pt idx="7">
                  <c:v>2.0499999999999998</c:v>
                </c:pt>
                <c:pt idx="8">
                  <c:v>1.9833333333333334</c:v>
                </c:pt>
                <c:pt idx="9">
                  <c:v>1.85</c:v>
                </c:pt>
                <c:pt idx="10">
                  <c:v>1.8</c:v>
                </c:pt>
                <c:pt idx="11">
                  <c:v>1.4</c:v>
                </c:pt>
                <c:pt idx="12">
                  <c:v>2.4</c:v>
                </c:pt>
                <c:pt idx="13">
                  <c:v>2.2833333333333332</c:v>
                </c:pt>
                <c:pt idx="14">
                  <c:v>2.25</c:v>
                </c:pt>
                <c:pt idx="15">
                  <c:v>0</c:v>
                </c:pt>
                <c:pt idx="16">
                  <c:v>2.6833333333333331</c:v>
                </c:pt>
                <c:pt idx="17">
                  <c:v>2.6833333333333331</c:v>
                </c:pt>
                <c:pt idx="18">
                  <c:v>2.8666666666666667</c:v>
                </c:pt>
                <c:pt idx="19">
                  <c:v>2.35</c:v>
                </c:pt>
                <c:pt idx="20">
                  <c:v>3.0166666666666666</c:v>
                </c:pt>
                <c:pt idx="21">
                  <c:v>3</c:v>
                </c:pt>
                <c:pt idx="22">
                  <c:v>2.65</c:v>
                </c:pt>
                <c:pt idx="23">
                  <c:v>2.5666666666666669</c:v>
                </c:pt>
                <c:pt idx="24">
                  <c:v>3.1</c:v>
                </c:pt>
                <c:pt idx="25">
                  <c:v>2.1166666666666667</c:v>
                </c:pt>
                <c:pt idx="26">
                  <c:v>3.2333333333333334</c:v>
                </c:pt>
                <c:pt idx="27">
                  <c:v>2.85</c:v>
                </c:pt>
                <c:pt idx="28">
                  <c:v>2.7166666666666668</c:v>
                </c:pt>
                <c:pt idx="29">
                  <c:v>3.2666666666666666</c:v>
                </c:pt>
              </c:numCache>
            </c:numRef>
          </c:val>
        </c:ser>
        <c:ser>
          <c:idx val="19"/>
          <c:order val="19"/>
          <c:tx>
            <c:strRef>
              <c:f>'60OBU'!$AI$2</c:f>
              <c:strCache>
                <c:ptCount val="1"/>
                <c:pt idx="0">
                  <c:v>Car21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'60OBU'!$AI$3:$AI$32</c:f>
              <c:numCache>
                <c:formatCode>0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2.4166666666666665</c:v>
                </c:pt>
                <c:pt idx="3">
                  <c:v>2.7333333333333334</c:v>
                </c:pt>
                <c:pt idx="4">
                  <c:v>2.1333333333333333</c:v>
                </c:pt>
                <c:pt idx="5">
                  <c:v>2.25</c:v>
                </c:pt>
                <c:pt idx="6">
                  <c:v>1.8333333333333333</c:v>
                </c:pt>
                <c:pt idx="7">
                  <c:v>2.1833333333333331</c:v>
                </c:pt>
                <c:pt idx="8">
                  <c:v>2.0666666666666669</c:v>
                </c:pt>
                <c:pt idx="9">
                  <c:v>2.2666666666666666</c:v>
                </c:pt>
                <c:pt idx="10">
                  <c:v>1.95</c:v>
                </c:pt>
                <c:pt idx="11">
                  <c:v>1.35</c:v>
                </c:pt>
                <c:pt idx="12">
                  <c:v>2.3833333333333333</c:v>
                </c:pt>
                <c:pt idx="13">
                  <c:v>2.2666666666666666</c:v>
                </c:pt>
                <c:pt idx="14">
                  <c:v>2.1166666666666667</c:v>
                </c:pt>
                <c:pt idx="15">
                  <c:v>0</c:v>
                </c:pt>
                <c:pt idx="16">
                  <c:v>2.9</c:v>
                </c:pt>
                <c:pt idx="17">
                  <c:v>2.4833333333333334</c:v>
                </c:pt>
                <c:pt idx="18">
                  <c:v>2.8333333333333335</c:v>
                </c:pt>
                <c:pt idx="19">
                  <c:v>2.35</c:v>
                </c:pt>
                <c:pt idx="20">
                  <c:v>3.2</c:v>
                </c:pt>
                <c:pt idx="21">
                  <c:v>3.3333333333333335</c:v>
                </c:pt>
                <c:pt idx="22">
                  <c:v>3.2666666666666666</c:v>
                </c:pt>
                <c:pt idx="23">
                  <c:v>3.2333333333333334</c:v>
                </c:pt>
                <c:pt idx="24">
                  <c:v>3.9</c:v>
                </c:pt>
                <c:pt idx="25">
                  <c:v>3.5</c:v>
                </c:pt>
                <c:pt idx="26">
                  <c:v>3.8666666666666667</c:v>
                </c:pt>
                <c:pt idx="27">
                  <c:v>3.4166666666666665</c:v>
                </c:pt>
                <c:pt idx="28">
                  <c:v>3.4833333333333334</c:v>
                </c:pt>
                <c:pt idx="29">
                  <c:v>4.0666666666666664</c:v>
                </c:pt>
              </c:numCache>
            </c:numRef>
          </c:val>
        </c:ser>
        <c:ser>
          <c:idx val="20"/>
          <c:order val="20"/>
          <c:tx>
            <c:strRef>
              <c:f>'60OBU'!$AJ$2</c:f>
              <c:strCache>
                <c:ptCount val="1"/>
                <c:pt idx="0">
                  <c:v>Car22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'60OBU'!$AJ$3:$AJ$32</c:f>
              <c:numCache>
                <c:formatCode>0</c:formatCode>
                <c:ptCount val="30"/>
                <c:pt idx="0">
                  <c:v>3</c:v>
                </c:pt>
                <c:pt idx="1">
                  <c:v>2.2000000000000002</c:v>
                </c:pt>
                <c:pt idx="2">
                  <c:v>2.35</c:v>
                </c:pt>
                <c:pt idx="3">
                  <c:v>2.6833333333333331</c:v>
                </c:pt>
                <c:pt idx="4">
                  <c:v>1.8833333333333333</c:v>
                </c:pt>
                <c:pt idx="5">
                  <c:v>2.4500000000000002</c:v>
                </c:pt>
                <c:pt idx="6">
                  <c:v>1.8666666666666667</c:v>
                </c:pt>
                <c:pt idx="7">
                  <c:v>2.15</c:v>
                </c:pt>
                <c:pt idx="8">
                  <c:v>2.1333333333333333</c:v>
                </c:pt>
                <c:pt idx="9">
                  <c:v>2.0833333333333335</c:v>
                </c:pt>
                <c:pt idx="10">
                  <c:v>2</c:v>
                </c:pt>
                <c:pt idx="11">
                  <c:v>1.5</c:v>
                </c:pt>
                <c:pt idx="12">
                  <c:v>2.2999999999999998</c:v>
                </c:pt>
                <c:pt idx="13">
                  <c:v>2.3166666666666669</c:v>
                </c:pt>
                <c:pt idx="14">
                  <c:v>2.1</c:v>
                </c:pt>
                <c:pt idx="15">
                  <c:v>0</c:v>
                </c:pt>
                <c:pt idx="16">
                  <c:v>2.8333333333333335</c:v>
                </c:pt>
                <c:pt idx="17">
                  <c:v>2.65</c:v>
                </c:pt>
                <c:pt idx="18">
                  <c:v>2.8333333333333335</c:v>
                </c:pt>
                <c:pt idx="19">
                  <c:v>2.5166666666666666</c:v>
                </c:pt>
                <c:pt idx="20">
                  <c:v>3.3833333333333333</c:v>
                </c:pt>
                <c:pt idx="21">
                  <c:v>2.8666666666666667</c:v>
                </c:pt>
                <c:pt idx="22">
                  <c:v>3.1666666666666665</c:v>
                </c:pt>
                <c:pt idx="23">
                  <c:v>3.1666666666666665</c:v>
                </c:pt>
                <c:pt idx="24">
                  <c:v>3.95</c:v>
                </c:pt>
                <c:pt idx="25">
                  <c:v>3.2166666666666668</c:v>
                </c:pt>
                <c:pt idx="26">
                  <c:v>3.75</c:v>
                </c:pt>
                <c:pt idx="27">
                  <c:v>3.4333333333333331</c:v>
                </c:pt>
                <c:pt idx="28">
                  <c:v>3.3666666666666667</c:v>
                </c:pt>
                <c:pt idx="29">
                  <c:v>4.0999999999999996</c:v>
                </c:pt>
              </c:numCache>
            </c:numRef>
          </c:val>
        </c:ser>
        <c:ser>
          <c:idx val="21"/>
          <c:order val="21"/>
          <c:tx>
            <c:strRef>
              <c:f>'60OBU'!$AK$2</c:f>
              <c:strCache>
                <c:ptCount val="1"/>
                <c:pt idx="0">
                  <c:v>Car23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'60OBU'!$AK$3:$AK$32</c:f>
              <c:numCache>
                <c:formatCode>0</c:formatCode>
                <c:ptCount val="30"/>
                <c:pt idx="0">
                  <c:v>2</c:v>
                </c:pt>
                <c:pt idx="1">
                  <c:v>2.0666666666666669</c:v>
                </c:pt>
                <c:pt idx="2">
                  <c:v>2.3166666666666669</c:v>
                </c:pt>
                <c:pt idx="3">
                  <c:v>2.7666666666666666</c:v>
                </c:pt>
                <c:pt idx="4">
                  <c:v>2.0666666666666669</c:v>
                </c:pt>
                <c:pt idx="5">
                  <c:v>2.4833333333333334</c:v>
                </c:pt>
                <c:pt idx="6">
                  <c:v>1.9166666666666667</c:v>
                </c:pt>
                <c:pt idx="7">
                  <c:v>2.0833333333333335</c:v>
                </c:pt>
                <c:pt idx="8">
                  <c:v>2.0499999999999998</c:v>
                </c:pt>
                <c:pt idx="9">
                  <c:v>2.2666666666666666</c:v>
                </c:pt>
                <c:pt idx="10">
                  <c:v>1.95</c:v>
                </c:pt>
                <c:pt idx="11">
                  <c:v>1.6</c:v>
                </c:pt>
                <c:pt idx="12">
                  <c:v>2.35</c:v>
                </c:pt>
                <c:pt idx="13">
                  <c:v>2.2999999999999998</c:v>
                </c:pt>
                <c:pt idx="14">
                  <c:v>0</c:v>
                </c:pt>
                <c:pt idx="15">
                  <c:v>0</c:v>
                </c:pt>
                <c:pt idx="16">
                  <c:v>2.95</c:v>
                </c:pt>
                <c:pt idx="17">
                  <c:v>2.6666666666666665</c:v>
                </c:pt>
                <c:pt idx="18">
                  <c:v>2.95</c:v>
                </c:pt>
                <c:pt idx="19">
                  <c:v>2.7</c:v>
                </c:pt>
                <c:pt idx="20">
                  <c:v>3.7166666666666668</c:v>
                </c:pt>
                <c:pt idx="21">
                  <c:v>3.3166666666666669</c:v>
                </c:pt>
                <c:pt idx="22">
                  <c:v>3.55</c:v>
                </c:pt>
                <c:pt idx="23">
                  <c:v>3.3</c:v>
                </c:pt>
                <c:pt idx="24">
                  <c:v>3.9833333333333334</c:v>
                </c:pt>
                <c:pt idx="25">
                  <c:v>3.45</c:v>
                </c:pt>
                <c:pt idx="26">
                  <c:v>3.9666666666666668</c:v>
                </c:pt>
                <c:pt idx="27">
                  <c:v>3.5333333333333332</c:v>
                </c:pt>
                <c:pt idx="28">
                  <c:v>3.7666666666666666</c:v>
                </c:pt>
                <c:pt idx="29">
                  <c:v>4.2833333333333332</c:v>
                </c:pt>
              </c:numCache>
            </c:numRef>
          </c:val>
        </c:ser>
        <c:ser>
          <c:idx val="22"/>
          <c:order val="22"/>
          <c:tx>
            <c:strRef>
              <c:f>'60OBU'!$AL$2</c:f>
              <c:strCache>
                <c:ptCount val="1"/>
                <c:pt idx="0">
                  <c:v>Car24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'60OBU'!$AL$3:$AL$32</c:f>
              <c:numCache>
                <c:formatCode>0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2.5333333333333332</c:v>
                </c:pt>
                <c:pt idx="3">
                  <c:v>2.7333333333333334</c:v>
                </c:pt>
                <c:pt idx="4">
                  <c:v>2.0333333333333332</c:v>
                </c:pt>
                <c:pt idx="5">
                  <c:v>2.5166666666666666</c:v>
                </c:pt>
                <c:pt idx="6">
                  <c:v>2.0166666666666666</c:v>
                </c:pt>
                <c:pt idx="7">
                  <c:v>2.1333333333333333</c:v>
                </c:pt>
                <c:pt idx="8">
                  <c:v>1</c:v>
                </c:pt>
                <c:pt idx="9">
                  <c:v>2.0833333333333335</c:v>
                </c:pt>
                <c:pt idx="10">
                  <c:v>2</c:v>
                </c:pt>
                <c:pt idx="11">
                  <c:v>1.4166666666666667</c:v>
                </c:pt>
                <c:pt idx="12">
                  <c:v>2.1833333333333331</c:v>
                </c:pt>
                <c:pt idx="13">
                  <c:v>2.4</c:v>
                </c:pt>
                <c:pt idx="14">
                  <c:v>0</c:v>
                </c:pt>
                <c:pt idx="15">
                  <c:v>0</c:v>
                </c:pt>
                <c:pt idx="16">
                  <c:v>2.9666666666666668</c:v>
                </c:pt>
                <c:pt idx="17">
                  <c:v>2.9833333333333334</c:v>
                </c:pt>
                <c:pt idx="18">
                  <c:v>3.3</c:v>
                </c:pt>
                <c:pt idx="19">
                  <c:v>2.9166666666666665</c:v>
                </c:pt>
                <c:pt idx="20">
                  <c:v>3.75</c:v>
                </c:pt>
                <c:pt idx="21">
                  <c:v>3.05</c:v>
                </c:pt>
                <c:pt idx="22">
                  <c:v>3.4166666666666665</c:v>
                </c:pt>
                <c:pt idx="23">
                  <c:v>3.2333333333333334</c:v>
                </c:pt>
                <c:pt idx="24">
                  <c:v>3.7666666666666666</c:v>
                </c:pt>
                <c:pt idx="25">
                  <c:v>3.2833333333333332</c:v>
                </c:pt>
                <c:pt idx="26">
                  <c:v>3.6666666666666665</c:v>
                </c:pt>
                <c:pt idx="27">
                  <c:v>3.35</c:v>
                </c:pt>
                <c:pt idx="28">
                  <c:v>3.1666666666666665</c:v>
                </c:pt>
                <c:pt idx="29">
                  <c:v>4.1500000000000004</c:v>
                </c:pt>
              </c:numCache>
            </c:numRef>
          </c:val>
        </c:ser>
        <c:ser>
          <c:idx val="23"/>
          <c:order val="23"/>
          <c:tx>
            <c:strRef>
              <c:f>'60OBU'!$AM$2</c:f>
              <c:strCache>
                <c:ptCount val="1"/>
                <c:pt idx="0">
                  <c:v>Car25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'60OBU'!$AM$3:$AM$32</c:f>
              <c:numCache>
                <c:formatCode>0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2.3666666666666667</c:v>
                </c:pt>
                <c:pt idx="3">
                  <c:v>2.8</c:v>
                </c:pt>
                <c:pt idx="4">
                  <c:v>2.0499999999999998</c:v>
                </c:pt>
                <c:pt idx="5">
                  <c:v>2.3666666666666667</c:v>
                </c:pt>
                <c:pt idx="6">
                  <c:v>1.7666666666666666</c:v>
                </c:pt>
                <c:pt idx="7">
                  <c:v>2.1666666666666665</c:v>
                </c:pt>
                <c:pt idx="8">
                  <c:v>2.0333333333333332</c:v>
                </c:pt>
                <c:pt idx="9">
                  <c:v>2.0833333333333335</c:v>
                </c:pt>
                <c:pt idx="10">
                  <c:v>1.95</c:v>
                </c:pt>
                <c:pt idx="11">
                  <c:v>1.45</c:v>
                </c:pt>
                <c:pt idx="12">
                  <c:v>2.2666666666666666</c:v>
                </c:pt>
                <c:pt idx="13">
                  <c:v>2.2666666666666666</c:v>
                </c:pt>
                <c:pt idx="14">
                  <c:v>0</c:v>
                </c:pt>
                <c:pt idx="15">
                  <c:v>0</c:v>
                </c:pt>
                <c:pt idx="16">
                  <c:v>3.55</c:v>
                </c:pt>
                <c:pt idx="17">
                  <c:v>3.3166666666666669</c:v>
                </c:pt>
                <c:pt idx="18">
                  <c:v>3.4833333333333334</c:v>
                </c:pt>
                <c:pt idx="19">
                  <c:v>2.8833333333333333</c:v>
                </c:pt>
                <c:pt idx="20">
                  <c:v>3.85</c:v>
                </c:pt>
                <c:pt idx="21">
                  <c:v>3.2666666666666666</c:v>
                </c:pt>
                <c:pt idx="22">
                  <c:v>3.6</c:v>
                </c:pt>
                <c:pt idx="23">
                  <c:v>3.2333333333333334</c:v>
                </c:pt>
                <c:pt idx="24">
                  <c:v>3.95</c:v>
                </c:pt>
                <c:pt idx="25">
                  <c:v>3.3666666666666667</c:v>
                </c:pt>
                <c:pt idx="26">
                  <c:v>3.65</c:v>
                </c:pt>
                <c:pt idx="27">
                  <c:v>2.8833333333333333</c:v>
                </c:pt>
                <c:pt idx="28">
                  <c:v>3.5666666666666669</c:v>
                </c:pt>
                <c:pt idx="29">
                  <c:v>4.05</c:v>
                </c:pt>
              </c:numCache>
            </c:numRef>
          </c:val>
        </c:ser>
        <c:ser>
          <c:idx val="24"/>
          <c:order val="24"/>
          <c:tx>
            <c:strRef>
              <c:f>'60OBU'!$AN$2</c:f>
              <c:strCache>
                <c:ptCount val="1"/>
                <c:pt idx="0">
                  <c:v>Car26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'60OBU'!$AN$3:$AN$32</c:f>
              <c:numCache>
                <c:formatCode>0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2.4833333333333334</c:v>
                </c:pt>
                <c:pt idx="3">
                  <c:v>2.7333333333333334</c:v>
                </c:pt>
                <c:pt idx="4">
                  <c:v>2.0166666666666666</c:v>
                </c:pt>
                <c:pt idx="5">
                  <c:v>2.3166666666666669</c:v>
                </c:pt>
                <c:pt idx="6">
                  <c:v>1.7166666666666666</c:v>
                </c:pt>
                <c:pt idx="7">
                  <c:v>2.2166666666666668</c:v>
                </c:pt>
                <c:pt idx="8">
                  <c:v>2.1</c:v>
                </c:pt>
                <c:pt idx="9">
                  <c:v>1</c:v>
                </c:pt>
                <c:pt idx="10">
                  <c:v>1.8333333333333333</c:v>
                </c:pt>
                <c:pt idx="11">
                  <c:v>1.5333333333333334</c:v>
                </c:pt>
                <c:pt idx="12">
                  <c:v>2.2999999999999998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3.2666666666666666</c:v>
                </c:pt>
                <c:pt idx="17">
                  <c:v>3.2</c:v>
                </c:pt>
                <c:pt idx="18">
                  <c:v>3.3833333333333333</c:v>
                </c:pt>
                <c:pt idx="19">
                  <c:v>2.7833333333333332</c:v>
                </c:pt>
                <c:pt idx="20">
                  <c:v>3.5666666666666669</c:v>
                </c:pt>
                <c:pt idx="21">
                  <c:v>3.3333333333333335</c:v>
                </c:pt>
                <c:pt idx="22">
                  <c:v>3.5166666666666666</c:v>
                </c:pt>
                <c:pt idx="23">
                  <c:v>3.1666666666666665</c:v>
                </c:pt>
                <c:pt idx="24">
                  <c:v>3.8166666666666669</c:v>
                </c:pt>
                <c:pt idx="25">
                  <c:v>3.4</c:v>
                </c:pt>
                <c:pt idx="26">
                  <c:v>3.7833333333333332</c:v>
                </c:pt>
                <c:pt idx="27">
                  <c:v>3.45</c:v>
                </c:pt>
                <c:pt idx="28">
                  <c:v>3.5666666666666669</c:v>
                </c:pt>
                <c:pt idx="29">
                  <c:v>4</c:v>
                </c:pt>
              </c:numCache>
            </c:numRef>
          </c:val>
        </c:ser>
        <c:ser>
          <c:idx val="25"/>
          <c:order val="25"/>
          <c:tx>
            <c:strRef>
              <c:f>'60OBU'!$AO$2</c:f>
              <c:strCache>
                <c:ptCount val="1"/>
                <c:pt idx="0">
                  <c:v>Car27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'60OBU'!$AO$3:$AO$32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2.4166666666666665</c:v>
                </c:pt>
                <c:pt idx="3">
                  <c:v>2.6333333333333333</c:v>
                </c:pt>
                <c:pt idx="4">
                  <c:v>1.9833333333333334</c:v>
                </c:pt>
                <c:pt idx="5">
                  <c:v>2.2000000000000002</c:v>
                </c:pt>
                <c:pt idx="6">
                  <c:v>1.6166666666666667</c:v>
                </c:pt>
                <c:pt idx="7">
                  <c:v>1</c:v>
                </c:pt>
                <c:pt idx="8">
                  <c:v>1.9833333333333334</c:v>
                </c:pt>
                <c:pt idx="9">
                  <c:v>2.3666666666666667</c:v>
                </c:pt>
                <c:pt idx="10">
                  <c:v>2.0833333333333335</c:v>
                </c:pt>
                <c:pt idx="11">
                  <c:v>1.4166666666666667</c:v>
                </c:pt>
                <c:pt idx="12">
                  <c:v>2.5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3.4666666666666668</c:v>
                </c:pt>
                <c:pt idx="17">
                  <c:v>3.3166666666666669</c:v>
                </c:pt>
                <c:pt idx="18">
                  <c:v>3.4666666666666668</c:v>
                </c:pt>
                <c:pt idx="19">
                  <c:v>2.9166666666666665</c:v>
                </c:pt>
                <c:pt idx="20">
                  <c:v>3.8</c:v>
                </c:pt>
                <c:pt idx="21">
                  <c:v>3.3166666666666669</c:v>
                </c:pt>
                <c:pt idx="22">
                  <c:v>3.7</c:v>
                </c:pt>
                <c:pt idx="23">
                  <c:v>3.2166666666666668</c:v>
                </c:pt>
                <c:pt idx="24">
                  <c:v>3.8833333333333333</c:v>
                </c:pt>
                <c:pt idx="25">
                  <c:v>3.3833333333333333</c:v>
                </c:pt>
                <c:pt idx="26">
                  <c:v>3.8833333333333333</c:v>
                </c:pt>
                <c:pt idx="27">
                  <c:v>3.4</c:v>
                </c:pt>
                <c:pt idx="28">
                  <c:v>3.7833333333333332</c:v>
                </c:pt>
                <c:pt idx="29">
                  <c:v>4.2333333333333334</c:v>
                </c:pt>
              </c:numCache>
            </c:numRef>
          </c:val>
        </c:ser>
        <c:ser>
          <c:idx val="26"/>
          <c:order val="26"/>
          <c:tx>
            <c:strRef>
              <c:f>'60OBU'!$AP$2</c:f>
              <c:strCache>
                <c:ptCount val="1"/>
                <c:pt idx="0">
                  <c:v>Car28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'60OBU'!$AP$3:$AP$32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2.5666666666666669</c:v>
                </c:pt>
                <c:pt idx="3">
                  <c:v>2.5833333333333335</c:v>
                </c:pt>
                <c:pt idx="4">
                  <c:v>2.1</c:v>
                </c:pt>
                <c:pt idx="5">
                  <c:v>2.3666666666666667</c:v>
                </c:pt>
                <c:pt idx="6">
                  <c:v>1.8</c:v>
                </c:pt>
                <c:pt idx="7">
                  <c:v>2.0166666666666666</c:v>
                </c:pt>
                <c:pt idx="8">
                  <c:v>1</c:v>
                </c:pt>
                <c:pt idx="9">
                  <c:v>2.1166666666666667</c:v>
                </c:pt>
                <c:pt idx="10">
                  <c:v>2.2000000000000002</c:v>
                </c:pt>
                <c:pt idx="11">
                  <c:v>1.5833333333333333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3.6</c:v>
                </c:pt>
                <c:pt idx="17">
                  <c:v>3.2333333333333334</c:v>
                </c:pt>
                <c:pt idx="18">
                  <c:v>3.4333333333333331</c:v>
                </c:pt>
                <c:pt idx="19">
                  <c:v>3.0833333333333335</c:v>
                </c:pt>
                <c:pt idx="20">
                  <c:v>3.6833333333333331</c:v>
                </c:pt>
                <c:pt idx="21">
                  <c:v>3.4333333333333331</c:v>
                </c:pt>
                <c:pt idx="22">
                  <c:v>3.5</c:v>
                </c:pt>
                <c:pt idx="23">
                  <c:v>3.3333333333333335</c:v>
                </c:pt>
                <c:pt idx="24">
                  <c:v>3.7666666666666666</c:v>
                </c:pt>
                <c:pt idx="25">
                  <c:v>3.3666666666666667</c:v>
                </c:pt>
                <c:pt idx="26">
                  <c:v>3.8666666666666667</c:v>
                </c:pt>
                <c:pt idx="27">
                  <c:v>3.45</c:v>
                </c:pt>
                <c:pt idx="28">
                  <c:v>3.5666666666666669</c:v>
                </c:pt>
                <c:pt idx="29">
                  <c:v>4.2</c:v>
                </c:pt>
              </c:numCache>
            </c:numRef>
          </c:val>
        </c:ser>
        <c:ser>
          <c:idx val="27"/>
          <c:order val="27"/>
          <c:tx>
            <c:strRef>
              <c:f>'60OBU'!$AQ$2</c:f>
              <c:strCache>
                <c:ptCount val="1"/>
                <c:pt idx="0">
                  <c:v>Car29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'60OBU'!$AQ$3:$AQ$32</c:f>
              <c:numCache>
                <c:formatCode>0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2.5333333333333332</c:v>
                </c:pt>
                <c:pt idx="3">
                  <c:v>2.6666666666666665</c:v>
                </c:pt>
                <c:pt idx="4">
                  <c:v>2.1666666666666665</c:v>
                </c:pt>
                <c:pt idx="5">
                  <c:v>2.4666666666666668</c:v>
                </c:pt>
                <c:pt idx="6">
                  <c:v>1.65</c:v>
                </c:pt>
                <c:pt idx="7">
                  <c:v>2</c:v>
                </c:pt>
                <c:pt idx="8">
                  <c:v>1.8666666666666667</c:v>
                </c:pt>
                <c:pt idx="9">
                  <c:v>2.1666666666666665</c:v>
                </c:pt>
                <c:pt idx="10">
                  <c:v>2.1166666666666667</c:v>
                </c:pt>
                <c:pt idx="11">
                  <c:v>1.3666666666666667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3.55</c:v>
                </c:pt>
                <c:pt idx="17">
                  <c:v>3.2166666666666668</c:v>
                </c:pt>
                <c:pt idx="18">
                  <c:v>3.45</c:v>
                </c:pt>
                <c:pt idx="19">
                  <c:v>2.9166666666666665</c:v>
                </c:pt>
                <c:pt idx="20">
                  <c:v>3.8166666666666669</c:v>
                </c:pt>
                <c:pt idx="21">
                  <c:v>3.35</c:v>
                </c:pt>
                <c:pt idx="22">
                  <c:v>3.6</c:v>
                </c:pt>
                <c:pt idx="23">
                  <c:v>3.1833333333333331</c:v>
                </c:pt>
                <c:pt idx="24">
                  <c:v>3.9166666666666665</c:v>
                </c:pt>
                <c:pt idx="25">
                  <c:v>3.35</c:v>
                </c:pt>
                <c:pt idx="26">
                  <c:v>3.75</c:v>
                </c:pt>
                <c:pt idx="27">
                  <c:v>3.4166666666666665</c:v>
                </c:pt>
                <c:pt idx="28">
                  <c:v>3.4833333333333334</c:v>
                </c:pt>
                <c:pt idx="29">
                  <c:v>4.1500000000000004</c:v>
                </c:pt>
              </c:numCache>
            </c:numRef>
          </c:val>
        </c:ser>
        <c:ser>
          <c:idx val="28"/>
          <c:order val="28"/>
          <c:tx>
            <c:strRef>
              <c:f>'60OBU'!$AR$2</c:f>
              <c:strCache>
                <c:ptCount val="1"/>
                <c:pt idx="0">
                  <c:v>Car30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'60OBU'!$AR$3:$AR$32</c:f>
              <c:numCache>
                <c:formatCode>0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2.3666666666666667</c:v>
                </c:pt>
                <c:pt idx="3">
                  <c:v>2.6666666666666665</c:v>
                </c:pt>
                <c:pt idx="4">
                  <c:v>2.1</c:v>
                </c:pt>
                <c:pt idx="5">
                  <c:v>2.4166666666666665</c:v>
                </c:pt>
                <c:pt idx="6">
                  <c:v>1.7333333333333334</c:v>
                </c:pt>
                <c:pt idx="7">
                  <c:v>1</c:v>
                </c:pt>
                <c:pt idx="8">
                  <c:v>2.1666666666666665</c:v>
                </c:pt>
                <c:pt idx="9">
                  <c:v>2.2833333333333332</c:v>
                </c:pt>
                <c:pt idx="10">
                  <c:v>1.9833333333333334</c:v>
                </c:pt>
                <c:pt idx="11">
                  <c:v>1.65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3.3833333333333333</c:v>
                </c:pt>
                <c:pt idx="19">
                  <c:v>2.9166666666666665</c:v>
                </c:pt>
                <c:pt idx="20">
                  <c:v>3.8333333333333335</c:v>
                </c:pt>
                <c:pt idx="21">
                  <c:v>3.4666666666666668</c:v>
                </c:pt>
                <c:pt idx="22">
                  <c:v>3.5833333333333335</c:v>
                </c:pt>
                <c:pt idx="23">
                  <c:v>3.3166666666666669</c:v>
                </c:pt>
                <c:pt idx="24">
                  <c:v>3.9833333333333334</c:v>
                </c:pt>
                <c:pt idx="25">
                  <c:v>3.5166666666666666</c:v>
                </c:pt>
                <c:pt idx="26">
                  <c:v>3.85</c:v>
                </c:pt>
                <c:pt idx="27">
                  <c:v>3.5833333333333335</c:v>
                </c:pt>
                <c:pt idx="28">
                  <c:v>3.65</c:v>
                </c:pt>
                <c:pt idx="29">
                  <c:v>4.1166666666666663</c:v>
                </c:pt>
              </c:numCache>
            </c:numRef>
          </c:val>
        </c:ser>
        <c:ser>
          <c:idx val="29"/>
          <c:order val="29"/>
          <c:tx>
            <c:strRef>
              <c:f>'60OBU'!$AS$2</c:f>
              <c:strCache>
                <c:ptCount val="1"/>
                <c:pt idx="0">
                  <c:v>Car31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'60OBU'!$AS$3:$AS$32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2.6166666666666667</c:v>
                </c:pt>
                <c:pt idx="3">
                  <c:v>2.7</c:v>
                </c:pt>
                <c:pt idx="4">
                  <c:v>2.1166666666666667</c:v>
                </c:pt>
                <c:pt idx="5">
                  <c:v>2.5499999999999998</c:v>
                </c:pt>
                <c:pt idx="6">
                  <c:v>1.7666666666666666</c:v>
                </c:pt>
                <c:pt idx="7">
                  <c:v>2.0833333333333335</c:v>
                </c:pt>
                <c:pt idx="8">
                  <c:v>1.9166666666666667</c:v>
                </c:pt>
                <c:pt idx="9">
                  <c:v>2.4833333333333334</c:v>
                </c:pt>
                <c:pt idx="10">
                  <c:v>2.3333333333333335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3.7166666666666668</c:v>
                </c:pt>
                <c:pt idx="19">
                  <c:v>2.9166666666666665</c:v>
                </c:pt>
                <c:pt idx="20">
                  <c:v>3.65</c:v>
                </c:pt>
                <c:pt idx="21">
                  <c:v>3.4666666666666668</c:v>
                </c:pt>
                <c:pt idx="22">
                  <c:v>3.8</c:v>
                </c:pt>
                <c:pt idx="23">
                  <c:v>3.1833333333333331</c:v>
                </c:pt>
                <c:pt idx="24">
                  <c:v>3.8</c:v>
                </c:pt>
                <c:pt idx="25">
                  <c:v>3.2333333333333334</c:v>
                </c:pt>
                <c:pt idx="26">
                  <c:v>3.7666666666666666</c:v>
                </c:pt>
                <c:pt idx="27">
                  <c:v>3.35</c:v>
                </c:pt>
                <c:pt idx="28">
                  <c:v>3.4333333333333331</c:v>
                </c:pt>
                <c:pt idx="29">
                  <c:v>3.9</c:v>
                </c:pt>
              </c:numCache>
            </c:numRef>
          </c:val>
        </c:ser>
        <c:ser>
          <c:idx val="30"/>
          <c:order val="30"/>
          <c:tx>
            <c:strRef>
              <c:f>'60OBU'!$AT$2</c:f>
              <c:strCache>
                <c:ptCount val="1"/>
                <c:pt idx="0">
                  <c:v>Car32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'60OBU'!$AT$3:$AT$32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2.5166666666666666</c:v>
                </c:pt>
                <c:pt idx="3">
                  <c:v>2.6333333333333333</c:v>
                </c:pt>
                <c:pt idx="4">
                  <c:v>2.2833333333333332</c:v>
                </c:pt>
                <c:pt idx="5">
                  <c:v>2.7</c:v>
                </c:pt>
                <c:pt idx="6">
                  <c:v>1.85</c:v>
                </c:pt>
                <c:pt idx="7">
                  <c:v>2.2000000000000002</c:v>
                </c:pt>
                <c:pt idx="8">
                  <c:v>2.0166666666666666</c:v>
                </c:pt>
                <c:pt idx="9">
                  <c:v>2.4333333333333331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</c:v>
                </c:pt>
                <c:pt idx="19">
                  <c:v>2.8833333333333333</c:v>
                </c:pt>
                <c:pt idx="20">
                  <c:v>3.2666666666666666</c:v>
                </c:pt>
                <c:pt idx="21">
                  <c:v>3.2</c:v>
                </c:pt>
                <c:pt idx="22">
                  <c:v>3.7</c:v>
                </c:pt>
                <c:pt idx="23">
                  <c:v>3.3166666666666669</c:v>
                </c:pt>
                <c:pt idx="24">
                  <c:v>3.65</c:v>
                </c:pt>
                <c:pt idx="25">
                  <c:v>3.1666666666666665</c:v>
                </c:pt>
                <c:pt idx="26">
                  <c:v>3.3833333333333333</c:v>
                </c:pt>
                <c:pt idx="27">
                  <c:v>2.6333333333333333</c:v>
                </c:pt>
                <c:pt idx="28">
                  <c:v>2.8666666666666667</c:v>
                </c:pt>
                <c:pt idx="29">
                  <c:v>3.7666666666666666</c:v>
                </c:pt>
              </c:numCache>
            </c:numRef>
          </c:val>
        </c:ser>
        <c:ser>
          <c:idx val="31"/>
          <c:order val="31"/>
          <c:tx>
            <c:strRef>
              <c:f>'60OBU'!$AU$2</c:f>
              <c:strCache>
                <c:ptCount val="1"/>
                <c:pt idx="0">
                  <c:v>Car33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'60OBU'!$AU$3:$AU$32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2.5499999999999998</c:v>
                </c:pt>
                <c:pt idx="3">
                  <c:v>2.6166666666666667</c:v>
                </c:pt>
                <c:pt idx="4">
                  <c:v>1.9</c:v>
                </c:pt>
                <c:pt idx="5">
                  <c:v>2.6</c:v>
                </c:pt>
                <c:pt idx="6">
                  <c:v>1.8833333333333333</c:v>
                </c:pt>
                <c:pt idx="7">
                  <c:v>2.3333333333333335</c:v>
                </c:pt>
                <c:pt idx="8">
                  <c:v>2.1833333333333331</c:v>
                </c:pt>
                <c:pt idx="9">
                  <c:v>2.65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3.7333333333333334</c:v>
                </c:pt>
                <c:pt idx="19">
                  <c:v>2.9666666666666668</c:v>
                </c:pt>
                <c:pt idx="20">
                  <c:v>3.8166666666666669</c:v>
                </c:pt>
                <c:pt idx="21">
                  <c:v>3.4333333333333331</c:v>
                </c:pt>
                <c:pt idx="22">
                  <c:v>3.7333333333333334</c:v>
                </c:pt>
                <c:pt idx="23">
                  <c:v>3.3</c:v>
                </c:pt>
                <c:pt idx="24">
                  <c:v>3.9</c:v>
                </c:pt>
                <c:pt idx="25">
                  <c:v>3.3166666666666669</c:v>
                </c:pt>
                <c:pt idx="26">
                  <c:v>3.8166666666666669</c:v>
                </c:pt>
                <c:pt idx="27">
                  <c:v>3.5</c:v>
                </c:pt>
                <c:pt idx="28">
                  <c:v>3.5666666666666669</c:v>
                </c:pt>
                <c:pt idx="29">
                  <c:v>3.9833333333333334</c:v>
                </c:pt>
              </c:numCache>
            </c:numRef>
          </c:val>
        </c:ser>
        <c:ser>
          <c:idx val="32"/>
          <c:order val="32"/>
          <c:tx>
            <c:strRef>
              <c:f>'60OBU'!$AV$2</c:f>
              <c:strCache>
                <c:ptCount val="1"/>
                <c:pt idx="0">
                  <c:v>Car34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'60OBU'!$AV$3:$AV$32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2.5833333333333335</c:v>
                </c:pt>
                <c:pt idx="3">
                  <c:v>2.7333333333333334</c:v>
                </c:pt>
                <c:pt idx="4">
                  <c:v>2.0833333333333335</c:v>
                </c:pt>
                <c:pt idx="5">
                  <c:v>2.7166666666666668</c:v>
                </c:pt>
                <c:pt idx="6">
                  <c:v>1.7333333333333334</c:v>
                </c:pt>
                <c:pt idx="7">
                  <c:v>2.25</c:v>
                </c:pt>
                <c:pt idx="8">
                  <c:v>2.2666666666666666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3.6833333333333331</c:v>
                </c:pt>
                <c:pt idx="19">
                  <c:v>3.15</c:v>
                </c:pt>
                <c:pt idx="20">
                  <c:v>3.8166666666666669</c:v>
                </c:pt>
                <c:pt idx="21">
                  <c:v>3.5333333333333332</c:v>
                </c:pt>
                <c:pt idx="22">
                  <c:v>3.5666666666666669</c:v>
                </c:pt>
                <c:pt idx="23">
                  <c:v>3.5333333333333332</c:v>
                </c:pt>
                <c:pt idx="24">
                  <c:v>3.8833333333333333</c:v>
                </c:pt>
                <c:pt idx="25">
                  <c:v>3.3666666666666667</c:v>
                </c:pt>
                <c:pt idx="26">
                  <c:v>3.9166666666666665</c:v>
                </c:pt>
                <c:pt idx="27">
                  <c:v>3.4</c:v>
                </c:pt>
                <c:pt idx="28">
                  <c:v>3.5166666666666666</c:v>
                </c:pt>
                <c:pt idx="29">
                  <c:v>4.1500000000000004</c:v>
                </c:pt>
              </c:numCache>
            </c:numRef>
          </c:val>
        </c:ser>
        <c:ser>
          <c:idx val="33"/>
          <c:order val="33"/>
          <c:tx>
            <c:strRef>
              <c:f>'60OBU'!$AW$2</c:f>
              <c:strCache>
                <c:ptCount val="1"/>
                <c:pt idx="0">
                  <c:v>Car35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'60OBU'!$AW$3:$AW$32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2.5333333333333332</c:v>
                </c:pt>
                <c:pt idx="3">
                  <c:v>2.8</c:v>
                </c:pt>
                <c:pt idx="4">
                  <c:v>2.1666666666666665</c:v>
                </c:pt>
                <c:pt idx="5">
                  <c:v>2.9</c:v>
                </c:pt>
                <c:pt idx="6">
                  <c:v>2.0166666666666666</c:v>
                </c:pt>
                <c:pt idx="7">
                  <c:v>2.4500000000000002</c:v>
                </c:pt>
                <c:pt idx="8">
                  <c:v>2.3333333333333335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3.5833333333333335</c:v>
                </c:pt>
                <c:pt idx="19">
                  <c:v>2.75</c:v>
                </c:pt>
                <c:pt idx="20">
                  <c:v>3.7333333333333334</c:v>
                </c:pt>
                <c:pt idx="21">
                  <c:v>3.4333333333333331</c:v>
                </c:pt>
                <c:pt idx="22">
                  <c:v>3.6166666666666667</c:v>
                </c:pt>
                <c:pt idx="23">
                  <c:v>3.3</c:v>
                </c:pt>
                <c:pt idx="24">
                  <c:v>3.9833333333333334</c:v>
                </c:pt>
                <c:pt idx="25">
                  <c:v>3.1833333333333331</c:v>
                </c:pt>
                <c:pt idx="26">
                  <c:v>3.7166666666666668</c:v>
                </c:pt>
                <c:pt idx="27">
                  <c:v>3.3166666666666669</c:v>
                </c:pt>
                <c:pt idx="28">
                  <c:v>3.2833333333333332</c:v>
                </c:pt>
                <c:pt idx="29">
                  <c:v>3.8166666666666669</c:v>
                </c:pt>
              </c:numCache>
            </c:numRef>
          </c:val>
        </c:ser>
        <c:ser>
          <c:idx val="34"/>
          <c:order val="34"/>
          <c:tx>
            <c:strRef>
              <c:f>'60OBU'!$AX$2</c:f>
              <c:strCache>
                <c:ptCount val="1"/>
                <c:pt idx="0">
                  <c:v>Car36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'60OBU'!$AX$3:$AX$32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2.7166666666666668</c:v>
                </c:pt>
                <c:pt idx="3">
                  <c:v>2.8166666666666669</c:v>
                </c:pt>
                <c:pt idx="4">
                  <c:v>2.2000000000000002</c:v>
                </c:pt>
                <c:pt idx="5">
                  <c:v>2.8166666666666669</c:v>
                </c:pt>
                <c:pt idx="6">
                  <c:v>2.1</c:v>
                </c:pt>
                <c:pt idx="7">
                  <c:v>2.4</c:v>
                </c:pt>
                <c:pt idx="8">
                  <c:v>2.4333333333333331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</c:v>
                </c:pt>
                <c:pt idx="19">
                  <c:v>2.9833333333333334</c:v>
                </c:pt>
                <c:pt idx="20">
                  <c:v>3.7333333333333334</c:v>
                </c:pt>
                <c:pt idx="21">
                  <c:v>3.4666666666666668</c:v>
                </c:pt>
                <c:pt idx="22">
                  <c:v>3.6</c:v>
                </c:pt>
                <c:pt idx="23">
                  <c:v>3.1166666666666667</c:v>
                </c:pt>
                <c:pt idx="24">
                  <c:v>3.7333333333333334</c:v>
                </c:pt>
                <c:pt idx="25">
                  <c:v>3.05</c:v>
                </c:pt>
                <c:pt idx="26">
                  <c:v>3.75</c:v>
                </c:pt>
                <c:pt idx="27">
                  <c:v>3.5333333333333332</c:v>
                </c:pt>
                <c:pt idx="28">
                  <c:v>3.55</c:v>
                </c:pt>
                <c:pt idx="29">
                  <c:v>4.2</c:v>
                </c:pt>
              </c:numCache>
            </c:numRef>
          </c:val>
        </c:ser>
        <c:ser>
          <c:idx val="35"/>
          <c:order val="35"/>
          <c:tx>
            <c:strRef>
              <c:f>'60OBU'!$AY$2</c:f>
              <c:strCache>
                <c:ptCount val="1"/>
                <c:pt idx="0">
                  <c:v>Car37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'60OBU'!$AY$3:$AY$32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2.6166666666666667</c:v>
                </c:pt>
                <c:pt idx="3">
                  <c:v>2.8666666666666667</c:v>
                </c:pt>
                <c:pt idx="4">
                  <c:v>2.1833333333333331</c:v>
                </c:pt>
                <c:pt idx="5">
                  <c:v>2.5833333333333335</c:v>
                </c:pt>
                <c:pt idx="6">
                  <c:v>2.0333333333333332</c:v>
                </c:pt>
                <c:pt idx="7">
                  <c:v>2.35</c:v>
                </c:pt>
                <c:pt idx="8">
                  <c:v>2.1666666666666665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3.3833333333333333</c:v>
                </c:pt>
                <c:pt idx="19">
                  <c:v>2.85</c:v>
                </c:pt>
                <c:pt idx="20">
                  <c:v>3.7666666666666666</c:v>
                </c:pt>
                <c:pt idx="21">
                  <c:v>3.4333333333333331</c:v>
                </c:pt>
                <c:pt idx="22">
                  <c:v>3.0166666666666666</c:v>
                </c:pt>
                <c:pt idx="23">
                  <c:v>3.05</c:v>
                </c:pt>
                <c:pt idx="24">
                  <c:v>3.4166666666666665</c:v>
                </c:pt>
                <c:pt idx="25">
                  <c:v>3</c:v>
                </c:pt>
                <c:pt idx="26">
                  <c:v>3.4333333333333331</c:v>
                </c:pt>
                <c:pt idx="27">
                  <c:v>3.1</c:v>
                </c:pt>
                <c:pt idx="28">
                  <c:v>2.9</c:v>
                </c:pt>
                <c:pt idx="29">
                  <c:v>3.3166666666666669</c:v>
                </c:pt>
              </c:numCache>
            </c:numRef>
          </c:val>
        </c:ser>
        <c:ser>
          <c:idx val="36"/>
          <c:order val="36"/>
          <c:tx>
            <c:strRef>
              <c:f>'60OBU'!$AZ$2</c:f>
              <c:strCache>
                <c:ptCount val="1"/>
                <c:pt idx="0">
                  <c:v>Car38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'60OBU'!$AZ$3:$AZ$32</c:f>
              <c:numCache>
                <c:formatCode>0</c:formatCode>
                <c:ptCount val="30"/>
                <c:pt idx="0">
                  <c:v>3</c:v>
                </c:pt>
                <c:pt idx="1">
                  <c:v>2.2999999999999998</c:v>
                </c:pt>
                <c:pt idx="2">
                  <c:v>2.7833333333333332</c:v>
                </c:pt>
                <c:pt idx="3">
                  <c:v>2.65</c:v>
                </c:pt>
                <c:pt idx="4">
                  <c:v>2.4333333333333331</c:v>
                </c:pt>
                <c:pt idx="5">
                  <c:v>2.8833333333333333</c:v>
                </c:pt>
                <c:pt idx="6">
                  <c:v>2.2000000000000002</c:v>
                </c:pt>
                <c:pt idx="7">
                  <c:v>2.5166666666666666</c:v>
                </c:pt>
                <c:pt idx="8">
                  <c:v>2.3666666666666667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3.3666666666666667</c:v>
                </c:pt>
                <c:pt idx="19">
                  <c:v>2.75</c:v>
                </c:pt>
                <c:pt idx="20">
                  <c:v>3.5333333333333332</c:v>
                </c:pt>
                <c:pt idx="21">
                  <c:v>3.1333333333333333</c:v>
                </c:pt>
                <c:pt idx="22">
                  <c:v>3.35</c:v>
                </c:pt>
                <c:pt idx="23">
                  <c:v>3.0666666666666669</c:v>
                </c:pt>
                <c:pt idx="24">
                  <c:v>3.6333333333333333</c:v>
                </c:pt>
                <c:pt idx="25">
                  <c:v>2.8833333333333333</c:v>
                </c:pt>
                <c:pt idx="26">
                  <c:v>3.35</c:v>
                </c:pt>
                <c:pt idx="27">
                  <c:v>2.9</c:v>
                </c:pt>
                <c:pt idx="28">
                  <c:v>2.9166666666666665</c:v>
                </c:pt>
                <c:pt idx="29">
                  <c:v>3.6166666666666667</c:v>
                </c:pt>
              </c:numCache>
            </c:numRef>
          </c:val>
        </c:ser>
        <c:ser>
          <c:idx val="37"/>
          <c:order val="37"/>
          <c:tx>
            <c:strRef>
              <c:f>'60OBU'!$BA$2</c:f>
              <c:strCache>
                <c:ptCount val="1"/>
                <c:pt idx="0">
                  <c:v>Car39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'60OBU'!$BA$3:$BA$32</c:f>
              <c:numCache>
                <c:formatCode>0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2.7</c:v>
                </c:pt>
                <c:pt idx="3">
                  <c:v>4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3.35</c:v>
                </c:pt>
                <c:pt idx="19" formatCode="General">
                  <c:v>3</c:v>
                </c:pt>
                <c:pt idx="20">
                  <c:v>3.2666666666666666</c:v>
                </c:pt>
                <c:pt idx="21">
                  <c:v>3.0166666666666666</c:v>
                </c:pt>
                <c:pt idx="22">
                  <c:v>3.1333333333333333</c:v>
                </c:pt>
                <c:pt idx="23">
                  <c:v>2.8833333333333333</c:v>
                </c:pt>
                <c:pt idx="24">
                  <c:v>3.1666666666666665</c:v>
                </c:pt>
                <c:pt idx="25">
                  <c:v>2.9666666666666668</c:v>
                </c:pt>
                <c:pt idx="26">
                  <c:v>3.2833333333333332</c:v>
                </c:pt>
                <c:pt idx="27">
                  <c:v>2.8333333333333335</c:v>
                </c:pt>
                <c:pt idx="28">
                  <c:v>2.8833333333333333</c:v>
                </c:pt>
                <c:pt idx="29">
                  <c:v>3.8166666666666669</c:v>
                </c:pt>
              </c:numCache>
            </c:numRef>
          </c:val>
        </c:ser>
        <c:ser>
          <c:idx val="38"/>
          <c:order val="38"/>
          <c:tx>
            <c:strRef>
              <c:f>'60OBU'!$BB$2</c:f>
              <c:strCache>
                <c:ptCount val="1"/>
                <c:pt idx="0">
                  <c:v>Car40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'60OBU'!$BB$3:$BB$32</c:f>
              <c:numCache>
                <c:formatCode>0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3.3833333333333333</c:v>
                </c:pt>
                <c:pt idx="19" formatCode="General">
                  <c:v>3</c:v>
                </c:pt>
                <c:pt idx="20">
                  <c:v>3.4166666666666665</c:v>
                </c:pt>
                <c:pt idx="21">
                  <c:v>2.9166666666666665</c:v>
                </c:pt>
                <c:pt idx="22">
                  <c:v>3.0666666666666669</c:v>
                </c:pt>
                <c:pt idx="23">
                  <c:v>2.9</c:v>
                </c:pt>
                <c:pt idx="24">
                  <c:v>3.4666666666666668</c:v>
                </c:pt>
                <c:pt idx="25">
                  <c:v>2.65</c:v>
                </c:pt>
                <c:pt idx="26">
                  <c:v>3.45</c:v>
                </c:pt>
                <c:pt idx="27">
                  <c:v>2.5333333333333332</c:v>
                </c:pt>
                <c:pt idx="28">
                  <c:v>2.9</c:v>
                </c:pt>
                <c:pt idx="29">
                  <c:v>3.9666666666666668</c:v>
                </c:pt>
              </c:numCache>
            </c:numRef>
          </c:val>
        </c:ser>
        <c:ser>
          <c:idx val="39"/>
          <c:order val="39"/>
          <c:tx>
            <c:strRef>
              <c:f>'60OBU'!$BC$2</c:f>
              <c:strCache>
                <c:ptCount val="1"/>
                <c:pt idx="0">
                  <c:v>Car41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'60OBU'!$BC$3:$BC$32</c:f>
              <c:numCache>
                <c:formatCode>0</c:formatCode>
                <c:ptCount val="30"/>
                <c:pt idx="0">
                  <c:v>2</c:v>
                </c:pt>
                <c:pt idx="1">
                  <c:v>2.1833333333333331</c:v>
                </c:pt>
                <c:pt idx="2">
                  <c:v>4</c:v>
                </c:pt>
                <c:pt idx="3">
                  <c:v>2.75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2.7333333333333334</c:v>
                </c:pt>
                <c:pt idx="19" formatCode="General">
                  <c:v>3</c:v>
                </c:pt>
                <c:pt idx="20">
                  <c:v>3.4666666666666668</c:v>
                </c:pt>
                <c:pt idx="21">
                  <c:v>3.15</c:v>
                </c:pt>
                <c:pt idx="22">
                  <c:v>2.9666666666666668</c:v>
                </c:pt>
                <c:pt idx="23">
                  <c:v>2.9333333333333331</c:v>
                </c:pt>
                <c:pt idx="24">
                  <c:v>3.4166666666666665</c:v>
                </c:pt>
                <c:pt idx="25">
                  <c:v>2.6666666666666665</c:v>
                </c:pt>
                <c:pt idx="26">
                  <c:v>3.5666666666666669</c:v>
                </c:pt>
                <c:pt idx="27">
                  <c:v>3.0666666666666669</c:v>
                </c:pt>
                <c:pt idx="28">
                  <c:v>2.8833333333333333</c:v>
                </c:pt>
                <c:pt idx="29">
                  <c:v>3.7833333333333332</c:v>
                </c:pt>
              </c:numCache>
            </c:numRef>
          </c:val>
        </c:ser>
        <c:ser>
          <c:idx val="40"/>
          <c:order val="40"/>
          <c:tx>
            <c:strRef>
              <c:f>'60OBU'!$BD$2</c:f>
              <c:strCache>
                <c:ptCount val="1"/>
                <c:pt idx="0">
                  <c:v>Car42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'60OBU'!$BD$3:$BD$32</c:f>
              <c:numCache>
                <c:formatCode>0</c:formatCode>
                <c:ptCount val="30"/>
                <c:pt idx="0">
                  <c:v>2</c:v>
                </c:pt>
                <c:pt idx="1">
                  <c:v>2.4833333333333334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3.5333333333333332</c:v>
                </c:pt>
                <c:pt idx="19" formatCode="General">
                  <c:v>3</c:v>
                </c:pt>
                <c:pt idx="20">
                  <c:v>3.5333333333333332</c:v>
                </c:pt>
                <c:pt idx="21">
                  <c:v>3.35</c:v>
                </c:pt>
                <c:pt idx="22">
                  <c:v>3.75</c:v>
                </c:pt>
                <c:pt idx="23">
                  <c:v>3.3166666666666669</c:v>
                </c:pt>
                <c:pt idx="24">
                  <c:v>3.8833333333333333</c:v>
                </c:pt>
                <c:pt idx="25">
                  <c:v>3.35</c:v>
                </c:pt>
                <c:pt idx="26">
                  <c:v>3.7666666666666666</c:v>
                </c:pt>
                <c:pt idx="27">
                  <c:v>3.4166666666666665</c:v>
                </c:pt>
                <c:pt idx="28">
                  <c:v>3.6</c:v>
                </c:pt>
                <c:pt idx="29">
                  <c:v>4.2833333333333332</c:v>
                </c:pt>
              </c:numCache>
            </c:numRef>
          </c:val>
        </c:ser>
        <c:ser>
          <c:idx val="41"/>
          <c:order val="41"/>
          <c:tx>
            <c:strRef>
              <c:f>'60OBU'!$BE$2</c:f>
              <c:strCache>
                <c:ptCount val="1"/>
                <c:pt idx="0">
                  <c:v>Car43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'60OBU'!$BE$3:$BE$32</c:f>
              <c:numCache>
                <c:formatCode>0</c:formatCode>
                <c:ptCount val="30"/>
                <c:pt idx="0">
                  <c:v>2</c:v>
                </c:pt>
                <c:pt idx="1">
                  <c:v>2.3333333333333335</c:v>
                </c:pt>
                <c:pt idx="2">
                  <c:v>2.5833333333333335</c:v>
                </c:pt>
                <c:pt idx="3">
                  <c:v>4</c:v>
                </c:pt>
                <c:pt idx="4">
                  <c:v>2.3833333333333333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3.4666666666666668</c:v>
                </c:pt>
                <c:pt idx="19" formatCode="General">
                  <c:v>3</c:v>
                </c:pt>
                <c:pt idx="20">
                  <c:v>3.2833333333333332</c:v>
                </c:pt>
                <c:pt idx="21">
                  <c:v>3.45</c:v>
                </c:pt>
                <c:pt idx="22">
                  <c:v>3.5166666666666666</c:v>
                </c:pt>
                <c:pt idx="23">
                  <c:v>3.0833333333333335</c:v>
                </c:pt>
                <c:pt idx="24">
                  <c:v>3.6</c:v>
                </c:pt>
                <c:pt idx="25">
                  <c:v>3.0166666666666666</c:v>
                </c:pt>
                <c:pt idx="26">
                  <c:v>3.5333333333333332</c:v>
                </c:pt>
                <c:pt idx="27">
                  <c:v>2.8833333333333333</c:v>
                </c:pt>
                <c:pt idx="28">
                  <c:v>3.0333333333333332</c:v>
                </c:pt>
                <c:pt idx="29">
                  <c:v>3.9</c:v>
                </c:pt>
              </c:numCache>
            </c:numRef>
          </c:val>
        </c:ser>
        <c:ser>
          <c:idx val="42"/>
          <c:order val="42"/>
          <c:tx>
            <c:strRef>
              <c:f>'60OBU'!$BF$2</c:f>
              <c:strCache>
                <c:ptCount val="1"/>
                <c:pt idx="0">
                  <c:v>Car44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'60OBU'!$BF$3:$BF$32</c:f>
              <c:numCache>
                <c:formatCode>0</c:formatCode>
                <c:ptCount val="30"/>
                <c:pt idx="0">
                  <c:v>1</c:v>
                </c:pt>
                <c:pt idx="1">
                  <c:v>2.3333333333333335</c:v>
                </c:pt>
                <c:pt idx="2">
                  <c:v>2.7</c:v>
                </c:pt>
                <c:pt idx="3">
                  <c:v>2.8</c:v>
                </c:pt>
                <c:pt idx="4">
                  <c:v>2.5333333333333332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3</c:v>
                </c:pt>
                <c:pt idx="20">
                  <c:v>3.3833333333333333</c:v>
                </c:pt>
                <c:pt idx="21">
                  <c:v>3.2833333333333332</c:v>
                </c:pt>
                <c:pt idx="22">
                  <c:v>3.2</c:v>
                </c:pt>
                <c:pt idx="23">
                  <c:v>3</c:v>
                </c:pt>
                <c:pt idx="24">
                  <c:v>3.3833333333333333</c:v>
                </c:pt>
                <c:pt idx="25">
                  <c:v>2.6666666666666665</c:v>
                </c:pt>
                <c:pt idx="26">
                  <c:v>3.4</c:v>
                </c:pt>
                <c:pt idx="27">
                  <c:v>2.9333333333333331</c:v>
                </c:pt>
                <c:pt idx="28">
                  <c:v>3.05</c:v>
                </c:pt>
                <c:pt idx="29">
                  <c:v>3.7833333333333332</c:v>
                </c:pt>
              </c:numCache>
            </c:numRef>
          </c:val>
        </c:ser>
        <c:ser>
          <c:idx val="43"/>
          <c:order val="43"/>
          <c:tx>
            <c:strRef>
              <c:f>'60OBU'!$BG$2</c:f>
              <c:strCache>
                <c:ptCount val="1"/>
                <c:pt idx="0">
                  <c:v>Car45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'60OBU'!$BG$3:$BG$32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3</c:v>
                </c:pt>
                <c:pt idx="20">
                  <c:v>3.6833333333333331</c:v>
                </c:pt>
                <c:pt idx="21">
                  <c:v>3.0833333333333335</c:v>
                </c:pt>
                <c:pt idx="22">
                  <c:v>3.1</c:v>
                </c:pt>
                <c:pt idx="23">
                  <c:v>2.8666666666666667</c:v>
                </c:pt>
                <c:pt idx="24">
                  <c:v>2.7</c:v>
                </c:pt>
                <c:pt idx="25">
                  <c:v>2.75</c:v>
                </c:pt>
                <c:pt idx="26">
                  <c:v>3.0666666666666669</c:v>
                </c:pt>
                <c:pt idx="27">
                  <c:v>2.4833333333333334</c:v>
                </c:pt>
                <c:pt idx="28">
                  <c:v>3.0666666666666669</c:v>
                </c:pt>
                <c:pt idx="29">
                  <c:v>3.8333333333333335</c:v>
                </c:pt>
              </c:numCache>
            </c:numRef>
          </c:val>
        </c:ser>
        <c:ser>
          <c:idx val="44"/>
          <c:order val="44"/>
          <c:tx>
            <c:strRef>
              <c:f>'60OBU'!$BH$2</c:f>
              <c:strCache>
                <c:ptCount val="1"/>
                <c:pt idx="0">
                  <c:v>Car46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'60OBU'!$BH$3:$BH$32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3</c:v>
                </c:pt>
                <c:pt idx="20">
                  <c:v>3.65</c:v>
                </c:pt>
                <c:pt idx="21">
                  <c:v>3.1666666666666665</c:v>
                </c:pt>
                <c:pt idx="22">
                  <c:v>2.9833333333333334</c:v>
                </c:pt>
                <c:pt idx="23">
                  <c:v>2.9833333333333334</c:v>
                </c:pt>
                <c:pt idx="24">
                  <c:v>3.5166666666666666</c:v>
                </c:pt>
                <c:pt idx="25">
                  <c:v>2.7166666666666668</c:v>
                </c:pt>
                <c:pt idx="26">
                  <c:v>3.55</c:v>
                </c:pt>
                <c:pt idx="27">
                  <c:v>2.7166666666666668</c:v>
                </c:pt>
                <c:pt idx="28">
                  <c:v>3.1333333333333333</c:v>
                </c:pt>
                <c:pt idx="29">
                  <c:v>3.2333333333333334</c:v>
                </c:pt>
              </c:numCache>
            </c:numRef>
          </c:val>
        </c:ser>
        <c:ser>
          <c:idx val="45"/>
          <c:order val="45"/>
          <c:tx>
            <c:strRef>
              <c:f>'60OBU'!$BI$2</c:f>
              <c:strCache>
                <c:ptCount val="1"/>
                <c:pt idx="0">
                  <c:v>Car47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'60OBU'!$BI$3:$BI$32</c:f>
              <c:numCache>
                <c:formatCode>0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 formatCode="General">
                  <c:v>3</c:v>
                </c:pt>
                <c:pt idx="20">
                  <c:v>3.45</c:v>
                </c:pt>
                <c:pt idx="21">
                  <c:v>3.1833333333333331</c:v>
                </c:pt>
                <c:pt idx="22">
                  <c:v>3.1333333333333333</c:v>
                </c:pt>
                <c:pt idx="23">
                  <c:v>2.5833333333333335</c:v>
                </c:pt>
                <c:pt idx="24">
                  <c:v>3.55</c:v>
                </c:pt>
                <c:pt idx="25">
                  <c:v>2.3333333333333335</c:v>
                </c:pt>
                <c:pt idx="26">
                  <c:v>3.4666666666666668</c:v>
                </c:pt>
                <c:pt idx="27">
                  <c:v>2.95</c:v>
                </c:pt>
                <c:pt idx="28">
                  <c:v>2.9666666666666668</c:v>
                </c:pt>
                <c:pt idx="29">
                  <c:v>3.8</c:v>
                </c:pt>
              </c:numCache>
            </c:numRef>
          </c:val>
        </c:ser>
        <c:ser>
          <c:idx val="46"/>
          <c:order val="46"/>
          <c:tx>
            <c:strRef>
              <c:f>'60OBU'!$BJ$2</c:f>
              <c:strCache>
                <c:ptCount val="1"/>
                <c:pt idx="0">
                  <c:v>Car48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'60OBU'!$BJ$3:$BJ$32</c:f>
              <c:numCache>
                <c:formatCode>0</c:formatCode>
                <c:ptCount val="30"/>
                <c:pt idx="0">
                  <c:v>3</c:v>
                </c:pt>
                <c:pt idx="1">
                  <c:v>2.1166666666666667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3</c:v>
                </c:pt>
                <c:pt idx="20">
                  <c:v>3.4666666666666668</c:v>
                </c:pt>
                <c:pt idx="21">
                  <c:v>3.1666666666666665</c:v>
                </c:pt>
                <c:pt idx="22">
                  <c:v>3.0166666666666666</c:v>
                </c:pt>
                <c:pt idx="23">
                  <c:v>2.6666666666666665</c:v>
                </c:pt>
                <c:pt idx="24">
                  <c:v>3.3333333333333335</c:v>
                </c:pt>
                <c:pt idx="25">
                  <c:v>2.7333333333333334</c:v>
                </c:pt>
                <c:pt idx="26">
                  <c:v>3.5333333333333332</c:v>
                </c:pt>
                <c:pt idx="27">
                  <c:v>2.95</c:v>
                </c:pt>
                <c:pt idx="28">
                  <c:v>3.05</c:v>
                </c:pt>
                <c:pt idx="29">
                  <c:v>3.8666666666666667</c:v>
                </c:pt>
              </c:numCache>
            </c:numRef>
          </c:val>
        </c:ser>
        <c:ser>
          <c:idx val="47"/>
          <c:order val="47"/>
          <c:tx>
            <c:strRef>
              <c:f>'60OBU'!$BK$2</c:f>
              <c:strCache>
                <c:ptCount val="1"/>
                <c:pt idx="0">
                  <c:v>Car49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'60OBU'!$BK$3:$BK$32</c:f>
              <c:numCache>
                <c:formatCode>0</c:formatCode>
                <c:ptCount val="30"/>
                <c:pt idx="0">
                  <c:v>1</c:v>
                </c:pt>
                <c:pt idx="1">
                  <c:v>2.4500000000000002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 formatCode="General">
                  <c:v>3</c:v>
                </c:pt>
                <c:pt idx="20">
                  <c:v>3.45</c:v>
                </c:pt>
                <c:pt idx="21">
                  <c:v>3.1833333333333331</c:v>
                </c:pt>
                <c:pt idx="22">
                  <c:v>2.9666666666666668</c:v>
                </c:pt>
                <c:pt idx="23">
                  <c:v>2.8166666666666669</c:v>
                </c:pt>
                <c:pt idx="24">
                  <c:v>3.1833333333333331</c:v>
                </c:pt>
                <c:pt idx="25">
                  <c:v>2.85</c:v>
                </c:pt>
                <c:pt idx="26">
                  <c:v>3.4833333333333334</c:v>
                </c:pt>
                <c:pt idx="27">
                  <c:v>2.9166666666666665</c:v>
                </c:pt>
                <c:pt idx="28">
                  <c:v>3.0833333333333335</c:v>
                </c:pt>
                <c:pt idx="29">
                  <c:v>3.4833333333333334</c:v>
                </c:pt>
              </c:numCache>
            </c:numRef>
          </c:val>
        </c:ser>
        <c:ser>
          <c:idx val="48"/>
          <c:order val="48"/>
          <c:tx>
            <c:strRef>
              <c:f>'60OBU'!$BL$2</c:f>
              <c:strCache>
                <c:ptCount val="1"/>
                <c:pt idx="0">
                  <c:v>Car50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'60OBU'!$BL$3:$BL$32</c:f>
              <c:numCache>
                <c:formatCode>0</c:formatCode>
                <c:ptCount val="30"/>
                <c:pt idx="0">
                  <c:v>1</c:v>
                </c:pt>
                <c:pt idx="1">
                  <c:v>2.1666666666666665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2</c:v>
                </c:pt>
                <c:pt idx="20">
                  <c:v>3.0666666666666669</c:v>
                </c:pt>
                <c:pt idx="21">
                  <c:v>2.85</c:v>
                </c:pt>
                <c:pt idx="22">
                  <c:v>2.8</c:v>
                </c:pt>
                <c:pt idx="23">
                  <c:v>2.3166666666666669</c:v>
                </c:pt>
                <c:pt idx="24">
                  <c:v>3.1</c:v>
                </c:pt>
                <c:pt idx="25">
                  <c:v>2.1</c:v>
                </c:pt>
                <c:pt idx="26">
                  <c:v>2.4166666666666665</c:v>
                </c:pt>
                <c:pt idx="27">
                  <c:v>2.25</c:v>
                </c:pt>
                <c:pt idx="28">
                  <c:v>2.6833333333333331</c:v>
                </c:pt>
                <c:pt idx="29">
                  <c:v>3.2166666666666668</c:v>
                </c:pt>
              </c:numCache>
            </c:numRef>
          </c:val>
        </c:ser>
        <c:ser>
          <c:idx val="49"/>
          <c:order val="49"/>
          <c:tx>
            <c:strRef>
              <c:f>'60OBU'!$BM$2</c:f>
              <c:strCache>
                <c:ptCount val="1"/>
                <c:pt idx="0">
                  <c:v>Car51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'60OBU'!$BM$3:$BM$32</c:f>
              <c:numCache>
                <c:formatCode>0</c:formatCode>
                <c:ptCount val="30"/>
                <c:pt idx="0">
                  <c:v>1</c:v>
                </c:pt>
                <c:pt idx="1">
                  <c:v>2.4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2</c:v>
                </c:pt>
                <c:pt idx="20">
                  <c:v>3.3166666666666669</c:v>
                </c:pt>
                <c:pt idx="21">
                  <c:v>3.2333333333333334</c:v>
                </c:pt>
                <c:pt idx="22">
                  <c:v>2.8333333333333335</c:v>
                </c:pt>
                <c:pt idx="23">
                  <c:v>2.7333333333333334</c:v>
                </c:pt>
                <c:pt idx="24">
                  <c:v>3.1</c:v>
                </c:pt>
                <c:pt idx="25">
                  <c:v>2.7</c:v>
                </c:pt>
                <c:pt idx="26">
                  <c:v>3.3166666666666669</c:v>
                </c:pt>
                <c:pt idx="27">
                  <c:v>2.8833333333333333</c:v>
                </c:pt>
                <c:pt idx="28">
                  <c:v>2.7</c:v>
                </c:pt>
                <c:pt idx="29">
                  <c:v>3.6333333333333333</c:v>
                </c:pt>
              </c:numCache>
            </c:numRef>
          </c:val>
        </c:ser>
        <c:ser>
          <c:idx val="50"/>
          <c:order val="50"/>
          <c:tx>
            <c:strRef>
              <c:f>'60OBU'!$BN$2</c:f>
              <c:strCache>
                <c:ptCount val="1"/>
                <c:pt idx="0">
                  <c:v>Car52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'60OBU'!$BN$3:$BN$32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3</c:v>
                </c:pt>
                <c:pt idx="20">
                  <c:v>3.4833333333333334</c:v>
                </c:pt>
                <c:pt idx="21">
                  <c:v>2.7333333333333334</c:v>
                </c:pt>
                <c:pt idx="22">
                  <c:v>2.95</c:v>
                </c:pt>
                <c:pt idx="23">
                  <c:v>2.7666666666666666</c:v>
                </c:pt>
                <c:pt idx="24">
                  <c:v>3.0333333333333332</c:v>
                </c:pt>
                <c:pt idx="25">
                  <c:v>1.9333333333333333</c:v>
                </c:pt>
                <c:pt idx="26">
                  <c:v>3.0833333333333335</c:v>
                </c:pt>
                <c:pt idx="27">
                  <c:v>2.2999999999999998</c:v>
                </c:pt>
                <c:pt idx="28">
                  <c:v>2.1166666666666667</c:v>
                </c:pt>
                <c:pt idx="29">
                  <c:v>3.2333333333333334</c:v>
                </c:pt>
              </c:numCache>
            </c:numRef>
          </c:val>
        </c:ser>
        <c:ser>
          <c:idx val="51"/>
          <c:order val="51"/>
          <c:tx>
            <c:strRef>
              <c:f>'60OBU'!$BO$2</c:f>
              <c:strCache>
                <c:ptCount val="1"/>
                <c:pt idx="0">
                  <c:v>Car53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'60OBU'!$BO$3:$BO$32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2</c:v>
                </c:pt>
                <c:pt idx="20">
                  <c:v>3.15</c:v>
                </c:pt>
                <c:pt idx="21">
                  <c:v>2.7666666666666666</c:v>
                </c:pt>
                <c:pt idx="22">
                  <c:v>2.6</c:v>
                </c:pt>
                <c:pt idx="23">
                  <c:v>2.2166666666666668</c:v>
                </c:pt>
                <c:pt idx="24">
                  <c:v>3</c:v>
                </c:pt>
                <c:pt idx="25">
                  <c:v>2.3666666666666667</c:v>
                </c:pt>
                <c:pt idx="26">
                  <c:v>2.9166666666666665</c:v>
                </c:pt>
                <c:pt idx="27">
                  <c:v>2.4500000000000002</c:v>
                </c:pt>
                <c:pt idx="28">
                  <c:v>2.4500000000000002</c:v>
                </c:pt>
                <c:pt idx="29">
                  <c:v>3.1333333333333333</c:v>
                </c:pt>
              </c:numCache>
            </c:numRef>
          </c:val>
        </c:ser>
        <c:ser>
          <c:idx val="52"/>
          <c:order val="52"/>
          <c:tx>
            <c:strRef>
              <c:f>'60OBU'!$BP$2</c:f>
              <c:strCache>
                <c:ptCount val="1"/>
                <c:pt idx="0">
                  <c:v>Car54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'60OBU'!$BP$3:$BP$32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2</c:v>
                </c:pt>
                <c:pt idx="20">
                  <c:v>3.1</c:v>
                </c:pt>
                <c:pt idx="21">
                  <c:v>3.0166666666666666</c:v>
                </c:pt>
                <c:pt idx="22">
                  <c:v>2.4833333333333334</c:v>
                </c:pt>
                <c:pt idx="23">
                  <c:v>2.5499999999999998</c:v>
                </c:pt>
                <c:pt idx="24">
                  <c:v>2.4333333333333331</c:v>
                </c:pt>
                <c:pt idx="25">
                  <c:v>1.8666666666666667</c:v>
                </c:pt>
                <c:pt idx="26">
                  <c:v>2.85</c:v>
                </c:pt>
                <c:pt idx="27">
                  <c:v>2.35</c:v>
                </c:pt>
                <c:pt idx="28">
                  <c:v>2.1666666666666665</c:v>
                </c:pt>
                <c:pt idx="29">
                  <c:v>3.15</c:v>
                </c:pt>
              </c:numCache>
            </c:numRef>
          </c:val>
        </c:ser>
        <c:ser>
          <c:idx val="53"/>
          <c:order val="53"/>
          <c:tx>
            <c:strRef>
              <c:f>'60OBU'!$BQ$2</c:f>
              <c:strCache>
                <c:ptCount val="1"/>
                <c:pt idx="0">
                  <c:v>Car55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'60OBU'!$BQ$3:$BQ$32</c:f>
              <c:numCache>
                <c:formatCode>0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2</c:v>
                </c:pt>
                <c:pt idx="20">
                  <c:v>2.9333333333333331</c:v>
                </c:pt>
                <c:pt idx="21">
                  <c:v>2.6</c:v>
                </c:pt>
                <c:pt idx="22">
                  <c:v>2.4833333333333334</c:v>
                </c:pt>
                <c:pt idx="23">
                  <c:v>2.2666666666666666</c:v>
                </c:pt>
                <c:pt idx="24">
                  <c:v>2.7166666666666668</c:v>
                </c:pt>
                <c:pt idx="25">
                  <c:v>2.4166666666666665</c:v>
                </c:pt>
                <c:pt idx="26">
                  <c:v>2.9</c:v>
                </c:pt>
                <c:pt idx="27">
                  <c:v>2.3333333333333335</c:v>
                </c:pt>
                <c:pt idx="28">
                  <c:v>2.3833333333333333</c:v>
                </c:pt>
                <c:pt idx="29">
                  <c:v>3.25</c:v>
                </c:pt>
              </c:numCache>
            </c:numRef>
          </c:val>
        </c:ser>
        <c:ser>
          <c:idx val="54"/>
          <c:order val="54"/>
          <c:tx>
            <c:strRef>
              <c:f>'60OBU'!$BR$2</c:f>
              <c:strCache>
                <c:ptCount val="1"/>
                <c:pt idx="0">
                  <c:v>Car56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'60OBU'!$BR$3:$BR$32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1</c:v>
                </c:pt>
                <c:pt idx="20">
                  <c:v>2.9666666666666668</c:v>
                </c:pt>
                <c:pt idx="21">
                  <c:v>2.8333333333333335</c:v>
                </c:pt>
                <c:pt idx="22">
                  <c:v>2.5</c:v>
                </c:pt>
                <c:pt idx="23">
                  <c:v>2.0166666666666666</c:v>
                </c:pt>
                <c:pt idx="24">
                  <c:v>2.1333333333333333</c:v>
                </c:pt>
                <c:pt idx="25">
                  <c:v>2.3833333333333333</c:v>
                </c:pt>
                <c:pt idx="26">
                  <c:v>2.6166666666666667</c:v>
                </c:pt>
                <c:pt idx="27">
                  <c:v>2.3666666666666667</c:v>
                </c:pt>
                <c:pt idx="28">
                  <c:v>2.1833333333333331</c:v>
                </c:pt>
                <c:pt idx="29">
                  <c:v>3.2333333333333334</c:v>
                </c:pt>
              </c:numCache>
            </c:numRef>
          </c:val>
        </c:ser>
        <c:ser>
          <c:idx val="55"/>
          <c:order val="55"/>
          <c:tx>
            <c:strRef>
              <c:f>'60OBU'!$BS$2</c:f>
              <c:strCache>
                <c:ptCount val="1"/>
                <c:pt idx="0">
                  <c:v>Car57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'60OBU'!$BS$3:$BS$32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1</c:v>
                </c:pt>
                <c:pt idx="20">
                  <c:v>2.9166666666666665</c:v>
                </c:pt>
                <c:pt idx="21">
                  <c:v>2.8166666666666669</c:v>
                </c:pt>
                <c:pt idx="22">
                  <c:v>2.5</c:v>
                </c:pt>
                <c:pt idx="23">
                  <c:v>2.4333333333333331</c:v>
                </c:pt>
                <c:pt idx="24">
                  <c:v>2.8333333333333335</c:v>
                </c:pt>
                <c:pt idx="25">
                  <c:v>2.2999999999999998</c:v>
                </c:pt>
                <c:pt idx="26">
                  <c:v>3.0333333333333332</c:v>
                </c:pt>
                <c:pt idx="27">
                  <c:v>2.2999999999999998</c:v>
                </c:pt>
                <c:pt idx="28">
                  <c:v>2.6166666666666667</c:v>
                </c:pt>
                <c:pt idx="29">
                  <c:v>3.1833333333333331</c:v>
                </c:pt>
              </c:numCache>
            </c:numRef>
          </c:val>
        </c:ser>
        <c:ser>
          <c:idx val="56"/>
          <c:order val="56"/>
          <c:tx>
            <c:strRef>
              <c:f>'60OBU'!$BT$2</c:f>
              <c:strCache>
                <c:ptCount val="1"/>
                <c:pt idx="0">
                  <c:v>Car58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'60OBU'!$BT$3:$BT$32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1</c:v>
                </c:pt>
                <c:pt idx="20">
                  <c:v>2.75</c:v>
                </c:pt>
                <c:pt idx="21">
                  <c:v>2.6666666666666665</c:v>
                </c:pt>
                <c:pt idx="22">
                  <c:v>2.35</c:v>
                </c:pt>
                <c:pt idx="23">
                  <c:v>2.2000000000000002</c:v>
                </c:pt>
                <c:pt idx="24">
                  <c:v>2.6</c:v>
                </c:pt>
                <c:pt idx="25">
                  <c:v>2.0499999999999998</c:v>
                </c:pt>
                <c:pt idx="26">
                  <c:v>2.7333333333333334</c:v>
                </c:pt>
                <c:pt idx="27">
                  <c:v>2.0666666666666669</c:v>
                </c:pt>
                <c:pt idx="28">
                  <c:v>2.3666666666666667</c:v>
                </c:pt>
                <c:pt idx="29">
                  <c:v>3</c:v>
                </c:pt>
              </c:numCache>
            </c:numRef>
          </c:val>
        </c:ser>
        <c:ser>
          <c:idx val="57"/>
          <c:order val="57"/>
          <c:tx>
            <c:strRef>
              <c:f>'60OBU'!$BU$2</c:f>
              <c:strCache>
                <c:ptCount val="1"/>
                <c:pt idx="0">
                  <c:v>Car59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'60OBU'!$BU$3:$BU$32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2</c:v>
                </c:pt>
                <c:pt idx="20">
                  <c:v>2.8333333333333335</c:v>
                </c:pt>
                <c:pt idx="21">
                  <c:v>2.7833333333333332</c:v>
                </c:pt>
                <c:pt idx="22">
                  <c:v>2.4333333333333331</c:v>
                </c:pt>
                <c:pt idx="23">
                  <c:v>2.2333333333333334</c:v>
                </c:pt>
                <c:pt idx="24">
                  <c:v>2.8</c:v>
                </c:pt>
                <c:pt idx="25">
                  <c:v>2.1166666666666667</c:v>
                </c:pt>
                <c:pt idx="26">
                  <c:v>2.25</c:v>
                </c:pt>
                <c:pt idx="27">
                  <c:v>2.2166666666666668</c:v>
                </c:pt>
                <c:pt idx="28">
                  <c:v>2.3666666666666667</c:v>
                </c:pt>
                <c:pt idx="29">
                  <c:v>3</c:v>
                </c:pt>
              </c:numCache>
            </c:numRef>
          </c:val>
        </c:ser>
        <c:ser>
          <c:idx val="58"/>
          <c:order val="58"/>
          <c:tx>
            <c:strRef>
              <c:f>'60OBU'!$BV$2</c:f>
              <c:strCache>
                <c:ptCount val="1"/>
                <c:pt idx="0">
                  <c:v>Car60 Rx</c:v>
                </c:pt>
              </c:strCache>
            </c:strRef>
          </c:tx>
          <c:cat>
            <c:numRef>
              <c:f>'60OBU'!$A$3:$A$32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'60OBU'!$BV$3:$BV$32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1</c:v>
                </c:pt>
                <c:pt idx="20">
                  <c:v>3.0166666666666666</c:v>
                </c:pt>
                <c:pt idx="21">
                  <c:v>2.8</c:v>
                </c:pt>
                <c:pt idx="22">
                  <c:v>2.3833333333333333</c:v>
                </c:pt>
                <c:pt idx="23">
                  <c:v>1.8</c:v>
                </c:pt>
                <c:pt idx="24">
                  <c:v>2.3833333333333333</c:v>
                </c:pt>
                <c:pt idx="25">
                  <c:v>2.0666666666666669</c:v>
                </c:pt>
                <c:pt idx="26">
                  <c:v>2.8833333333333333</c:v>
                </c:pt>
                <c:pt idx="27">
                  <c:v>2.4500000000000002</c:v>
                </c:pt>
                <c:pt idx="28">
                  <c:v>2.1166666666666667</c:v>
                </c:pt>
                <c:pt idx="29">
                  <c:v>3.0666666666666669</c:v>
                </c:pt>
              </c:numCache>
            </c:numRef>
          </c:val>
        </c:ser>
        <c:marker val="1"/>
        <c:axId val="149461248"/>
        <c:axId val="149475328"/>
      </c:lineChart>
      <c:catAx>
        <c:axId val="149461248"/>
        <c:scaling>
          <c:orientation val="minMax"/>
        </c:scaling>
        <c:axPos val="b"/>
        <c:numFmt formatCode="General" sourceLinked="1"/>
        <c:tickLblPos val="nextTo"/>
        <c:crossAx val="149475328"/>
        <c:crosses val="autoZero"/>
        <c:auto val="1"/>
        <c:lblAlgn val="ctr"/>
        <c:lblOffset val="100"/>
      </c:catAx>
      <c:valAx>
        <c:axId val="149475328"/>
        <c:scaling>
          <c:orientation val="minMax"/>
          <c:max val="7"/>
        </c:scaling>
        <c:axPos val="l"/>
        <c:majorGridlines/>
        <c:numFmt formatCode="0" sourceLinked="1"/>
        <c:tickLblPos val="nextTo"/>
        <c:crossAx val="149461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'80OBU'!$F$2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'80OBU'!$H$3:$H$32</c:f>
              <c:numCache>
                <c:formatCode>General</c:formatCode>
                <c:ptCount val="30"/>
                <c:pt idx="0">
                  <c:v>-45.926541499999999</c:v>
                </c:pt>
                <c:pt idx="1">
                  <c:v>-49.846508799999995</c:v>
                </c:pt>
                <c:pt idx="2">
                  <c:v>-50.779130749999993</c:v>
                </c:pt>
                <c:pt idx="3">
                  <c:v>-51.206294900000003</c:v>
                </c:pt>
                <c:pt idx="4">
                  <c:v>-45.842348299999998</c:v>
                </c:pt>
                <c:pt idx="5">
                  <c:v>-46.062481899999995</c:v>
                </c:pt>
                <c:pt idx="6">
                  <c:v>-48.211544099999998</c:v>
                </c:pt>
                <c:pt idx="7">
                  <c:v>-44.18695455000001</c:v>
                </c:pt>
                <c:pt idx="8">
                  <c:v>-43.035806300000004</c:v>
                </c:pt>
                <c:pt idx="9">
                  <c:v>-44.126875549999994</c:v>
                </c:pt>
                <c:pt idx="10">
                  <c:v>-42.830590450000003</c:v>
                </c:pt>
                <c:pt idx="11">
                  <c:v>-39.238495049999997</c:v>
                </c:pt>
                <c:pt idx="12">
                  <c:v>-39.380765850000003</c:v>
                </c:pt>
                <c:pt idx="13">
                  <c:v>-35.402025350000002</c:v>
                </c:pt>
                <c:pt idx="14">
                  <c:v>-33.631931399999999</c:v>
                </c:pt>
                <c:pt idx="15">
                  <c:v>-28.243766900000001</c:v>
                </c:pt>
                <c:pt idx="16">
                  <c:v>-26.226702199999998</c:v>
                </c:pt>
                <c:pt idx="17">
                  <c:v>-17.604987550000001</c:v>
                </c:pt>
                <c:pt idx="18">
                  <c:v>-19.47924575</c:v>
                </c:pt>
                <c:pt idx="19">
                  <c:v>-20.594637299999999</c:v>
                </c:pt>
                <c:pt idx="20">
                  <c:v>-22.3168009</c:v>
                </c:pt>
                <c:pt idx="21">
                  <c:v>-29.784757899999999</c:v>
                </c:pt>
                <c:pt idx="22">
                  <c:v>-32.73684875</c:v>
                </c:pt>
                <c:pt idx="23">
                  <c:v>-34.228672299999999</c:v>
                </c:pt>
                <c:pt idx="24">
                  <c:v>-38.960730949999999</c:v>
                </c:pt>
                <c:pt idx="25">
                  <c:v>-41.312552150000002</c:v>
                </c:pt>
                <c:pt idx="26">
                  <c:v>-47.560924399999998</c:v>
                </c:pt>
                <c:pt idx="27">
                  <c:v>-53.535488899999976</c:v>
                </c:pt>
                <c:pt idx="28">
                  <c:v>-56.82454165</c:v>
                </c:pt>
                <c:pt idx="29">
                  <c:v>-53.0146625</c:v>
                </c:pt>
              </c:numCache>
            </c:numRef>
          </c:xVal>
          <c:yVal>
            <c:numRef>
              <c:f>'80OBU'!$F$3:$F$32</c:f>
              <c:numCache>
                <c:formatCode>0.00</c:formatCode>
                <c:ptCount val="30"/>
                <c:pt idx="0">
                  <c:v>60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28.571428571428569</c:v>
                </c:pt>
                <c:pt idx="5">
                  <c:v>50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66.666666666666657</c:v>
                </c:pt>
                <c:pt idx="10">
                  <c:v>16.666666666666664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33.333333333333329</c:v>
                </c:pt>
                <c:pt idx="28">
                  <c:v>50</c:v>
                </c:pt>
                <c:pt idx="29">
                  <c:v>66.666666666666657</c:v>
                </c:pt>
              </c:numCache>
            </c:numRef>
          </c:yVal>
        </c:ser>
        <c:axId val="149561344"/>
        <c:axId val="149562880"/>
      </c:scatterChart>
      <c:valAx>
        <c:axId val="149561344"/>
        <c:scaling>
          <c:orientation val="maxMin"/>
        </c:scaling>
        <c:axPos val="b"/>
        <c:majorGridlines/>
        <c:numFmt formatCode="0" sourceLinked="0"/>
        <c:tickLblPos val="nextTo"/>
        <c:crossAx val="149562880"/>
        <c:crosses val="autoZero"/>
        <c:crossBetween val="midCat"/>
      </c:valAx>
      <c:valAx>
        <c:axId val="149562880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49561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 Vs. RSS</c:v>
          </c:tx>
          <c:spPr>
            <a:ln w="28575">
              <a:noFill/>
            </a:ln>
          </c:spPr>
          <c:xVal>
            <c:numRef>
              <c:f>'80OBU'!$M$3:$M$32</c:f>
            </c:numRef>
          </c:xVal>
          <c:yVal>
            <c:numRef>
              <c:f>'80OBU'!$L$3:$L$32</c:f>
              <c:numCache>
                <c:formatCode>General</c:formatCode>
                <c:ptCount val="3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</c:ser>
        <c:axId val="149574784"/>
        <c:axId val="149576320"/>
      </c:scatterChart>
      <c:valAx>
        <c:axId val="149574784"/>
        <c:scaling>
          <c:orientation val="maxMin"/>
        </c:scaling>
        <c:axPos val="b"/>
        <c:majorGridlines/>
        <c:numFmt formatCode="0" sourceLinked="0"/>
        <c:tickLblPos val="nextTo"/>
        <c:crossAx val="149576320"/>
        <c:crosses val="autoZero"/>
        <c:crossBetween val="midCat"/>
      </c:valAx>
      <c:valAx>
        <c:axId val="149576320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4957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'80OBU'!$F$2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'80OBU'!$F$3:$F$32</c:f>
              <c:numCache>
                <c:formatCode>0.00</c:formatCode>
                <c:ptCount val="30"/>
                <c:pt idx="0">
                  <c:v>60</c:v>
                </c:pt>
                <c:pt idx="1">
                  <c:v>33.333333333333329</c:v>
                </c:pt>
                <c:pt idx="2">
                  <c:v>33.333333333333329</c:v>
                </c:pt>
                <c:pt idx="3">
                  <c:v>33.333333333333329</c:v>
                </c:pt>
                <c:pt idx="4">
                  <c:v>28.571428571428569</c:v>
                </c:pt>
                <c:pt idx="5">
                  <c:v>50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66.666666666666657</c:v>
                </c:pt>
                <c:pt idx="10">
                  <c:v>16.666666666666664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33.333333333333329</c:v>
                </c:pt>
                <c:pt idx="28">
                  <c:v>50</c:v>
                </c:pt>
                <c:pt idx="29">
                  <c:v>66.666666666666657</c:v>
                </c:pt>
              </c:numCache>
            </c:numRef>
          </c:yVal>
        </c:ser>
        <c:axId val="149596416"/>
        <c:axId val="149696512"/>
      </c:scatterChart>
      <c:valAx>
        <c:axId val="149596416"/>
        <c:scaling>
          <c:orientation val="minMax"/>
        </c:scaling>
        <c:axPos val="b"/>
        <c:majorGridlines/>
        <c:numFmt formatCode="General" sourceLinked="1"/>
        <c:tickLblPos val="nextTo"/>
        <c:crossAx val="149696512"/>
        <c:crosses val="autoZero"/>
        <c:crossBetween val="midCat"/>
      </c:valAx>
      <c:valAx>
        <c:axId val="149696512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49596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'80OBU'!$L$3:$L$32</c:f>
              <c:numCache>
                <c:formatCode>General</c:formatCode>
                <c:ptCount val="30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</c:ser>
        <c:axId val="149712256"/>
        <c:axId val="149734528"/>
      </c:scatterChart>
      <c:valAx>
        <c:axId val="149712256"/>
        <c:scaling>
          <c:orientation val="minMax"/>
        </c:scaling>
        <c:axPos val="b"/>
        <c:majorGridlines/>
        <c:numFmt formatCode="General" sourceLinked="1"/>
        <c:tickLblPos val="nextTo"/>
        <c:crossAx val="149734528"/>
        <c:crosses val="autoZero"/>
        <c:crossBetween val="midCat"/>
      </c:valAx>
      <c:valAx>
        <c:axId val="149734528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4971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'80OBU'!$P$2</c:f>
              <c:strCache>
                <c:ptCount val="1"/>
                <c:pt idx="0">
                  <c:v>Car2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'80OBU'!$P$3:$P$32</c:f>
              <c:numCache>
                <c:formatCode>General</c:formatCode>
                <c:ptCount val="30"/>
                <c:pt idx="0" formatCode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'80OBU'!$Q$2</c:f>
              <c:strCache>
                <c:ptCount val="1"/>
                <c:pt idx="0">
                  <c:v>Car3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'80OBU'!$Q$3:$Q$32</c:f>
              <c:numCache>
                <c:formatCode>General</c:formatCode>
                <c:ptCount val="30"/>
                <c:pt idx="0" formatCode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'80OBU'!$R$2</c:f>
              <c:strCache>
                <c:ptCount val="1"/>
                <c:pt idx="0">
                  <c:v>Car4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'80OBU'!$R$3:$R$32</c:f>
              <c:numCache>
                <c:formatCode>General</c:formatCode>
                <c:ptCount val="30"/>
                <c:pt idx="0" formatCode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3"/>
          <c:order val="3"/>
          <c:tx>
            <c:strRef>
              <c:f>'80OBU'!$S$2</c:f>
              <c:strCache>
                <c:ptCount val="1"/>
                <c:pt idx="0">
                  <c:v>Car5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'80OBU'!$S$3:$S$32</c:f>
              <c:numCache>
                <c:formatCode>General</c:formatCode>
                <c:ptCount val="30"/>
                <c:pt idx="0" formatCode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4"/>
          <c:order val="4"/>
          <c:tx>
            <c:strRef>
              <c:f>'80OBU'!$T$2</c:f>
              <c:strCache>
                <c:ptCount val="1"/>
                <c:pt idx="0">
                  <c:v>Car6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'80OBU'!$T$3:$T$32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</c:ser>
        <c:ser>
          <c:idx val="5"/>
          <c:order val="5"/>
          <c:tx>
            <c:strRef>
              <c:f>'80OBU'!$U$2</c:f>
              <c:strCache>
                <c:ptCount val="1"/>
                <c:pt idx="0">
                  <c:v>Car7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'80OBU'!$U$3:$U$32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6"/>
          <c:order val="6"/>
          <c:tx>
            <c:strRef>
              <c:f>'80OBU'!$V$2</c:f>
              <c:strCache>
                <c:ptCount val="1"/>
                <c:pt idx="0">
                  <c:v>Car8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'80OBU'!$V$3:$V$32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</c:ser>
        <c:ser>
          <c:idx val="7"/>
          <c:order val="7"/>
          <c:tx>
            <c:strRef>
              <c:f>'80OBU'!$W$2</c:f>
              <c:strCache>
                <c:ptCount val="1"/>
                <c:pt idx="0">
                  <c:v>Car9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'80OBU'!$W$3:$W$32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</c:ser>
        <c:ser>
          <c:idx val="8"/>
          <c:order val="8"/>
          <c:tx>
            <c:strRef>
              <c:f>'80OBU'!$X$2</c:f>
              <c:strCache>
                <c:ptCount val="1"/>
                <c:pt idx="0">
                  <c:v>Car10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'80OBU'!$X$3:$X$32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1</c:v>
                </c:pt>
                <c:pt idx="26" formatCode="General">
                  <c:v>0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</c:numCache>
            </c:numRef>
          </c:val>
        </c:ser>
        <c:ser>
          <c:idx val="9"/>
          <c:order val="9"/>
          <c:tx>
            <c:strRef>
              <c:f>'80OBU'!$Y$2</c:f>
              <c:strCache>
                <c:ptCount val="1"/>
                <c:pt idx="0">
                  <c:v>Car11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'80OBU'!$Y$3:$Y$32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'80OBU'!$Z$2</c:f>
              <c:strCache>
                <c:ptCount val="1"/>
                <c:pt idx="0">
                  <c:v>Car12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'80OBU'!$Z$3:$Z$32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'80OBU'!$AA$2</c:f>
              <c:strCache>
                <c:ptCount val="1"/>
                <c:pt idx="0">
                  <c:v>Car13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'80OBU'!$AA$3:$AA$32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'80OBU'!$AB$2</c:f>
              <c:strCache>
                <c:ptCount val="1"/>
                <c:pt idx="0">
                  <c:v>Car14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'80OBU'!$AB$3:$AB$32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'80OBU'!$AC$2</c:f>
              <c:strCache>
                <c:ptCount val="1"/>
                <c:pt idx="0">
                  <c:v>Car15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'80OBU'!$AC$3:$AC$32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'80OBU'!$AD$2</c:f>
              <c:strCache>
                <c:ptCount val="1"/>
                <c:pt idx="0">
                  <c:v>Car16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'80OBU'!$AD$3:$AD$32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2</c:v>
                </c:pt>
                <c:pt idx="29" formatCode="General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'80OBU'!$AE$2</c:f>
              <c:strCache>
                <c:ptCount val="1"/>
                <c:pt idx="0">
                  <c:v>Car17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'80OBU'!$AE$3:$AE$32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'80OBU'!$AF$2</c:f>
              <c:strCache>
                <c:ptCount val="1"/>
                <c:pt idx="0">
                  <c:v>Car18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'80OBU'!$AF$3:$AF$32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7"/>
          <c:order val="17"/>
          <c:tx>
            <c:strRef>
              <c:f>'80OBU'!$AG$2</c:f>
              <c:strCache>
                <c:ptCount val="1"/>
                <c:pt idx="0">
                  <c:v>Car19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'80OBU'!$AG$3:$AG$32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'80OBU'!$AH$2</c:f>
              <c:strCache>
                <c:ptCount val="1"/>
                <c:pt idx="0">
                  <c:v>Car20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'80OBU'!$AH$3:$AH$32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19"/>
          <c:order val="19"/>
          <c:tx>
            <c:strRef>
              <c:f>'80OBU'!$AI$2</c:f>
              <c:strCache>
                <c:ptCount val="1"/>
                <c:pt idx="0">
                  <c:v>Car21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'80OBU'!$AI$3:$AI$32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0"/>
          <c:order val="20"/>
          <c:tx>
            <c:strRef>
              <c:f>'80OBU'!$AJ$2</c:f>
              <c:strCache>
                <c:ptCount val="1"/>
                <c:pt idx="0">
                  <c:v>Car22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'80OBU'!$AJ$3:$AJ$32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1</c:v>
                </c:pt>
                <c:pt idx="20" formatCode="General">
                  <c:v>0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1"/>
          <c:order val="21"/>
          <c:tx>
            <c:strRef>
              <c:f>'80OBU'!$AK$2</c:f>
              <c:strCache>
                <c:ptCount val="1"/>
                <c:pt idx="0">
                  <c:v>Car23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'80OBU'!$AK$3:$AK$32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2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1</c:v>
                </c:pt>
                <c:pt idx="29" formatCode="General">
                  <c:v>2</c:v>
                </c:pt>
              </c:numCache>
            </c:numRef>
          </c:val>
        </c:ser>
        <c:ser>
          <c:idx val="22"/>
          <c:order val="22"/>
          <c:tx>
            <c:strRef>
              <c:f>'80OBU'!$AL$2</c:f>
              <c:strCache>
                <c:ptCount val="1"/>
                <c:pt idx="0">
                  <c:v>Car24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'80OBU'!$AL$3:$AL$32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1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3"/>
          <c:order val="23"/>
          <c:tx>
            <c:strRef>
              <c:f>'80OBU'!$AM$2</c:f>
              <c:strCache>
                <c:ptCount val="1"/>
                <c:pt idx="0">
                  <c:v>Car25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'80OBU'!$AM$3:$AM$32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1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4"/>
          <c:order val="24"/>
          <c:tx>
            <c:strRef>
              <c:f>'80OBU'!$AN$2</c:f>
              <c:strCache>
                <c:ptCount val="1"/>
                <c:pt idx="0">
                  <c:v>Car26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'80OBU'!$AN$3:$AN$32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 formatCode="General">
                  <c:v>1</c:v>
                </c:pt>
                <c:pt idx="23" formatCode="General">
                  <c:v>2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1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5"/>
          <c:order val="25"/>
          <c:tx>
            <c:strRef>
              <c:f>'80OBU'!$AO$2</c:f>
              <c:strCache>
                <c:ptCount val="1"/>
                <c:pt idx="0">
                  <c:v>Car27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'80OBU'!$AO$3:$AO$32</c:f>
              <c:numCache>
                <c:formatCode>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2</c:v>
                </c:pt>
                <c:pt idx="21" formatCode="General">
                  <c:v>1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2</c:v>
                </c:pt>
                <c:pt idx="27" formatCode="General">
                  <c:v>1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6"/>
          <c:order val="26"/>
          <c:tx>
            <c:strRef>
              <c:f>'80OBU'!$AP$2</c:f>
              <c:strCache>
                <c:ptCount val="1"/>
                <c:pt idx="0">
                  <c:v>Car28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'80OBU'!$AP$3:$AP$32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0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2</c:v>
                </c:pt>
                <c:pt idx="21" formatCode="General">
                  <c:v>2</c:v>
                </c:pt>
                <c:pt idx="22" formatCode="General">
                  <c:v>2</c:v>
                </c:pt>
                <c:pt idx="23" formatCode="General">
                  <c:v>1</c:v>
                </c:pt>
                <c:pt idx="24" formatCode="General">
                  <c:v>2</c:v>
                </c:pt>
                <c:pt idx="25" formatCode="General">
                  <c:v>2</c:v>
                </c:pt>
                <c:pt idx="26" formatCode="General">
                  <c:v>1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2</c:v>
                </c:pt>
              </c:numCache>
            </c:numRef>
          </c:val>
        </c:ser>
        <c:ser>
          <c:idx val="27"/>
          <c:order val="27"/>
          <c:tx>
            <c:strRef>
              <c:f>'80OBU'!$AQ$2</c:f>
              <c:strCache>
                <c:ptCount val="1"/>
                <c:pt idx="0">
                  <c:v>Car29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'80OBU'!$AQ$3:$AQ$32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'80OBU'!$AR$2</c:f>
              <c:strCache>
                <c:ptCount val="1"/>
                <c:pt idx="0">
                  <c:v>Car30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'80OBU'!$AR$3:$AR$32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'80OBU'!$AS$2</c:f>
              <c:strCache>
                <c:ptCount val="1"/>
                <c:pt idx="0">
                  <c:v>Car31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'80OBU'!$AS$3:$AS$32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0"/>
          <c:order val="30"/>
          <c:tx>
            <c:strRef>
              <c:f>'80OBU'!$AT$2</c:f>
              <c:strCache>
                <c:ptCount val="1"/>
                <c:pt idx="0">
                  <c:v>Car32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'80OBU'!$AT$3:$AT$32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1"/>
          <c:order val="31"/>
          <c:tx>
            <c:strRef>
              <c:f>'80OBU'!$AU$2</c:f>
              <c:strCache>
                <c:ptCount val="1"/>
                <c:pt idx="0">
                  <c:v>Car33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'80OBU'!$AU$3:$AU$32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2"/>
          <c:order val="32"/>
          <c:tx>
            <c:strRef>
              <c:f>'80OBU'!$AV$2</c:f>
              <c:strCache>
                <c:ptCount val="1"/>
                <c:pt idx="0">
                  <c:v>Car34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'80OBU'!$AV$3:$AV$32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3"/>
          <c:order val="33"/>
          <c:tx>
            <c:strRef>
              <c:f>'80OBU'!$AW$2</c:f>
              <c:strCache>
                <c:ptCount val="1"/>
                <c:pt idx="0">
                  <c:v>Car35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'80OBU'!$AW$3:$AW$32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4"/>
          <c:order val="34"/>
          <c:tx>
            <c:strRef>
              <c:f>'80OBU'!$AX$2</c:f>
              <c:strCache>
                <c:ptCount val="1"/>
                <c:pt idx="0">
                  <c:v>Car36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'80OBU'!$AX$3:$AX$32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5"/>
          <c:order val="35"/>
          <c:tx>
            <c:strRef>
              <c:f>'80OBU'!$AY$2</c:f>
              <c:strCache>
                <c:ptCount val="1"/>
                <c:pt idx="0">
                  <c:v>Car37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'80OBU'!$AY$3:$AY$32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6"/>
          <c:order val="36"/>
          <c:tx>
            <c:strRef>
              <c:f>'80OBU'!$AZ$2</c:f>
              <c:strCache>
                <c:ptCount val="1"/>
                <c:pt idx="0">
                  <c:v>Car38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'80OBU'!$AZ$3:$AZ$32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7"/>
          <c:order val="37"/>
          <c:tx>
            <c:strRef>
              <c:f>'80OBU'!$BA$2</c:f>
              <c:strCache>
                <c:ptCount val="1"/>
                <c:pt idx="0">
                  <c:v>Car39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'80OBU'!$BA$3:$BA$32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8"/>
          <c:order val="38"/>
          <c:tx>
            <c:strRef>
              <c:f>'80OBU'!$BB$2</c:f>
              <c:strCache>
                <c:ptCount val="1"/>
                <c:pt idx="0">
                  <c:v>Car40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'80OBU'!$BB$3:$BB$32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9"/>
          <c:order val="39"/>
          <c:tx>
            <c:strRef>
              <c:f>'80OBU'!$BC$2</c:f>
              <c:strCache>
                <c:ptCount val="1"/>
                <c:pt idx="0">
                  <c:v>Car41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'80OBU'!$BC$3:$BC$32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0"/>
          <c:order val="40"/>
          <c:tx>
            <c:strRef>
              <c:f>'80OBU'!$BD$2</c:f>
              <c:strCache>
                <c:ptCount val="1"/>
                <c:pt idx="0">
                  <c:v>Car42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'80OBU'!$BD$3:$BD$32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1"/>
          <c:order val="41"/>
          <c:tx>
            <c:strRef>
              <c:f>'80OBU'!$BE$2</c:f>
              <c:strCache>
                <c:ptCount val="1"/>
                <c:pt idx="0">
                  <c:v>Car43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'80OBU'!$BE$3:$BE$32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2"/>
          <c:order val="42"/>
          <c:tx>
            <c:strRef>
              <c:f>'80OBU'!$BF$2</c:f>
              <c:strCache>
                <c:ptCount val="1"/>
                <c:pt idx="0">
                  <c:v>Car44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'80OBU'!$BF$3:$BF$32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3"/>
          <c:order val="43"/>
          <c:tx>
            <c:strRef>
              <c:f>'80OBU'!$BG$2</c:f>
              <c:strCache>
                <c:ptCount val="1"/>
                <c:pt idx="0">
                  <c:v>Car45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'80OBU'!$BG$3:$BG$32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4"/>
          <c:order val="44"/>
          <c:tx>
            <c:strRef>
              <c:f>'80OBU'!$BH$2</c:f>
              <c:strCache>
                <c:ptCount val="1"/>
                <c:pt idx="0">
                  <c:v>Car46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'80OBU'!$BH$3:$BH$32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5"/>
          <c:order val="45"/>
          <c:tx>
            <c:strRef>
              <c:f>'80OBU'!$BI$2</c:f>
              <c:strCache>
                <c:ptCount val="1"/>
                <c:pt idx="0">
                  <c:v>Car47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'80OBU'!$BI$3:$BI$32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6"/>
          <c:order val="46"/>
          <c:tx>
            <c:strRef>
              <c:f>'80OBU'!$BJ$2</c:f>
              <c:strCache>
                <c:ptCount val="1"/>
                <c:pt idx="0">
                  <c:v>Car48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'80OBU'!$BJ$3:$BJ$32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7"/>
          <c:order val="47"/>
          <c:tx>
            <c:strRef>
              <c:f>'80OBU'!$BK$2</c:f>
              <c:strCache>
                <c:ptCount val="1"/>
                <c:pt idx="0">
                  <c:v>Car49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'80OBU'!$BK$3:$BK$32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8"/>
          <c:order val="48"/>
          <c:tx>
            <c:strRef>
              <c:f>'80OBU'!$BL$2</c:f>
              <c:strCache>
                <c:ptCount val="1"/>
                <c:pt idx="0">
                  <c:v>Car50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'80OBU'!$BL$3:$BL$32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9"/>
          <c:order val="49"/>
          <c:tx>
            <c:strRef>
              <c:f>'80OBU'!$BM$2</c:f>
              <c:strCache>
                <c:ptCount val="1"/>
                <c:pt idx="0">
                  <c:v>Car51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'80OBU'!$BM$3:$BM$32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0"/>
          <c:order val="50"/>
          <c:tx>
            <c:strRef>
              <c:f>'80OBU'!$BN$2</c:f>
              <c:strCache>
                <c:ptCount val="1"/>
                <c:pt idx="0">
                  <c:v>Car52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'80OBU'!$BN$3:$BN$32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1"/>
          <c:order val="51"/>
          <c:tx>
            <c:strRef>
              <c:f>'80OBU'!$BO$2</c:f>
              <c:strCache>
                <c:ptCount val="1"/>
                <c:pt idx="0">
                  <c:v>Car53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'80OBU'!$BO$3:$BO$32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2"/>
          <c:order val="52"/>
          <c:tx>
            <c:strRef>
              <c:f>'80OBU'!$BP$2</c:f>
              <c:strCache>
                <c:ptCount val="1"/>
                <c:pt idx="0">
                  <c:v>Car54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'80OBU'!$BP$3:$BP$32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3"/>
          <c:order val="53"/>
          <c:tx>
            <c:strRef>
              <c:f>'80OBU'!$BQ$2</c:f>
              <c:strCache>
                <c:ptCount val="1"/>
                <c:pt idx="0">
                  <c:v>Car55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'80OBU'!$BQ$3:$BQ$32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4"/>
          <c:order val="54"/>
          <c:tx>
            <c:strRef>
              <c:f>'80OBU'!$BR$2</c:f>
              <c:strCache>
                <c:ptCount val="1"/>
                <c:pt idx="0">
                  <c:v>Car56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'80OBU'!$BR$3:$BR$32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5"/>
          <c:order val="55"/>
          <c:tx>
            <c:strRef>
              <c:f>'80OBU'!$BS$2</c:f>
              <c:strCache>
                <c:ptCount val="1"/>
                <c:pt idx="0">
                  <c:v>Car57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'80OBU'!$BS$3:$BS$32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6"/>
          <c:order val="56"/>
          <c:tx>
            <c:strRef>
              <c:f>'80OBU'!$BT$2</c:f>
              <c:strCache>
                <c:ptCount val="1"/>
                <c:pt idx="0">
                  <c:v>Car58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'80OBU'!$BT$3:$BT$32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7"/>
          <c:order val="57"/>
          <c:tx>
            <c:strRef>
              <c:f>'80OBU'!$BU$2</c:f>
              <c:strCache>
                <c:ptCount val="1"/>
                <c:pt idx="0">
                  <c:v>Car59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'80OBU'!$BU$3:$BU$32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8"/>
          <c:order val="58"/>
          <c:tx>
            <c:strRef>
              <c:f>'80OBU'!$BV$2</c:f>
              <c:strCache>
                <c:ptCount val="1"/>
                <c:pt idx="0">
                  <c:v>Car60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'80OBU'!$BV$3:$BV$32</c:f>
              <c:numCache>
                <c:formatCode>General</c:formatCode>
                <c:ptCount val="30"/>
                <c:pt idx="0" formatCode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59"/>
          <c:order val="59"/>
          <c:tx>
            <c:strRef>
              <c:f>'80OBU'!$BW$2</c:f>
              <c:strCache>
                <c:ptCount val="1"/>
                <c:pt idx="0">
                  <c:v>Car61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'80OBU'!$BW$3:$BW$32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60"/>
          <c:order val="60"/>
          <c:tx>
            <c:strRef>
              <c:f>'80OBU'!$BX$2</c:f>
              <c:strCache>
                <c:ptCount val="1"/>
                <c:pt idx="0">
                  <c:v>Car62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'80OBU'!$BX$3:$BX$32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ser>
          <c:idx val="61"/>
          <c:order val="61"/>
          <c:tx>
            <c:strRef>
              <c:f>'80OBU'!$BY$2</c:f>
              <c:strCache>
                <c:ptCount val="1"/>
                <c:pt idx="0">
                  <c:v>Car63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'80OBU'!$BY$3:$BY$32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2"/>
          <c:order val="62"/>
          <c:tx>
            <c:strRef>
              <c:f>'80OBU'!$BZ$2</c:f>
              <c:strCache>
                <c:ptCount val="1"/>
                <c:pt idx="0">
                  <c:v>Car64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'80OBU'!$BZ$3:$BZ$32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3"/>
          <c:order val="63"/>
          <c:tx>
            <c:strRef>
              <c:f>'80OBU'!$CA$2</c:f>
              <c:strCache>
                <c:ptCount val="1"/>
                <c:pt idx="0">
                  <c:v>Car65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'80OBU'!$CA$3:$CA$32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4"/>
          <c:order val="64"/>
          <c:tx>
            <c:strRef>
              <c:f>'80OBU'!$CB$2</c:f>
              <c:strCache>
                <c:ptCount val="1"/>
                <c:pt idx="0">
                  <c:v>Car66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'80OBU'!$CB$3:$CB$32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5"/>
          <c:order val="65"/>
          <c:tx>
            <c:strRef>
              <c:f>'80OBU'!$CC$2</c:f>
              <c:strCache>
                <c:ptCount val="1"/>
                <c:pt idx="0">
                  <c:v>Car67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'80OBU'!$CC$3:$CC$32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6"/>
          <c:order val="66"/>
          <c:tx>
            <c:strRef>
              <c:f>'80OBU'!$CD$2</c:f>
              <c:strCache>
                <c:ptCount val="1"/>
                <c:pt idx="0">
                  <c:v>Car68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'80OBU'!$CD$3:$CD$32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67"/>
          <c:order val="67"/>
          <c:tx>
            <c:strRef>
              <c:f>'80OBU'!$CE$2</c:f>
              <c:strCache>
                <c:ptCount val="1"/>
                <c:pt idx="0">
                  <c:v>Car69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'80OBU'!$CE$3:$CE$32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ser>
          <c:idx val="68"/>
          <c:order val="68"/>
          <c:tx>
            <c:strRef>
              <c:f>'80OBU'!$CF$2</c:f>
              <c:strCache>
                <c:ptCount val="1"/>
                <c:pt idx="0">
                  <c:v>Car70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'80OBU'!$CF$3:$CF$32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'80OBU'!$CG$2</c:f>
              <c:strCache>
                <c:ptCount val="1"/>
                <c:pt idx="0">
                  <c:v>Car71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'80OBU'!$CG$3:$CG$32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ser>
          <c:idx val="70"/>
          <c:order val="70"/>
          <c:tx>
            <c:strRef>
              <c:f>'80OBU'!$CH$2</c:f>
              <c:strCache>
                <c:ptCount val="1"/>
                <c:pt idx="0">
                  <c:v>Car72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'80OBU'!$CH$3:$CH$32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'80OBU'!$CI$2</c:f>
              <c:strCache>
                <c:ptCount val="1"/>
                <c:pt idx="0">
                  <c:v>Car73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'80OBU'!$CI$3:$CI$32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'80OBU'!$CJ$2</c:f>
              <c:strCache>
                <c:ptCount val="1"/>
                <c:pt idx="0">
                  <c:v>Car74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'80OBU'!$CJ$3:$CJ$32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'80OBU'!$CK$2</c:f>
              <c:strCache>
                <c:ptCount val="1"/>
                <c:pt idx="0">
                  <c:v>Car75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'80OBU'!$CK$3:$CK$32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'80OBU'!$CL$2</c:f>
              <c:strCache>
                <c:ptCount val="1"/>
                <c:pt idx="0">
                  <c:v>Car76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'80OBU'!$CL$3:$CL$32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'80OBU'!$CM$2</c:f>
              <c:strCache>
                <c:ptCount val="1"/>
                <c:pt idx="0">
                  <c:v>Car77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'80OBU'!$CM$3:$CM$32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'80OBU'!$CN$2</c:f>
              <c:strCache>
                <c:ptCount val="1"/>
                <c:pt idx="0">
                  <c:v>Car78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'80OBU'!$CN$3:$CN$32</c:f>
              <c:numCache>
                <c:formatCode>General</c:formatCode>
                <c:ptCount val="3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'80OBU'!$CO$2</c:f>
              <c:strCache>
                <c:ptCount val="1"/>
                <c:pt idx="0">
                  <c:v>Car79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'80OBU'!$CO$3:$CO$32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78"/>
          <c:order val="78"/>
          <c:tx>
            <c:strRef>
              <c:f>'80OBU'!$CP$2</c:f>
              <c:strCache>
                <c:ptCount val="1"/>
                <c:pt idx="0">
                  <c:v>Car80 Rx</c:v>
                </c:pt>
              </c:strCache>
            </c:strRef>
          </c:tx>
          <c:cat>
            <c:numRef>
              <c:f>'80OBU'!$A$3:$A$32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'80OBU'!$CP$3:$CP$32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marker val="1"/>
        <c:axId val="150293504"/>
        <c:axId val="150311680"/>
      </c:lineChart>
      <c:catAx>
        <c:axId val="150293504"/>
        <c:scaling>
          <c:orientation val="minMax"/>
        </c:scaling>
        <c:axPos val="b"/>
        <c:numFmt formatCode="General" sourceLinked="1"/>
        <c:tickLblPos val="nextTo"/>
        <c:crossAx val="150311680"/>
        <c:crosses val="autoZero"/>
        <c:auto val="1"/>
        <c:lblAlgn val="ctr"/>
        <c:lblOffset val="100"/>
      </c:catAx>
      <c:valAx>
        <c:axId val="150311680"/>
        <c:scaling>
          <c:orientation val="minMax"/>
          <c:max val="7"/>
        </c:scaling>
        <c:axPos val="l"/>
        <c:majorGridlines/>
        <c:numFmt formatCode="0" sourceLinked="1"/>
        <c:tickLblPos val="nextTo"/>
        <c:crossAx val="15029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'1OBU'!$A$3:$A$32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'1OBU'!$F$3:$F$32</c:f>
              <c:numCache>
                <c:formatCode>0.00</c:formatCode>
                <c:ptCount val="30"/>
                <c:pt idx="0">
                  <c:v>10</c:v>
                </c:pt>
                <c:pt idx="1">
                  <c:v>0</c:v>
                </c:pt>
                <c:pt idx="2">
                  <c:v>12.5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20</c:v>
                </c:pt>
                <c:pt idx="21">
                  <c:v>50</c:v>
                </c:pt>
                <c:pt idx="22">
                  <c:v>50</c:v>
                </c:pt>
                <c:pt idx="23">
                  <c:v>40</c:v>
                </c:pt>
                <c:pt idx="24">
                  <c:v>50</c:v>
                </c:pt>
                <c:pt idx="25">
                  <c:v>60</c:v>
                </c:pt>
                <c:pt idx="26">
                  <c:v>77.777777777777786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</c:numCache>
            </c:numRef>
          </c:yVal>
        </c:ser>
        <c:axId val="122498432"/>
        <c:axId val="122528896"/>
      </c:scatterChart>
      <c:valAx>
        <c:axId val="122498432"/>
        <c:scaling>
          <c:orientation val="minMax"/>
        </c:scaling>
        <c:axPos val="b"/>
        <c:majorGridlines/>
        <c:numFmt formatCode="General" sourceLinked="1"/>
        <c:tickLblPos val="nextTo"/>
        <c:crossAx val="122528896"/>
        <c:crosses val="autoZero"/>
        <c:crossBetween val="midCat"/>
      </c:valAx>
      <c:valAx>
        <c:axId val="122528896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2249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'1OBU'!$A$3:$A$32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'1OBU'!$L$3:$L$32</c:f>
              <c:numCache>
                <c:formatCode>General</c:formatCode>
                <c:ptCount val="30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20</c:v>
                </c:pt>
                <c:pt idx="17">
                  <c:v>10</c:v>
                </c:pt>
                <c:pt idx="18">
                  <c:v>20</c:v>
                </c:pt>
                <c:pt idx="19">
                  <c:v>20</c:v>
                </c:pt>
                <c:pt idx="20">
                  <c:v>10</c:v>
                </c:pt>
                <c:pt idx="21">
                  <c:v>30</c:v>
                </c:pt>
                <c:pt idx="22">
                  <c:v>50</c:v>
                </c:pt>
                <c:pt idx="23">
                  <c:v>40</c:v>
                </c:pt>
                <c:pt idx="24">
                  <c:v>40</c:v>
                </c:pt>
                <c:pt idx="25">
                  <c:v>60</c:v>
                </c:pt>
                <c:pt idx="26">
                  <c:v>70</c:v>
                </c:pt>
                <c:pt idx="27">
                  <c:v>70</c:v>
                </c:pt>
                <c:pt idx="28">
                  <c:v>90</c:v>
                </c:pt>
                <c:pt idx="29">
                  <c:v>100</c:v>
                </c:pt>
              </c:numCache>
            </c:numRef>
          </c:yVal>
        </c:ser>
        <c:axId val="122962304"/>
        <c:axId val="122963840"/>
      </c:scatterChart>
      <c:valAx>
        <c:axId val="122962304"/>
        <c:scaling>
          <c:orientation val="minMax"/>
        </c:scaling>
        <c:axPos val="b"/>
        <c:majorGridlines/>
        <c:numFmt formatCode="General" sourceLinked="1"/>
        <c:tickLblPos val="nextTo"/>
        <c:crossAx val="122963840"/>
        <c:crosses val="autoZero"/>
        <c:crossBetween val="midCat"/>
      </c:valAx>
      <c:valAx>
        <c:axId val="122963840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22962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'10OBU'!$H$3:$H$32</c:f>
              <c:numCache>
                <c:formatCode>General</c:formatCode>
                <c:ptCount val="30"/>
                <c:pt idx="0">
                  <c:v>-65.368181350000015</c:v>
                </c:pt>
                <c:pt idx="1">
                  <c:v>-67.354934450000002</c:v>
                </c:pt>
                <c:pt idx="2">
                  <c:v>-68.968769550000019</c:v>
                </c:pt>
                <c:pt idx="3">
                  <c:v>-66.068915750000002</c:v>
                </c:pt>
                <c:pt idx="4">
                  <c:v>-64.16828485000002</c:v>
                </c:pt>
                <c:pt idx="5">
                  <c:v>-64.774526650000013</c:v>
                </c:pt>
                <c:pt idx="6">
                  <c:v>-63.794230750000004</c:v>
                </c:pt>
                <c:pt idx="7">
                  <c:v>-62.347009250000006</c:v>
                </c:pt>
                <c:pt idx="8">
                  <c:v>-58.883171600000004</c:v>
                </c:pt>
                <c:pt idx="9">
                  <c:v>-58.079689850000001</c:v>
                </c:pt>
                <c:pt idx="10">
                  <c:v>-38.765953950000011</c:v>
                </c:pt>
                <c:pt idx="11">
                  <c:v>-40.166458750000018</c:v>
                </c:pt>
                <c:pt idx="12">
                  <c:v>-38.182659799999996</c:v>
                </c:pt>
                <c:pt idx="13">
                  <c:v>-40.324559300000018</c:v>
                </c:pt>
                <c:pt idx="14">
                  <c:v>-43.947634399999984</c:v>
                </c:pt>
                <c:pt idx="15">
                  <c:v>-48.065473249999997</c:v>
                </c:pt>
                <c:pt idx="16">
                  <c:v>-51.989945749999997</c:v>
                </c:pt>
                <c:pt idx="17">
                  <c:v>-56.661391000000002</c:v>
                </c:pt>
                <c:pt idx="18">
                  <c:v>-61.267884000000002</c:v>
                </c:pt>
                <c:pt idx="19">
                  <c:v>-65.96076395</c:v>
                </c:pt>
                <c:pt idx="20">
                  <c:v>-69.075254900000004</c:v>
                </c:pt>
                <c:pt idx="21">
                  <c:v>-72.645111950000029</c:v>
                </c:pt>
                <c:pt idx="22">
                  <c:v>-70.500888099999997</c:v>
                </c:pt>
                <c:pt idx="23">
                  <c:v>-71.118775350000021</c:v>
                </c:pt>
                <c:pt idx="24">
                  <c:v>-75.009441600000002</c:v>
                </c:pt>
                <c:pt idx="25">
                  <c:v>-74.076147799999973</c:v>
                </c:pt>
                <c:pt idx="26">
                  <c:v>-72.190265949999997</c:v>
                </c:pt>
                <c:pt idx="27">
                  <c:v>-73.201201349999991</c:v>
                </c:pt>
                <c:pt idx="28">
                  <c:v>-75.697498550000006</c:v>
                </c:pt>
                <c:pt idx="29">
                  <c:v>-72.276774950000004</c:v>
                </c:pt>
              </c:numCache>
            </c:numRef>
          </c:xVal>
          <c:yVal>
            <c:numRef>
              <c:f>'10OBU'!$F$3:$F$32</c:f>
              <c:numCache>
                <c:formatCode>0.00</c:formatCode>
                <c:ptCount val="30"/>
                <c:pt idx="0">
                  <c:v>50</c:v>
                </c:pt>
                <c:pt idx="1">
                  <c:v>44.444444444444443</c:v>
                </c:pt>
                <c:pt idx="2">
                  <c:v>40</c:v>
                </c:pt>
                <c:pt idx="3">
                  <c:v>25</c:v>
                </c:pt>
                <c:pt idx="4">
                  <c:v>55.555555555555557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30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14.285714285714285</c:v>
                </c:pt>
                <c:pt idx="16">
                  <c:v>20</c:v>
                </c:pt>
                <c:pt idx="17">
                  <c:v>33.333333333333329</c:v>
                </c:pt>
                <c:pt idx="18">
                  <c:v>40</c:v>
                </c:pt>
                <c:pt idx="19">
                  <c:v>75</c:v>
                </c:pt>
                <c:pt idx="20">
                  <c:v>50</c:v>
                </c:pt>
                <c:pt idx="21">
                  <c:v>66.666666666666657</c:v>
                </c:pt>
                <c:pt idx="22">
                  <c:v>60</c:v>
                </c:pt>
                <c:pt idx="23">
                  <c:v>88.888888888888886</c:v>
                </c:pt>
                <c:pt idx="24">
                  <c:v>70</c:v>
                </c:pt>
                <c:pt idx="25">
                  <c:v>100</c:v>
                </c:pt>
                <c:pt idx="26">
                  <c:v>80</c:v>
                </c:pt>
                <c:pt idx="27">
                  <c:v>60</c:v>
                </c:pt>
                <c:pt idx="28">
                  <c:v>87.5</c:v>
                </c:pt>
                <c:pt idx="29">
                  <c:v>70</c:v>
                </c:pt>
              </c:numCache>
            </c:numRef>
          </c:yVal>
        </c:ser>
        <c:axId val="123012992"/>
        <c:axId val="123014528"/>
      </c:scatterChart>
      <c:valAx>
        <c:axId val="123012992"/>
        <c:scaling>
          <c:orientation val="maxMin"/>
        </c:scaling>
        <c:axPos val="b"/>
        <c:majorGridlines/>
        <c:numFmt formatCode="General" sourceLinked="1"/>
        <c:tickLblPos val="nextTo"/>
        <c:crossAx val="123014528"/>
        <c:crosses val="autoZero"/>
        <c:crossBetween val="midCat"/>
      </c:valAx>
      <c:valAx>
        <c:axId val="123014528"/>
        <c:scaling>
          <c:orientation val="minMax"/>
          <c:max val="100"/>
          <c:min val="0"/>
        </c:scaling>
        <c:axPos val="r"/>
        <c:majorGridlines/>
        <c:numFmt formatCode="0" sourceLinked="0"/>
        <c:tickLblPos val="high"/>
        <c:crossAx val="123012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Vs.</a:t>
            </a:r>
            <a:r>
              <a:rPr lang="en-US" baseline="0"/>
              <a:t> RSS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5917750165622526E-2"/>
          <c:y val="0.19480351414406533"/>
          <c:w val="0.65207652511644132"/>
          <c:h val="0.68921660834062359"/>
        </c:manualLayout>
      </c:layout>
      <c:scatterChart>
        <c:scatterStyle val="lineMarker"/>
        <c:ser>
          <c:idx val="1"/>
          <c:order val="0"/>
          <c:tx>
            <c:v>RSU-PDR Vs. RSS</c:v>
          </c:tx>
          <c:spPr>
            <a:ln w="28575">
              <a:noFill/>
            </a:ln>
          </c:spPr>
          <c:xVal>
            <c:numRef>
              <c:f>'10OBU'!$M$3:$M$32</c:f>
            </c:numRef>
          </c:xVal>
          <c:yVal>
            <c:numRef>
              <c:f>'10OBU'!$L$3:$L$32</c:f>
              <c:numCache>
                <c:formatCode>General</c:formatCode>
                <c:ptCount val="30"/>
                <c:pt idx="0">
                  <c:v>70</c:v>
                </c:pt>
                <c:pt idx="1">
                  <c:v>55.000000000000007</c:v>
                </c:pt>
                <c:pt idx="2">
                  <c:v>57.999999999999993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63</c:v>
                </c:pt>
                <c:pt idx="23">
                  <c:v>50</c:v>
                </c:pt>
                <c:pt idx="24">
                  <c:v>70</c:v>
                </c:pt>
                <c:pt idx="25">
                  <c:v>63</c:v>
                </c:pt>
                <c:pt idx="26">
                  <c:v>57.000000000000007</c:v>
                </c:pt>
                <c:pt idx="27">
                  <c:v>59.000000000000007</c:v>
                </c:pt>
                <c:pt idx="28">
                  <c:v>63</c:v>
                </c:pt>
                <c:pt idx="29">
                  <c:v>55.000000000000007</c:v>
                </c:pt>
              </c:numCache>
            </c:numRef>
          </c:yVal>
        </c:ser>
        <c:axId val="123161600"/>
        <c:axId val="123179776"/>
      </c:scatterChart>
      <c:valAx>
        <c:axId val="123161600"/>
        <c:scaling>
          <c:orientation val="maxMin"/>
        </c:scaling>
        <c:axPos val="b"/>
        <c:majorGridlines/>
        <c:numFmt formatCode="General" sourceLinked="1"/>
        <c:tickLblPos val="nextTo"/>
        <c:crossAx val="123179776"/>
        <c:crosses val="autoZero"/>
        <c:crossBetween val="midCat"/>
      </c:valAx>
      <c:valAx>
        <c:axId val="123179776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high"/>
        <c:crossAx val="123161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Car-PDR per</a:t>
            </a:r>
            <a:r>
              <a:rPr lang="en-US" baseline="0"/>
              <a:t> sec.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'10OBU'!$F$2</c:f>
              <c:strCache>
                <c:ptCount val="1"/>
                <c:pt idx="0">
                  <c:v>Car-PDR (%)</c:v>
                </c:pt>
              </c:strCache>
            </c:strRef>
          </c:tx>
          <c:spPr>
            <a:ln w="28575">
              <a:noFill/>
            </a:ln>
          </c:spPr>
          <c:xVal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'10OBU'!$F$3:$F$32</c:f>
              <c:numCache>
                <c:formatCode>0.00</c:formatCode>
                <c:ptCount val="30"/>
                <c:pt idx="0">
                  <c:v>50</c:v>
                </c:pt>
                <c:pt idx="1">
                  <c:v>44.444444444444443</c:v>
                </c:pt>
                <c:pt idx="2">
                  <c:v>40</c:v>
                </c:pt>
                <c:pt idx="3">
                  <c:v>25</c:v>
                </c:pt>
                <c:pt idx="4">
                  <c:v>55.555555555555557</c:v>
                </c:pt>
                <c:pt idx="5">
                  <c:v>30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30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14.285714285714285</c:v>
                </c:pt>
                <c:pt idx="16">
                  <c:v>20</c:v>
                </c:pt>
                <c:pt idx="17">
                  <c:v>33.333333333333329</c:v>
                </c:pt>
                <c:pt idx="18">
                  <c:v>40</c:v>
                </c:pt>
                <c:pt idx="19">
                  <c:v>75</c:v>
                </c:pt>
                <c:pt idx="20">
                  <c:v>50</c:v>
                </c:pt>
                <c:pt idx="21">
                  <c:v>66.666666666666657</c:v>
                </c:pt>
                <c:pt idx="22">
                  <c:v>60</c:v>
                </c:pt>
                <c:pt idx="23">
                  <c:v>88.888888888888886</c:v>
                </c:pt>
                <c:pt idx="24">
                  <c:v>70</c:v>
                </c:pt>
                <c:pt idx="25">
                  <c:v>100</c:v>
                </c:pt>
                <c:pt idx="26">
                  <c:v>80</c:v>
                </c:pt>
                <c:pt idx="27">
                  <c:v>60</c:v>
                </c:pt>
                <c:pt idx="28">
                  <c:v>87.5</c:v>
                </c:pt>
                <c:pt idx="29">
                  <c:v>70</c:v>
                </c:pt>
              </c:numCache>
            </c:numRef>
          </c:yVal>
        </c:ser>
        <c:axId val="123191680"/>
        <c:axId val="123193216"/>
      </c:scatterChart>
      <c:valAx>
        <c:axId val="123191680"/>
        <c:scaling>
          <c:orientation val="minMax"/>
        </c:scaling>
        <c:axPos val="b"/>
        <c:majorGridlines/>
        <c:numFmt formatCode="General" sourceLinked="1"/>
        <c:tickLblPos val="nextTo"/>
        <c:crossAx val="123193216"/>
        <c:crosses val="autoZero"/>
        <c:crossBetween val="midCat"/>
      </c:valAx>
      <c:valAx>
        <c:axId val="123193216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23191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RSU-PDR </a:t>
            </a:r>
            <a:r>
              <a:rPr lang="en-US" baseline="0"/>
              <a:t> per sec.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3.6829824843323242E-2"/>
          <c:y val="0.19480351414406533"/>
          <c:w val="0.71116460442444762"/>
          <c:h val="0.68921660834062359"/>
        </c:manualLayout>
      </c:layout>
      <c:scatterChart>
        <c:scatterStyle val="lineMarker"/>
        <c:ser>
          <c:idx val="1"/>
          <c:order val="0"/>
          <c:tx>
            <c:v>RSU-PDR</c:v>
          </c:tx>
          <c:spPr>
            <a:ln w="28575">
              <a:noFill/>
            </a:ln>
          </c:spPr>
          <c:xVal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'10OBU'!$L$3:$L$32</c:f>
              <c:numCache>
                <c:formatCode>General</c:formatCode>
                <c:ptCount val="30"/>
                <c:pt idx="0">
                  <c:v>70</c:v>
                </c:pt>
                <c:pt idx="1">
                  <c:v>55.000000000000007</c:v>
                </c:pt>
                <c:pt idx="2">
                  <c:v>57.999999999999993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20</c:v>
                </c:pt>
                <c:pt idx="18">
                  <c:v>40</c:v>
                </c:pt>
                <c:pt idx="19">
                  <c:v>40</c:v>
                </c:pt>
                <c:pt idx="20">
                  <c:v>50</c:v>
                </c:pt>
                <c:pt idx="21">
                  <c:v>40</c:v>
                </c:pt>
                <c:pt idx="22">
                  <c:v>63</c:v>
                </c:pt>
                <c:pt idx="23">
                  <c:v>50</c:v>
                </c:pt>
                <c:pt idx="24">
                  <c:v>70</c:v>
                </c:pt>
                <c:pt idx="25">
                  <c:v>63</c:v>
                </c:pt>
                <c:pt idx="26">
                  <c:v>57.000000000000007</c:v>
                </c:pt>
                <c:pt idx="27">
                  <c:v>59.000000000000007</c:v>
                </c:pt>
                <c:pt idx="28">
                  <c:v>63</c:v>
                </c:pt>
                <c:pt idx="29">
                  <c:v>55.000000000000007</c:v>
                </c:pt>
              </c:numCache>
            </c:numRef>
          </c:yVal>
        </c:ser>
        <c:axId val="123230848"/>
        <c:axId val="123251328"/>
      </c:scatterChart>
      <c:valAx>
        <c:axId val="123230848"/>
        <c:scaling>
          <c:orientation val="minMax"/>
        </c:scaling>
        <c:axPos val="b"/>
        <c:majorGridlines/>
        <c:numFmt formatCode="General" sourceLinked="1"/>
        <c:tickLblPos val="nextTo"/>
        <c:crossAx val="123251328"/>
        <c:crosses val="autoZero"/>
        <c:crossBetween val="midCat"/>
      </c:valAx>
      <c:valAx>
        <c:axId val="123251328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23230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'10OBU'!$P$2</c:f>
              <c:strCache>
                <c:ptCount val="1"/>
                <c:pt idx="0">
                  <c:v>Car2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'10OBU'!$P$3:$P$32</c:f>
              <c:numCache>
                <c:formatCode>0</c:formatCode>
                <c:ptCount val="30"/>
                <c:pt idx="0">
                  <c:v>6</c:v>
                </c:pt>
                <c:pt idx="1">
                  <c:v>5</c:v>
                </c:pt>
                <c:pt idx="2">
                  <c:v>5.9</c:v>
                </c:pt>
                <c:pt idx="3">
                  <c:v>5.2</c:v>
                </c:pt>
                <c:pt idx="4">
                  <c:v>6.2</c:v>
                </c:pt>
                <c:pt idx="5">
                  <c:v>6.4</c:v>
                </c:pt>
                <c:pt idx="6">
                  <c:v>6</c:v>
                </c:pt>
                <c:pt idx="7">
                  <c:v>7.3</c:v>
                </c:pt>
                <c:pt idx="8">
                  <c:v>6.3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4.9000000000000004</c:v>
                </c:pt>
                <c:pt idx="25">
                  <c:v>5.2</c:v>
                </c:pt>
                <c:pt idx="26">
                  <c:v>5.6</c:v>
                </c:pt>
                <c:pt idx="27">
                  <c:v>5</c:v>
                </c:pt>
                <c:pt idx="28">
                  <c:v>6</c:v>
                </c:pt>
                <c:pt idx="29">
                  <c:v>5</c:v>
                </c:pt>
              </c:numCache>
            </c:numRef>
          </c:val>
        </c:ser>
        <c:ser>
          <c:idx val="1"/>
          <c:order val="1"/>
          <c:tx>
            <c:strRef>
              <c:f>'10OBU'!$Q$2</c:f>
              <c:strCache>
                <c:ptCount val="1"/>
                <c:pt idx="0">
                  <c:v>Car3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'10OBU'!$Q$3:$Q$32</c:f>
              <c:numCache>
                <c:formatCode>0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5.8</c:v>
                </c:pt>
                <c:pt idx="4">
                  <c:v>5</c:v>
                </c:pt>
                <c:pt idx="5">
                  <c:v>6.2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5.6</c:v>
                </c:pt>
                <c:pt idx="21">
                  <c:v>5</c:v>
                </c:pt>
                <c:pt idx="22">
                  <c:v>5.8</c:v>
                </c:pt>
                <c:pt idx="23">
                  <c:v>6.1</c:v>
                </c:pt>
                <c:pt idx="24">
                  <c:v>5.4</c:v>
                </c:pt>
                <c:pt idx="25">
                  <c:v>5.8</c:v>
                </c:pt>
                <c:pt idx="26">
                  <c:v>7</c:v>
                </c:pt>
                <c:pt idx="27">
                  <c:v>6</c:v>
                </c:pt>
                <c:pt idx="28">
                  <c:v>5.7</c:v>
                </c:pt>
                <c:pt idx="29">
                  <c:v>7</c:v>
                </c:pt>
              </c:numCache>
            </c:numRef>
          </c:val>
        </c:ser>
        <c:ser>
          <c:idx val="2"/>
          <c:order val="2"/>
          <c:tx>
            <c:strRef>
              <c:f>'10OBU'!$R$2</c:f>
              <c:strCache>
                <c:ptCount val="1"/>
                <c:pt idx="0">
                  <c:v>Car4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'10OBU'!$R$3:$R$32</c:f>
              <c:numCache>
                <c:formatCode>0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5.0999999999999996</c:v>
                </c:pt>
                <c:pt idx="4">
                  <c:v>4.7</c:v>
                </c:pt>
                <c:pt idx="5">
                  <c:v>5.7</c:v>
                </c:pt>
                <c:pt idx="6">
                  <c:v>5.8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5.5</c:v>
                </c:pt>
                <c:pt idx="21">
                  <c:v>5</c:v>
                </c:pt>
                <c:pt idx="22">
                  <c:v>6.2</c:v>
                </c:pt>
                <c:pt idx="23">
                  <c:v>5.9</c:v>
                </c:pt>
                <c:pt idx="24">
                  <c:v>5.4</c:v>
                </c:pt>
                <c:pt idx="25">
                  <c:v>5.8</c:v>
                </c:pt>
                <c:pt idx="26">
                  <c:v>6</c:v>
                </c:pt>
                <c:pt idx="27">
                  <c:v>5.3</c:v>
                </c:pt>
                <c:pt idx="28">
                  <c:v>6</c:v>
                </c:pt>
                <c:pt idx="29">
                  <c:v>4.7</c:v>
                </c:pt>
              </c:numCache>
            </c:numRef>
          </c:val>
        </c:ser>
        <c:ser>
          <c:idx val="3"/>
          <c:order val="3"/>
          <c:tx>
            <c:strRef>
              <c:f>'10OBU'!$S$2</c:f>
              <c:strCache>
                <c:ptCount val="1"/>
                <c:pt idx="0">
                  <c:v>Car5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'10OBU'!$S$3:$S$32</c:f>
              <c:numCache>
                <c:formatCode>0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5.0999999999999996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6.7</c:v>
                </c:pt>
                <c:pt idx="23">
                  <c:v>6.4</c:v>
                </c:pt>
                <c:pt idx="24">
                  <c:v>5.8</c:v>
                </c:pt>
                <c:pt idx="25">
                  <c:v>7</c:v>
                </c:pt>
                <c:pt idx="26">
                  <c:v>6.2</c:v>
                </c:pt>
                <c:pt idx="27">
                  <c:v>6</c:v>
                </c:pt>
                <c:pt idx="28">
                  <c:v>7</c:v>
                </c:pt>
                <c:pt idx="29">
                  <c:v>5.7</c:v>
                </c:pt>
              </c:numCache>
            </c:numRef>
          </c:val>
        </c:ser>
        <c:ser>
          <c:idx val="4"/>
          <c:order val="4"/>
          <c:tx>
            <c:strRef>
              <c:f>'10OBU'!$T$2</c:f>
              <c:strCache>
                <c:ptCount val="1"/>
                <c:pt idx="0">
                  <c:v>Car6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'10OBU'!$T$3:$T$32</c:f>
              <c:numCache>
                <c:formatCode>0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5.2</c:v>
                </c:pt>
                <c:pt idx="21">
                  <c:v>5.7</c:v>
                </c:pt>
                <c:pt idx="22">
                  <c:v>6.9</c:v>
                </c:pt>
                <c:pt idx="23">
                  <c:v>6.5</c:v>
                </c:pt>
                <c:pt idx="24">
                  <c:v>5.4</c:v>
                </c:pt>
                <c:pt idx="25">
                  <c:v>6.4</c:v>
                </c:pt>
                <c:pt idx="26">
                  <c:v>5</c:v>
                </c:pt>
                <c:pt idx="27">
                  <c:v>5.8</c:v>
                </c:pt>
                <c:pt idx="28">
                  <c:v>6.5</c:v>
                </c:pt>
                <c:pt idx="29">
                  <c:v>6.2</c:v>
                </c:pt>
              </c:numCache>
            </c:numRef>
          </c:val>
        </c:ser>
        <c:ser>
          <c:idx val="5"/>
          <c:order val="5"/>
          <c:tx>
            <c:strRef>
              <c:f>'10OBU'!$U$2</c:f>
              <c:strCache>
                <c:ptCount val="1"/>
                <c:pt idx="0">
                  <c:v>Car7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'10OBU'!$U$3:$U$32</c:f>
              <c:numCache>
                <c:formatCode>0</c:formatCode>
                <c:ptCount val="3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5.7</c:v>
                </c:pt>
                <c:pt idx="21">
                  <c:v>5</c:v>
                </c:pt>
                <c:pt idx="22">
                  <c:v>6.6</c:v>
                </c:pt>
                <c:pt idx="23">
                  <c:v>6.5</c:v>
                </c:pt>
                <c:pt idx="24">
                  <c:v>7</c:v>
                </c:pt>
                <c:pt idx="25">
                  <c:v>6.2</c:v>
                </c:pt>
                <c:pt idx="26">
                  <c:v>5.9</c:v>
                </c:pt>
                <c:pt idx="27">
                  <c:v>5.5</c:v>
                </c:pt>
                <c:pt idx="28">
                  <c:v>6.4</c:v>
                </c:pt>
                <c:pt idx="29">
                  <c:v>5.8</c:v>
                </c:pt>
              </c:numCache>
            </c:numRef>
          </c:val>
        </c:ser>
        <c:ser>
          <c:idx val="6"/>
          <c:order val="6"/>
          <c:tx>
            <c:strRef>
              <c:f>'10OBU'!$V$2</c:f>
              <c:strCache>
                <c:ptCount val="1"/>
                <c:pt idx="0">
                  <c:v>Car8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'10OBU'!$V$3:$V$32</c:f>
              <c:numCache>
                <c:formatCode>0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5.7</c:v>
                </c:pt>
                <c:pt idx="21">
                  <c:v>6.4</c:v>
                </c:pt>
                <c:pt idx="22">
                  <c:v>6.1</c:v>
                </c:pt>
                <c:pt idx="23">
                  <c:v>6.1</c:v>
                </c:pt>
                <c:pt idx="24">
                  <c:v>5.9</c:v>
                </c:pt>
                <c:pt idx="25">
                  <c:v>7</c:v>
                </c:pt>
                <c:pt idx="26">
                  <c:v>6.4</c:v>
                </c:pt>
                <c:pt idx="27">
                  <c:v>5.9</c:v>
                </c:pt>
                <c:pt idx="28">
                  <c:v>6.3</c:v>
                </c:pt>
                <c:pt idx="29">
                  <c:v>6.3</c:v>
                </c:pt>
              </c:numCache>
            </c:numRef>
          </c:val>
        </c:ser>
        <c:ser>
          <c:idx val="7"/>
          <c:order val="7"/>
          <c:tx>
            <c:strRef>
              <c:f>'10OBU'!$W$2</c:f>
              <c:strCache>
                <c:ptCount val="1"/>
                <c:pt idx="0">
                  <c:v>Car9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'10OBU'!$W$3:$W$32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5.0999999999999996</c:v>
                </c:pt>
                <c:pt idx="20">
                  <c:v>5.8</c:v>
                </c:pt>
                <c:pt idx="21">
                  <c:v>5</c:v>
                </c:pt>
                <c:pt idx="22">
                  <c:v>6.5</c:v>
                </c:pt>
                <c:pt idx="23">
                  <c:v>6</c:v>
                </c:pt>
                <c:pt idx="24">
                  <c:v>5.9</c:v>
                </c:pt>
                <c:pt idx="25">
                  <c:v>6</c:v>
                </c:pt>
                <c:pt idx="26">
                  <c:v>6</c:v>
                </c:pt>
                <c:pt idx="27">
                  <c:v>5.5</c:v>
                </c:pt>
                <c:pt idx="28">
                  <c:v>6.3</c:v>
                </c:pt>
                <c:pt idx="29">
                  <c:v>6.2</c:v>
                </c:pt>
              </c:numCache>
            </c:numRef>
          </c:val>
        </c:ser>
        <c:ser>
          <c:idx val="8"/>
          <c:order val="8"/>
          <c:tx>
            <c:strRef>
              <c:f>'10OBU'!$X$2</c:f>
              <c:strCache>
                <c:ptCount val="1"/>
                <c:pt idx="0">
                  <c:v>Car10 Rx</c:v>
                </c:pt>
              </c:strCache>
            </c:strRef>
          </c:tx>
          <c:cat>
            <c:numRef>
              <c:f>'10OBU'!$A$3:$A$32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'10OBU'!$X$3:$X$32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6.1</c:v>
                </c:pt>
                <c:pt idx="20">
                  <c:v>6.1</c:v>
                </c:pt>
                <c:pt idx="21">
                  <c:v>6.7</c:v>
                </c:pt>
                <c:pt idx="22">
                  <c:v>6.6</c:v>
                </c:pt>
                <c:pt idx="23">
                  <c:v>6.2</c:v>
                </c:pt>
                <c:pt idx="24">
                  <c:v>6</c:v>
                </c:pt>
                <c:pt idx="25">
                  <c:v>6.4</c:v>
                </c:pt>
                <c:pt idx="26">
                  <c:v>6</c:v>
                </c:pt>
                <c:pt idx="27">
                  <c:v>5.9</c:v>
                </c:pt>
                <c:pt idx="28">
                  <c:v>6.4</c:v>
                </c:pt>
                <c:pt idx="29">
                  <c:v>5.6</c:v>
                </c:pt>
              </c:numCache>
            </c:numRef>
          </c:val>
        </c:ser>
        <c:marker val="1"/>
        <c:axId val="123339520"/>
        <c:axId val="123341056"/>
      </c:lineChart>
      <c:catAx>
        <c:axId val="123339520"/>
        <c:scaling>
          <c:orientation val="minMax"/>
        </c:scaling>
        <c:axPos val="b"/>
        <c:numFmt formatCode="General" sourceLinked="1"/>
        <c:tickLblPos val="nextTo"/>
        <c:crossAx val="123341056"/>
        <c:crosses val="autoZero"/>
        <c:auto val="1"/>
        <c:lblAlgn val="ctr"/>
        <c:lblOffset val="100"/>
      </c:catAx>
      <c:valAx>
        <c:axId val="123341056"/>
        <c:scaling>
          <c:orientation val="minMax"/>
          <c:max val="10"/>
        </c:scaling>
        <c:axPos val="l"/>
        <c:majorGridlines/>
        <c:numFmt formatCode="0" sourceLinked="1"/>
        <c:tickLblPos val="nextTo"/>
        <c:crossAx val="123339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0.88621</cdr:x>
      <cdr:y>0.88983</cdr:y>
    </cdr:from>
    <cdr:to>
      <cdr:x>0.98693</cdr:x>
      <cdr:y>0.96893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7715250" y="3000375"/>
          <a:ext cx="876805" cy="266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942974</xdr:colOff>
      <xdr:row>33</xdr:row>
      <xdr:rowOff>9525</xdr:rowOff>
    </xdr:from>
    <xdr:to>
      <xdr:col>32</xdr:col>
      <xdr:colOff>400050</xdr:colOff>
      <xdr:row>57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0.88621</cdr:x>
      <cdr:y>0.88983</cdr:y>
    </cdr:from>
    <cdr:to>
      <cdr:x>0.98693</cdr:x>
      <cdr:y>0.96893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7715250" y="3000375"/>
          <a:ext cx="876805" cy="266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952499</xdr:colOff>
      <xdr:row>32</xdr:row>
      <xdr:rowOff>180975</xdr:rowOff>
    </xdr:from>
    <xdr:to>
      <xdr:col>32</xdr:col>
      <xdr:colOff>409575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0.88621</cdr:x>
      <cdr:y>0.88983</cdr:y>
    </cdr:from>
    <cdr:to>
      <cdr:x>0.98693</cdr:x>
      <cdr:y>0.96893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7715250" y="3000375"/>
          <a:ext cx="876805" cy="266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952499</xdr:colOff>
      <xdr:row>32</xdr:row>
      <xdr:rowOff>180975</xdr:rowOff>
    </xdr:from>
    <xdr:to>
      <xdr:col>32</xdr:col>
      <xdr:colOff>409575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0.88621</cdr:x>
      <cdr:y>0.88983</cdr:y>
    </cdr:from>
    <cdr:to>
      <cdr:x>0.98693</cdr:x>
      <cdr:y>0.96893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7715250" y="3000375"/>
          <a:ext cx="876805" cy="266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952500</xdr:colOff>
      <xdr:row>32</xdr:row>
      <xdr:rowOff>180975</xdr:rowOff>
    </xdr:from>
    <xdr:to>
      <xdr:col>34</xdr:col>
      <xdr:colOff>11907</xdr:colOff>
      <xdr:row>57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0.88621</cdr:x>
      <cdr:y>0.88983</cdr:y>
    </cdr:from>
    <cdr:to>
      <cdr:x>0.98693</cdr:x>
      <cdr:y>0.96893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7715250" y="3000375"/>
          <a:ext cx="876805" cy="2667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33</xdr:row>
      <xdr:rowOff>28575</xdr:rowOff>
    </xdr:from>
    <xdr:to>
      <xdr:col>5</xdr:col>
      <xdr:colOff>428625</xdr:colOff>
      <xdr:row>47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33</xdr:row>
      <xdr:rowOff>0</xdr:rowOff>
    </xdr:from>
    <xdr:to>
      <xdr:col>11</xdr:col>
      <xdr:colOff>457200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428625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428625</xdr:colOff>
      <xdr:row>64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952499</xdr:colOff>
      <xdr:row>39</xdr:row>
      <xdr:rowOff>180975</xdr:rowOff>
    </xdr:from>
    <xdr:to>
      <xdr:col>25</xdr:col>
      <xdr:colOff>1009650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0.88194</cdr:y>
    </cdr:from>
    <cdr:to>
      <cdr:x>0.9898</cdr:x>
      <cdr:y>0.97917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33800" y="24193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Received power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0.79796</cdr:x>
      <cdr:y>0.89583</cdr:y>
    </cdr:from>
    <cdr:to>
      <cdr:x>0.98776</cdr:x>
      <cdr:y>0.99306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3724275" y="2457450"/>
          <a:ext cx="88582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800"/>
            <a:t>Time (sec)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L12" sqref="L12"/>
    </sheetView>
  </sheetViews>
  <sheetFormatPr defaultColWidth="9.140625" defaultRowHeight="12"/>
  <cols>
    <col min="1" max="1" width="4" style="1" customWidth="1"/>
    <col min="2" max="2" width="12" style="1" customWidth="1"/>
    <col min="3" max="3" width="12.42578125" style="1" customWidth="1"/>
    <col min="4" max="4" width="13.28515625" style="1" customWidth="1"/>
    <col min="5" max="5" width="15.7109375" style="1" customWidth="1"/>
    <col min="6" max="6" width="20.5703125" style="1" customWidth="1"/>
    <col min="7" max="8" width="18.7109375" style="1" customWidth="1"/>
    <col min="9" max="9" width="21.85546875" style="1" customWidth="1"/>
    <col min="10" max="10" width="17.7109375" style="1" customWidth="1"/>
    <col min="11" max="11" width="14.42578125" style="1" customWidth="1"/>
    <col min="12" max="12" width="23.85546875" style="1" customWidth="1"/>
    <col min="13" max="13" width="28.7109375" style="1" customWidth="1"/>
    <col min="14" max="16384" width="9.140625" style="1"/>
  </cols>
  <sheetData>
    <row r="1" spans="1:13">
      <c r="A1" s="64" t="s">
        <v>15</v>
      </c>
      <c r="B1" s="64"/>
      <c r="C1" s="64"/>
      <c r="D1" s="64"/>
      <c r="E1" s="64"/>
      <c r="F1" s="64"/>
      <c r="G1" s="64"/>
    </row>
    <row r="2" spans="1:13">
      <c r="A2" s="1" t="s">
        <v>63</v>
      </c>
      <c r="B2" s="1" t="s">
        <v>71</v>
      </c>
      <c r="C2" s="1" t="s">
        <v>34</v>
      </c>
      <c r="D2" s="1" t="s">
        <v>2</v>
      </c>
      <c r="E2" s="1" t="s">
        <v>16</v>
      </c>
      <c r="F2" s="1" t="s">
        <v>17</v>
      </c>
      <c r="G2" s="1" t="s">
        <v>4</v>
      </c>
      <c r="H2" s="1" t="s">
        <v>3</v>
      </c>
      <c r="I2" s="1" t="s">
        <v>6</v>
      </c>
      <c r="J2" s="1" t="s">
        <v>5</v>
      </c>
      <c r="K2" s="1" t="s">
        <v>39</v>
      </c>
      <c r="L2" s="1" t="s">
        <v>86</v>
      </c>
      <c r="M2" s="1" t="s">
        <v>9</v>
      </c>
    </row>
    <row r="3" spans="1:13">
      <c r="A3" s="1">
        <v>5</v>
      </c>
      <c r="B3" s="1" t="s">
        <v>0</v>
      </c>
      <c r="C3" s="1" t="s">
        <v>21</v>
      </c>
      <c r="D3" s="1" t="s">
        <v>22</v>
      </c>
      <c r="E3" s="1" t="s">
        <v>23</v>
      </c>
      <c r="F3" s="1" t="s">
        <v>24</v>
      </c>
      <c r="G3" s="1">
        <v>-103.548452</v>
      </c>
      <c r="H3" s="1">
        <v>-51.658585000000002</v>
      </c>
      <c r="I3" s="1">
        <v>-101.2525486</v>
      </c>
      <c r="J3" s="1">
        <v>-52.358545999999997</v>
      </c>
      <c r="K3" s="1" t="s">
        <v>51</v>
      </c>
      <c r="L3" s="2">
        <v>0.98360000000000003</v>
      </c>
      <c r="M3" s="1" t="s">
        <v>25</v>
      </c>
    </row>
    <row r="4" spans="1:13">
      <c r="A4" s="1">
        <v>10</v>
      </c>
      <c r="B4" s="1" t="s">
        <v>0</v>
      </c>
      <c r="C4" s="1" t="s">
        <v>29</v>
      </c>
      <c r="D4" s="1" t="s">
        <v>27</v>
      </c>
      <c r="E4" s="1" t="s">
        <v>28</v>
      </c>
      <c r="F4" s="1" t="s">
        <v>26</v>
      </c>
      <c r="G4" s="1">
        <v>-111.254867</v>
      </c>
      <c r="H4" s="1">
        <v>-50.548524</v>
      </c>
      <c r="I4" s="1">
        <v>-104.54827640000001</v>
      </c>
      <c r="J4" s="1">
        <v>-53.658543999999999</v>
      </c>
      <c r="K4" s="1" t="s">
        <v>50</v>
      </c>
      <c r="L4" s="2">
        <v>0.96760000000000002</v>
      </c>
      <c r="M4" s="1" t="s">
        <v>30</v>
      </c>
    </row>
    <row r="5" spans="1:13">
      <c r="A5" s="1">
        <v>15</v>
      </c>
      <c r="B5" s="1" t="s">
        <v>0</v>
      </c>
      <c r="C5" s="1" t="s">
        <v>41</v>
      </c>
      <c r="D5" s="1" t="s">
        <v>36</v>
      </c>
      <c r="E5" s="1" t="s">
        <v>35</v>
      </c>
      <c r="F5" s="1" t="s">
        <v>33</v>
      </c>
      <c r="G5" s="1">
        <v>-114.248524</v>
      </c>
      <c r="H5" s="1">
        <v>-49.865485</v>
      </c>
      <c r="I5" s="1">
        <v>-114.7524899</v>
      </c>
      <c r="J5" s="1">
        <v>-54.732157999999998</v>
      </c>
      <c r="K5" s="1" t="s">
        <v>48</v>
      </c>
      <c r="L5" s="2">
        <v>0.91349999999999998</v>
      </c>
      <c r="M5" s="1" t="s">
        <v>32</v>
      </c>
    </row>
    <row r="6" spans="1:13">
      <c r="A6" s="1">
        <v>20</v>
      </c>
      <c r="B6" s="1" t="s">
        <v>0</v>
      </c>
      <c r="C6" s="1" t="s">
        <v>37</v>
      </c>
      <c r="D6" s="1" t="s">
        <v>22</v>
      </c>
      <c r="E6" s="1" t="s">
        <v>44</v>
      </c>
      <c r="F6" s="1" t="s">
        <v>38</v>
      </c>
      <c r="G6" s="1">
        <v>-115.856452</v>
      </c>
      <c r="H6" s="1">
        <v>-50.021253999999999</v>
      </c>
      <c r="I6" s="1">
        <v>-113.5452583</v>
      </c>
      <c r="J6" s="1">
        <v>-55.658451999999997</v>
      </c>
      <c r="K6" s="1" t="s">
        <v>49</v>
      </c>
      <c r="L6" s="2">
        <v>0.86539999999999995</v>
      </c>
      <c r="M6" s="1" t="s">
        <v>31</v>
      </c>
    </row>
    <row r="7" spans="1:13">
      <c r="A7" s="1">
        <v>35</v>
      </c>
      <c r="B7" s="1" t="s">
        <v>0</v>
      </c>
      <c r="C7" s="1" t="s">
        <v>40</v>
      </c>
      <c r="D7" s="1" t="s">
        <v>45</v>
      </c>
      <c r="E7" s="1" t="s">
        <v>43</v>
      </c>
      <c r="F7" s="1" t="s">
        <v>42</v>
      </c>
      <c r="G7" s="1">
        <v>-117.85456499999999</v>
      </c>
      <c r="H7" s="1">
        <v>-50.354861999999997</v>
      </c>
      <c r="I7" s="1">
        <v>-115.54863539999999</v>
      </c>
      <c r="J7" s="1">
        <v>-54.965845000000002</v>
      </c>
      <c r="K7" s="1" t="s">
        <v>47</v>
      </c>
      <c r="L7" s="2">
        <v>0.71679999999999999</v>
      </c>
      <c r="M7" s="1" t="s">
        <v>46</v>
      </c>
    </row>
    <row r="8" spans="1:13">
      <c r="A8" s="1">
        <v>50</v>
      </c>
      <c r="B8" s="1" t="s">
        <v>0</v>
      </c>
      <c r="C8" s="1" t="s">
        <v>64</v>
      </c>
      <c r="D8" s="1" t="s">
        <v>65</v>
      </c>
      <c r="E8" s="1" t="s">
        <v>66</v>
      </c>
      <c r="F8" s="1" t="s">
        <v>67</v>
      </c>
      <c r="G8" s="1">
        <v>-120.167523</v>
      </c>
      <c r="H8" s="1">
        <v>-53.658544999999997</v>
      </c>
      <c r="I8" s="1">
        <v>-118.9596854</v>
      </c>
      <c r="J8" s="1">
        <v>-56.365861000000002</v>
      </c>
      <c r="K8" s="1" t="s">
        <v>68</v>
      </c>
      <c r="L8" s="2">
        <v>0.53900000000000003</v>
      </c>
      <c r="M8" s="1" t="s">
        <v>46</v>
      </c>
    </row>
    <row r="9" spans="1:13">
      <c r="D9" s="64" t="s">
        <v>96</v>
      </c>
      <c r="E9" s="64"/>
      <c r="F9" s="64"/>
    </row>
    <row r="10" spans="1:13">
      <c r="A10" s="1" t="s">
        <v>63</v>
      </c>
      <c r="B10" s="1" t="s">
        <v>71</v>
      </c>
      <c r="C10" s="1" t="s">
        <v>11</v>
      </c>
      <c r="D10" s="1" t="s">
        <v>2</v>
      </c>
      <c r="E10" s="1" t="s">
        <v>39</v>
      </c>
      <c r="F10" s="1" t="s">
        <v>17</v>
      </c>
      <c r="G10" s="1" t="s">
        <v>93</v>
      </c>
      <c r="H10" s="1" t="s">
        <v>94</v>
      </c>
      <c r="I10" s="1" t="s">
        <v>86</v>
      </c>
    </row>
    <row r="11" spans="1:13">
      <c r="A11" s="1">
        <v>5</v>
      </c>
      <c r="B11" s="1">
        <v>0</v>
      </c>
      <c r="C11" s="1">
        <v>0</v>
      </c>
      <c r="D11" s="1">
        <v>0</v>
      </c>
      <c r="E11" s="1" t="s">
        <v>87</v>
      </c>
      <c r="F11" s="1">
        <v>0</v>
      </c>
      <c r="G11" s="1">
        <v>-218.35485199999999</v>
      </c>
      <c r="H11" s="1">
        <v>-198.365432</v>
      </c>
      <c r="I11" s="3">
        <v>0</v>
      </c>
    </row>
    <row r="12" spans="1:13">
      <c r="A12" s="1">
        <v>10</v>
      </c>
      <c r="B12" s="1">
        <v>0</v>
      </c>
      <c r="C12" s="1">
        <v>0</v>
      </c>
      <c r="D12" s="1">
        <v>0</v>
      </c>
      <c r="E12" s="1" t="s">
        <v>88</v>
      </c>
      <c r="F12" s="1">
        <v>0</v>
      </c>
      <c r="G12" s="1">
        <v>-218.963548</v>
      </c>
      <c r="H12" s="1">
        <v>-200.65448799999999</v>
      </c>
      <c r="I12" s="3">
        <v>0</v>
      </c>
    </row>
    <row r="13" spans="1:13">
      <c r="A13" s="1">
        <v>15</v>
      </c>
      <c r="B13" s="1">
        <v>0</v>
      </c>
      <c r="C13" s="1">
        <v>0</v>
      </c>
      <c r="D13" s="1">
        <v>0</v>
      </c>
      <c r="E13" s="1" t="s">
        <v>89</v>
      </c>
      <c r="F13" s="1">
        <v>0</v>
      </c>
      <c r="G13" s="1">
        <v>-220.54715200000001</v>
      </c>
      <c r="H13" s="1">
        <v>-204.63646460000001</v>
      </c>
      <c r="I13" s="3">
        <v>0</v>
      </c>
    </row>
    <row r="14" spans="1:13">
      <c r="A14" s="1">
        <v>20</v>
      </c>
      <c r="B14" s="1">
        <v>0</v>
      </c>
      <c r="C14" s="1">
        <v>0</v>
      </c>
      <c r="D14" s="1">
        <v>0</v>
      </c>
      <c r="E14" s="1" t="s">
        <v>90</v>
      </c>
      <c r="F14" s="1">
        <v>0</v>
      </c>
      <c r="G14" s="1">
        <v>-222.35933199999999</v>
      </c>
      <c r="H14" s="1">
        <v>-207.64875219999999</v>
      </c>
      <c r="I14" s="3">
        <v>0</v>
      </c>
    </row>
    <row r="15" spans="1:13">
      <c r="A15" s="1">
        <v>35</v>
      </c>
      <c r="B15" s="1">
        <v>0</v>
      </c>
      <c r="C15" s="1">
        <v>0</v>
      </c>
      <c r="D15" s="1">
        <v>0</v>
      </c>
      <c r="E15" s="1" t="s">
        <v>91</v>
      </c>
      <c r="F15" s="1">
        <v>0</v>
      </c>
      <c r="G15" s="1">
        <v>-229.36548500000001</v>
      </c>
      <c r="H15" s="1">
        <v>-211.65652320000001</v>
      </c>
      <c r="I15" s="3">
        <v>0</v>
      </c>
    </row>
    <row r="16" spans="1:13">
      <c r="A16" s="1">
        <v>50</v>
      </c>
      <c r="B16" s="1">
        <v>0</v>
      </c>
      <c r="C16" s="1">
        <v>0</v>
      </c>
      <c r="D16" s="1">
        <v>0</v>
      </c>
      <c r="E16" s="1" t="s">
        <v>92</v>
      </c>
      <c r="F16" s="1">
        <v>0</v>
      </c>
      <c r="G16" s="1">
        <v>-231.66235499999999</v>
      </c>
      <c r="H16" s="1">
        <v>-219.64634340000001</v>
      </c>
      <c r="I16" s="3">
        <v>0</v>
      </c>
    </row>
    <row r="17" spans="1:13">
      <c r="D17" s="64" t="s">
        <v>95</v>
      </c>
      <c r="E17" s="64"/>
      <c r="F17" s="64"/>
    </row>
    <row r="18" spans="1:13">
      <c r="A18" s="1" t="s">
        <v>63</v>
      </c>
      <c r="B18" s="1" t="s">
        <v>71</v>
      </c>
      <c r="C18" s="1" t="s">
        <v>11</v>
      </c>
      <c r="D18" s="1" t="s">
        <v>2</v>
      </c>
      <c r="E18" s="1" t="s">
        <v>39</v>
      </c>
      <c r="F18" s="1" t="s">
        <v>16</v>
      </c>
      <c r="G18" s="1" t="s">
        <v>93</v>
      </c>
      <c r="H18" s="1" t="s">
        <v>94</v>
      </c>
      <c r="I18" s="1" t="s">
        <v>86</v>
      </c>
    </row>
    <row r="19" spans="1:13">
      <c r="A19" s="1">
        <v>5</v>
      </c>
      <c r="B19" s="1" t="s">
        <v>0</v>
      </c>
      <c r="C19" s="1">
        <v>0</v>
      </c>
      <c r="D19" s="1" t="s">
        <v>97</v>
      </c>
      <c r="E19" s="1" t="s">
        <v>108</v>
      </c>
      <c r="F19" s="1">
        <v>0</v>
      </c>
      <c r="G19" s="1">
        <v>-216.452021</v>
      </c>
      <c r="H19" s="1">
        <v>-52.542144399999998</v>
      </c>
      <c r="I19" s="2">
        <v>0.47149999999999997</v>
      </c>
    </row>
    <row r="20" spans="1:13">
      <c r="A20" s="1">
        <v>10</v>
      </c>
      <c r="B20" s="1" t="s">
        <v>0</v>
      </c>
      <c r="C20" s="1">
        <v>0</v>
      </c>
      <c r="D20" s="1" t="s">
        <v>98</v>
      </c>
      <c r="E20" s="1" t="s">
        <v>103</v>
      </c>
      <c r="F20" s="1">
        <v>0</v>
      </c>
      <c r="G20" s="1">
        <v>-219.36521500000001</v>
      </c>
      <c r="H20" s="1">
        <v>-51.554312099999997</v>
      </c>
      <c r="I20" s="2">
        <v>0.43209999999999998</v>
      </c>
    </row>
    <row r="21" spans="1:13">
      <c r="A21" s="1">
        <v>15</v>
      </c>
      <c r="B21" s="1" t="s">
        <v>0</v>
      </c>
      <c r="C21" s="1">
        <v>0</v>
      </c>
      <c r="D21" s="1" t="s">
        <v>99</v>
      </c>
      <c r="E21" s="1" t="s">
        <v>104</v>
      </c>
      <c r="F21" s="1">
        <v>0</v>
      </c>
      <c r="G21" s="1">
        <v>-221.65821099999999</v>
      </c>
      <c r="H21" s="1">
        <v>-53.677463500000002</v>
      </c>
      <c r="I21" s="2">
        <v>0.39140000000000003</v>
      </c>
    </row>
    <row r="22" spans="1:13">
      <c r="A22" s="1">
        <v>20</v>
      </c>
      <c r="B22" s="1" t="s">
        <v>0</v>
      </c>
      <c r="C22" s="1">
        <v>0</v>
      </c>
      <c r="D22" s="1" t="s">
        <v>101</v>
      </c>
      <c r="E22" s="1" t="s">
        <v>105</v>
      </c>
      <c r="F22" s="1">
        <v>0</v>
      </c>
      <c r="G22" s="1">
        <v>-228.654021</v>
      </c>
      <c r="H22" s="1">
        <v>-52.658244619999998</v>
      </c>
      <c r="I22" s="2">
        <v>0.36209999999999998</v>
      </c>
    </row>
    <row r="23" spans="1:13">
      <c r="A23" s="1">
        <v>35</v>
      </c>
      <c r="B23" s="1" t="s">
        <v>0</v>
      </c>
      <c r="C23" s="1">
        <v>0</v>
      </c>
      <c r="D23" s="1" t="s">
        <v>100</v>
      </c>
      <c r="E23" s="1" t="s">
        <v>106</v>
      </c>
      <c r="F23" s="1">
        <v>0</v>
      </c>
      <c r="G23" s="1">
        <v>-237.65454099999999</v>
      </c>
      <c r="H23" s="1">
        <v>-53.561662099999999</v>
      </c>
      <c r="I23" s="2">
        <v>0.29909999999999998</v>
      </c>
    </row>
    <row r="24" spans="1:13">
      <c r="A24" s="1">
        <v>50</v>
      </c>
      <c r="B24" s="1" t="s">
        <v>0</v>
      </c>
      <c r="C24" s="1">
        <v>0</v>
      </c>
      <c r="D24" s="1" t="s">
        <v>102</v>
      </c>
      <c r="E24" s="1" t="s">
        <v>107</v>
      </c>
      <c r="F24" s="1">
        <v>0</v>
      </c>
      <c r="G24" s="1">
        <v>-239.38537400000001</v>
      </c>
      <c r="H24" s="1">
        <v>-54.859665700000001</v>
      </c>
      <c r="I24" s="2">
        <v>0.21740000000000001</v>
      </c>
    </row>
    <row r="26" spans="1:13">
      <c r="A26" s="64" t="s">
        <v>14</v>
      </c>
      <c r="B26" s="64"/>
      <c r="C26" s="64"/>
      <c r="D26" s="64"/>
      <c r="E26" s="64"/>
      <c r="F26" s="64"/>
      <c r="G26" s="64"/>
    </row>
    <row r="27" spans="1:13">
      <c r="A27" s="1" t="s">
        <v>63</v>
      </c>
      <c r="B27" s="1" t="s">
        <v>71</v>
      </c>
      <c r="C27" s="1" t="s">
        <v>11</v>
      </c>
      <c r="D27" s="1" t="s">
        <v>2</v>
      </c>
      <c r="E27" s="1" t="s">
        <v>16</v>
      </c>
      <c r="F27" s="1" t="s">
        <v>17</v>
      </c>
      <c r="G27" s="1" t="s">
        <v>4</v>
      </c>
      <c r="H27" s="1" t="s">
        <v>3</v>
      </c>
      <c r="I27" s="1" t="s">
        <v>6</v>
      </c>
      <c r="J27" s="1" t="s">
        <v>5</v>
      </c>
      <c r="K27" s="1" t="s">
        <v>39</v>
      </c>
      <c r="L27" s="1" t="s">
        <v>86</v>
      </c>
      <c r="M27" s="1" t="s">
        <v>9</v>
      </c>
    </row>
    <row r="28" spans="1:13">
      <c r="A28" s="1">
        <v>5</v>
      </c>
      <c r="B28" s="1" t="s">
        <v>0</v>
      </c>
      <c r="C28" s="1" t="s">
        <v>18</v>
      </c>
      <c r="D28" s="1" t="s">
        <v>53</v>
      </c>
      <c r="E28" s="4" t="s">
        <v>78</v>
      </c>
      <c r="F28" s="1" t="s">
        <v>10</v>
      </c>
      <c r="G28" s="1">
        <v>-98.168599</v>
      </c>
      <c r="H28" s="1">
        <v>-47.560135000000002</v>
      </c>
      <c r="I28" s="1">
        <v>-96.254155999999995</v>
      </c>
      <c r="J28" s="1">
        <v>-45.578935000000001</v>
      </c>
      <c r="K28" s="1" t="s">
        <v>52</v>
      </c>
      <c r="L28" s="2">
        <v>0.99099999999999999</v>
      </c>
      <c r="M28" s="1" t="s">
        <v>1</v>
      </c>
    </row>
    <row r="29" spans="1:13">
      <c r="A29" s="1">
        <v>10</v>
      </c>
      <c r="B29" s="1" t="s">
        <v>0</v>
      </c>
      <c r="C29" s="1" t="s">
        <v>76</v>
      </c>
      <c r="D29" s="1" t="s">
        <v>55</v>
      </c>
      <c r="E29" s="4" t="s">
        <v>79</v>
      </c>
      <c r="F29" s="1" t="s">
        <v>12</v>
      </c>
      <c r="G29" s="1">
        <v>-101.325453</v>
      </c>
      <c r="H29" s="1">
        <v>-47.954484000000001</v>
      </c>
      <c r="I29" s="1">
        <v>-96.866532000000007</v>
      </c>
      <c r="J29" s="1">
        <v>-45.168542000000002</v>
      </c>
      <c r="K29" s="1" t="s">
        <v>54</v>
      </c>
      <c r="L29" s="2">
        <v>0.95299999999999996</v>
      </c>
      <c r="M29" s="1" t="s">
        <v>7</v>
      </c>
    </row>
    <row r="30" spans="1:13">
      <c r="A30" s="1">
        <v>15</v>
      </c>
      <c r="B30" s="1" t="s">
        <v>0</v>
      </c>
      <c r="C30" s="1" t="s">
        <v>72</v>
      </c>
      <c r="D30" s="1" t="s">
        <v>56</v>
      </c>
      <c r="E30" s="4" t="s">
        <v>80</v>
      </c>
      <c r="F30" s="1" t="s">
        <v>19</v>
      </c>
      <c r="G30" s="1">
        <v>-106.359537</v>
      </c>
      <c r="H30" s="1">
        <v>-48.123258</v>
      </c>
      <c r="I30" s="1">
        <v>-97.358425999999994</v>
      </c>
      <c r="J30" s="1">
        <v>-46.586244999999998</v>
      </c>
      <c r="K30" s="1" t="s">
        <v>57</v>
      </c>
      <c r="L30" s="2">
        <v>0.86799999999999999</v>
      </c>
      <c r="M30" s="1" t="s">
        <v>20</v>
      </c>
    </row>
    <row r="31" spans="1:13">
      <c r="A31" s="1">
        <v>20</v>
      </c>
      <c r="B31" s="1" t="s">
        <v>0</v>
      </c>
      <c r="C31" s="1" t="s">
        <v>75</v>
      </c>
      <c r="D31" s="1" t="s">
        <v>59</v>
      </c>
      <c r="E31" s="1" t="s">
        <v>81</v>
      </c>
      <c r="F31" s="1" t="s">
        <v>13</v>
      </c>
      <c r="G31" s="1">
        <v>-111.254852</v>
      </c>
      <c r="H31" s="1">
        <v>-49.254852</v>
      </c>
      <c r="I31" s="1">
        <v>-98.255662999999998</v>
      </c>
      <c r="J31" s="1">
        <v>-46.265225000000001</v>
      </c>
      <c r="K31" s="1" t="s">
        <v>58</v>
      </c>
      <c r="L31" s="2">
        <v>0.72599999999999998</v>
      </c>
      <c r="M31" s="1" t="s">
        <v>8</v>
      </c>
    </row>
    <row r="32" spans="1:13">
      <c r="A32" s="1">
        <v>35</v>
      </c>
      <c r="B32" s="1" t="s">
        <v>0</v>
      </c>
      <c r="C32" s="1" t="s">
        <v>73</v>
      </c>
      <c r="D32" s="1" t="s">
        <v>60</v>
      </c>
      <c r="E32" s="1" t="s">
        <v>82</v>
      </c>
      <c r="F32" s="1" t="s">
        <v>62</v>
      </c>
      <c r="G32" s="1">
        <v>-115.548563</v>
      </c>
      <c r="H32" s="1">
        <v>-50.354832999999999</v>
      </c>
      <c r="I32" s="1">
        <v>-98.965853999999993</v>
      </c>
      <c r="J32" s="1">
        <v>-47.635215000000002</v>
      </c>
      <c r="K32" s="1" t="s">
        <v>70</v>
      </c>
      <c r="L32" s="2">
        <v>0.53700000000000003</v>
      </c>
      <c r="M32" s="1" t="s">
        <v>61</v>
      </c>
    </row>
    <row r="33" spans="1:13">
      <c r="A33" s="1">
        <v>50</v>
      </c>
      <c r="B33" s="1" t="s">
        <v>0</v>
      </c>
      <c r="C33" s="1" t="s">
        <v>74</v>
      </c>
      <c r="D33" s="1" t="s">
        <v>77</v>
      </c>
      <c r="E33" s="1" t="s">
        <v>83</v>
      </c>
      <c r="F33" s="1" t="s">
        <v>84</v>
      </c>
      <c r="G33" s="1">
        <v>-118.482585</v>
      </c>
      <c r="H33" s="1">
        <v>-52.845463000000002</v>
      </c>
      <c r="I33" s="1">
        <v>-101.115425</v>
      </c>
      <c r="J33" s="1">
        <v>-48.854636999999997</v>
      </c>
      <c r="K33" s="1" t="s">
        <v>69</v>
      </c>
      <c r="L33" s="2">
        <v>0.51400000000000001</v>
      </c>
      <c r="M33" s="1" t="s">
        <v>85</v>
      </c>
    </row>
    <row r="35" spans="1:13">
      <c r="D35" s="64" t="s">
        <v>109</v>
      </c>
      <c r="E35" s="64"/>
      <c r="F35" s="64"/>
    </row>
    <row r="36" spans="1:13">
      <c r="A36" s="1" t="s">
        <v>63</v>
      </c>
      <c r="B36" s="1" t="s">
        <v>71</v>
      </c>
      <c r="C36" s="1" t="s">
        <v>11</v>
      </c>
      <c r="D36" s="1" t="s">
        <v>2</v>
      </c>
      <c r="E36" s="1" t="s">
        <v>39</v>
      </c>
      <c r="F36" s="1" t="s">
        <v>16</v>
      </c>
      <c r="G36" s="1" t="s">
        <v>93</v>
      </c>
      <c r="H36" s="1" t="s">
        <v>94</v>
      </c>
      <c r="I36" s="1" t="s">
        <v>86</v>
      </c>
    </row>
    <row r="37" spans="1:13">
      <c r="A37" s="1">
        <v>5</v>
      </c>
      <c r="B37" s="1" t="s">
        <v>0</v>
      </c>
      <c r="C37" s="1">
        <v>0</v>
      </c>
      <c r="D37" s="1" t="s">
        <v>110</v>
      </c>
      <c r="E37" s="1" t="s">
        <v>118</v>
      </c>
      <c r="F37" s="1">
        <v>0</v>
      </c>
      <c r="G37" s="1">
        <v>-216.452021</v>
      </c>
      <c r="H37" s="1">
        <v>-50.641822300000001</v>
      </c>
      <c r="I37" s="2">
        <v>0.41199999999999998</v>
      </c>
    </row>
    <row r="38" spans="1:13">
      <c r="A38" s="1">
        <v>10</v>
      </c>
      <c r="B38" s="1" t="s">
        <v>0</v>
      </c>
      <c r="C38" s="1">
        <v>0</v>
      </c>
      <c r="D38" s="1" t="s">
        <v>111</v>
      </c>
      <c r="E38" s="1" t="s">
        <v>117</v>
      </c>
      <c r="F38" s="1">
        <v>0</v>
      </c>
      <c r="G38" s="1">
        <v>-219.36521500000001</v>
      </c>
      <c r="H38" s="1">
        <v>-49.354628499999997</v>
      </c>
      <c r="I38" s="2">
        <v>0.375</v>
      </c>
    </row>
    <row r="39" spans="1:13">
      <c r="A39" s="1">
        <v>15</v>
      </c>
      <c r="B39" s="1" t="s">
        <v>0</v>
      </c>
      <c r="C39" s="1">
        <v>0</v>
      </c>
      <c r="D39" s="1" t="s">
        <v>112</v>
      </c>
      <c r="E39" s="1" t="s">
        <v>116</v>
      </c>
      <c r="F39" s="1">
        <v>0</v>
      </c>
      <c r="G39" s="1">
        <v>-221.65821099999999</v>
      </c>
      <c r="H39" s="1">
        <v>-54.664484100000003</v>
      </c>
      <c r="I39" s="2">
        <v>0.3947</v>
      </c>
    </row>
    <row r="40" spans="1:13">
      <c r="A40" s="1">
        <v>20</v>
      </c>
      <c r="B40" s="1" t="s">
        <v>0</v>
      </c>
      <c r="C40" s="1">
        <v>0</v>
      </c>
      <c r="D40" s="1" t="s">
        <v>113</v>
      </c>
      <c r="E40" s="1" t="s">
        <v>119</v>
      </c>
      <c r="F40" s="1">
        <v>0</v>
      </c>
      <c r="G40" s="1">
        <v>-228.654021</v>
      </c>
      <c r="H40" s="1">
        <v>-53.658541399999997</v>
      </c>
      <c r="I40" s="2">
        <v>0.32140000000000002</v>
      </c>
    </row>
    <row r="41" spans="1:13">
      <c r="A41" s="1">
        <v>35</v>
      </c>
      <c r="B41" s="1" t="s">
        <v>0</v>
      </c>
      <c r="C41" s="1">
        <v>0</v>
      </c>
      <c r="D41" s="1" t="s">
        <v>114</v>
      </c>
      <c r="E41" s="1" t="s">
        <v>120</v>
      </c>
      <c r="F41" s="1">
        <v>0</v>
      </c>
      <c r="G41" s="1">
        <v>-237.65454099999999</v>
      </c>
      <c r="H41" s="1">
        <v>-54.365251149999999</v>
      </c>
      <c r="I41" s="2">
        <v>0.24179999999999999</v>
      </c>
    </row>
    <row r="42" spans="1:13">
      <c r="A42" s="1">
        <v>50</v>
      </c>
      <c r="B42" s="1" t="s">
        <v>0</v>
      </c>
      <c r="C42" s="1">
        <v>0</v>
      </c>
      <c r="D42" s="1" t="s">
        <v>115</v>
      </c>
      <c r="E42" s="1" t="s">
        <v>121</v>
      </c>
      <c r="F42" s="1">
        <v>0</v>
      </c>
      <c r="G42" s="1">
        <v>-239.38537400000001</v>
      </c>
      <c r="H42" s="1">
        <v>-55.963352149999999</v>
      </c>
      <c r="I42" s="2">
        <v>0.1983</v>
      </c>
    </row>
  </sheetData>
  <mergeCells count="5">
    <mergeCell ref="D35:F35"/>
    <mergeCell ref="A1:G1"/>
    <mergeCell ref="A26:G26"/>
    <mergeCell ref="D9:F9"/>
    <mergeCell ref="D17:F1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C6" sqref="C6"/>
    </sheetView>
  </sheetViews>
  <sheetFormatPr defaultColWidth="9.140625" defaultRowHeight="15"/>
  <cols>
    <col min="1" max="1" width="9.140625" style="5"/>
    <col min="2" max="2" width="21" style="5" customWidth="1"/>
    <col min="3" max="4" width="19.7109375" style="5" customWidth="1"/>
    <col min="5" max="5" width="25.7109375" style="5" customWidth="1"/>
    <col min="6" max="6" width="15" style="5" customWidth="1"/>
    <col min="7" max="7" width="18" style="5" customWidth="1"/>
    <col min="8" max="16384" width="9.140625" style="5"/>
  </cols>
  <sheetData>
    <row r="1" spans="1:12">
      <c r="A1" s="65" t="s">
        <v>125</v>
      </c>
      <c r="B1" s="65"/>
      <c r="C1" s="65"/>
      <c r="D1" s="65"/>
      <c r="E1" s="65"/>
    </row>
    <row r="2" spans="1:12">
      <c r="A2" s="5" t="s">
        <v>124</v>
      </c>
      <c r="B2" s="5" t="s">
        <v>123</v>
      </c>
      <c r="C2" s="5" t="s">
        <v>122</v>
      </c>
      <c r="D2" s="5" t="s">
        <v>128</v>
      </c>
      <c r="E2" s="5" t="s">
        <v>126</v>
      </c>
      <c r="F2" s="5" t="s">
        <v>129</v>
      </c>
      <c r="G2" s="5" t="s">
        <v>127</v>
      </c>
      <c r="H2" s="5" t="s">
        <v>132</v>
      </c>
      <c r="I2" s="5" t="s">
        <v>130</v>
      </c>
      <c r="J2" s="5" t="s">
        <v>131</v>
      </c>
      <c r="K2" s="5" t="s">
        <v>133</v>
      </c>
      <c r="L2" s="5" t="s">
        <v>134</v>
      </c>
    </row>
    <row r="3" spans="1:12">
      <c r="A3" s="5">
        <v>1</v>
      </c>
      <c r="D3" s="5">
        <f t="shared" ref="D3:D34" si="0">F3/G3*100</f>
        <v>75.675675675675677</v>
      </c>
      <c r="E3" s="5">
        <v>332.4</v>
      </c>
      <c r="F3" s="5">
        <f>H3+I3+J3+K3+L3</f>
        <v>28</v>
      </c>
      <c r="G3" s="5">
        <v>37</v>
      </c>
      <c r="H3" s="5">
        <v>1</v>
      </c>
      <c r="I3" s="5">
        <v>15</v>
      </c>
      <c r="J3" s="5">
        <v>5</v>
      </c>
      <c r="K3" s="5">
        <v>4</v>
      </c>
      <c r="L3" s="5">
        <v>3</v>
      </c>
    </row>
    <row r="4" spans="1:12">
      <c r="A4" s="5">
        <v>2</v>
      </c>
      <c r="D4" s="5">
        <f t="shared" si="0"/>
        <v>65.853658536585371</v>
      </c>
      <c r="E4" s="5">
        <v>329.46</v>
      </c>
      <c r="F4" s="5">
        <f t="shared" ref="F4:F51" si="1">H4+I4+J4+K4+L4</f>
        <v>27</v>
      </c>
      <c r="G4" s="5">
        <v>41</v>
      </c>
      <c r="H4" s="5">
        <v>3</v>
      </c>
      <c r="I4" s="5">
        <v>4</v>
      </c>
      <c r="J4" s="5">
        <v>10</v>
      </c>
      <c r="K4" s="5">
        <v>1</v>
      </c>
      <c r="L4" s="5">
        <v>9</v>
      </c>
    </row>
    <row r="5" spans="1:12">
      <c r="A5" s="5">
        <v>3</v>
      </c>
      <c r="D5" s="5">
        <f t="shared" si="0"/>
        <v>86.79245283018868</v>
      </c>
      <c r="E5" s="5">
        <v>332.4</v>
      </c>
      <c r="F5" s="5">
        <f t="shared" si="1"/>
        <v>46</v>
      </c>
      <c r="G5" s="5">
        <v>53</v>
      </c>
      <c r="H5" s="5">
        <v>8</v>
      </c>
      <c r="I5" s="5">
        <v>11</v>
      </c>
      <c r="J5" s="5">
        <v>18</v>
      </c>
      <c r="K5" s="5">
        <v>4</v>
      </c>
      <c r="L5" s="5">
        <v>5</v>
      </c>
    </row>
    <row r="6" spans="1:12">
      <c r="A6" s="5">
        <v>4</v>
      </c>
      <c r="D6" s="5">
        <f t="shared" si="0"/>
        <v>69.767441860465112</v>
      </c>
      <c r="E6" s="5">
        <v>325.05</v>
      </c>
      <c r="F6" s="5">
        <f t="shared" si="1"/>
        <v>30</v>
      </c>
      <c r="G6" s="5">
        <v>43</v>
      </c>
      <c r="H6" s="5">
        <v>0</v>
      </c>
      <c r="I6" s="5">
        <v>14</v>
      </c>
      <c r="J6" s="5">
        <v>9</v>
      </c>
      <c r="K6" s="5">
        <v>1</v>
      </c>
      <c r="L6" s="5">
        <v>6</v>
      </c>
    </row>
    <row r="7" spans="1:12">
      <c r="A7" s="5">
        <v>5</v>
      </c>
      <c r="D7" s="5">
        <f t="shared" si="0"/>
        <v>88.888888888888886</v>
      </c>
      <c r="E7" s="5">
        <v>326.52</v>
      </c>
      <c r="F7" s="5">
        <f t="shared" si="1"/>
        <v>56</v>
      </c>
      <c r="G7" s="5">
        <v>63</v>
      </c>
      <c r="H7" s="5">
        <v>5</v>
      </c>
      <c r="I7" s="5">
        <v>7</v>
      </c>
      <c r="J7" s="5">
        <v>36</v>
      </c>
      <c r="K7" s="5">
        <v>5</v>
      </c>
      <c r="L7" s="5">
        <v>3</v>
      </c>
    </row>
    <row r="8" spans="1:12">
      <c r="A8" s="5">
        <v>6</v>
      </c>
      <c r="D8" s="5">
        <f t="shared" si="0"/>
        <v>82.35294117647058</v>
      </c>
      <c r="E8" s="5">
        <v>326.52</v>
      </c>
      <c r="F8" s="5">
        <f t="shared" si="1"/>
        <v>42</v>
      </c>
      <c r="G8" s="5">
        <v>51</v>
      </c>
      <c r="H8" s="5">
        <v>6</v>
      </c>
      <c r="I8" s="5">
        <v>24</v>
      </c>
      <c r="J8" s="5">
        <v>5</v>
      </c>
      <c r="K8" s="5">
        <v>0</v>
      </c>
      <c r="L8" s="5">
        <v>7</v>
      </c>
    </row>
    <row r="9" spans="1:12">
      <c r="A9" s="5">
        <v>7</v>
      </c>
      <c r="D9" s="5">
        <f t="shared" si="0"/>
        <v>79.591836734693871</v>
      </c>
      <c r="E9" s="5">
        <v>325.05</v>
      </c>
      <c r="F9" s="5">
        <f t="shared" si="1"/>
        <v>39</v>
      </c>
      <c r="G9" s="5">
        <v>49</v>
      </c>
      <c r="H9" s="5">
        <v>12</v>
      </c>
      <c r="I9" s="5">
        <v>12</v>
      </c>
      <c r="J9" s="5">
        <v>5</v>
      </c>
      <c r="K9" s="5">
        <v>6</v>
      </c>
      <c r="L9" s="5">
        <v>4</v>
      </c>
    </row>
    <row r="10" spans="1:12">
      <c r="A10" s="5">
        <v>8</v>
      </c>
      <c r="D10" s="5">
        <f t="shared" si="0"/>
        <v>89.189189189189193</v>
      </c>
      <c r="E10" s="5">
        <v>325.05</v>
      </c>
      <c r="F10" s="5">
        <f t="shared" si="1"/>
        <v>33</v>
      </c>
      <c r="G10" s="5">
        <v>37</v>
      </c>
      <c r="H10" s="5">
        <v>16</v>
      </c>
      <c r="I10" s="5">
        <v>6</v>
      </c>
      <c r="J10" s="5">
        <v>7</v>
      </c>
      <c r="K10" s="5">
        <v>1</v>
      </c>
      <c r="L10" s="5">
        <v>3</v>
      </c>
    </row>
    <row r="11" spans="1:12">
      <c r="A11" s="5">
        <v>9</v>
      </c>
      <c r="D11" s="5">
        <f t="shared" si="0"/>
        <v>83.333333333333343</v>
      </c>
      <c r="E11" s="5">
        <v>314.76</v>
      </c>
      <c r="F11" s="5">
        <f t="shared" si="1"/>
        <v>35</v>
      </c>
      <c r="G11" s="5">
        <v>42</v>
      </c>
      <c r="H11" s="5">
        <v>5</v>
      </c>
      <c r="I11" s="5">
        <v>11</v>
      </c>
      <c r="J11" s="5">
        <v>16</v>
      </c>
      <c r="K11" s="5">
        <v>0</v>
      </c>
      <c r="L11" s="5">
        <v>3</v>
      </c>
    </row>
    <row r="12" spans="1:12">
      <c r="A12" s="5">
        <v>10</v>
      </c>
      <c r="D12" s="5">
        <f t="shared" si="0"/>
        <v>82.051282051282044</v>
      </c>
      <c r="E12" s="5">
        <v>313.29000000000002</v>
      </c>
      <c r="F12" s="5">
        <f t="shared" si="1"/>
        <v>32</v>
      </c>
      <c r="G12" s="5">
        <v>39</v>
      </c>
      <c r="H12" s="5">
        <v>0</v>
      </c>
      <c r="I12" s="5">
        <v>17</v>
      </c>
      <c r="J12" s="5">
        <v>10</v>
      </c>
      <c r="K12" s="5">
        <v>3</v>
      </c>
      <c r="L12" s="5">
        <v>2</v>
      </c>
    </row>
    <row r="13" spans="1:12">
      <c r="A13" s="5">
        <v>11</v>
      </c>
      <c r="D13" s="5">
        <f t="shared" si="0"/>
        <v>88.461538461538453</v>
      </c>
      <c r="E13" s="5">
        <v>317.7</v>
      </c>
      <c r="F13" s="5">
        <f t="shared" si="1"/>
        <v>23</v>
      </c>
      <c r="G13" s="5">
        <v>26</v>
      </c>
      <c r="H13" s="5">
        <v>12</v>
      </c>
      <c r="I13" s="5">
        <v>0</v>
      </c>
      <c r="J13" s="5">
        <v>9</v>
      </c>
      <c r="K13" s="5">
        <v>2</v>
      </c>
      <c r="L13" s="5">
        <v>0</v>
      </c>
    </row>
    <row r="14" spans="1:12">
      <c r="A14" s="5">
        <v>12</v>
      </c>
      <c r="D14" s="5">
        <f t="shared" si="0"/>
        <v>87.837837837837839</v>
      </c>
      <c r="E14" s="5">
        <v>329.46</v>
      </c>
      <c r="F14" s="5">
        <f t="shared" si="1"/>
        <v>65</v>
      </c>
      <c r="G14" s="5">
        <v>74</v>
      </c>
      <c r="H14" s="5">
        <v>3</v>
      </c>
      <c r="I14" s="5">
        <v>16</v>
      </c>
      <c r="J14" s="5">
        <v>44</v>
      </c>
      <c r="K14" s="5">
        <v>0</v>
      </c>
      <c r="L14" s="5">
        <v>2</v>
      </c>
    </row>
    <row r="15" spans="1:12">
      <c r="A15" s="5">
        <v>13</v>
      </c>
      <c r="D15" s="5">
        <f t="shared" si="0"/>
        <v>77.777777777777786</v>
      </c>
      <c r="E15" s="5">
        <v>313.29000000000002</v>
      </c>
      <c r="F15" s="5">
        <f t="shared" si="1"/>
        <v>28</v>
      </c>
      <c r="G15" s="5">
        <v>36</v>
      </c>
      <c r="H15" s="5">
        <v>10</v>
      </c>
      <c r="I15" s="5">
        <v>17</v>
      </c>
      <c r="J15" s="5">
        <v>1</v>
      </c>
      <c r="K15" s="5">
        <v>0</v>
      </c>
      <c r="L15" s="5">
        <v>0</v>
      </c>
    </row>
    <row r="16" spans="1:12">
      <c r="A16" s="5">
        <v>14</v>
      </c>
      <c r="D16" s="5">
        <f t="shared" si="0"/>
        <v>83.78378378378379</v>
      </c>
      <c r="E16" s="5">
        <v>326.52</v>
      </c>
      <c r="F16" s="5">
        <f t="shared" si="1"/>
        <v>31</v>
      </c>
      <c r="G16" s="5">
        <v>37</v>
      </c>
      <c r="H16" s="5">
        <v>12</v>
      </c>
      <c r="I16" s="5">
        <v>0</v>
      </c>
      <c r="J16" s="5">
        <v>18</v>
      </c>
      <c r="K16" s="5">
        <v>0</v>
      </c>
      <c r="L16" s="5">
        <v>1</v>
      </c>
    </row>
    <row r="17" spans="1:12">
      <c r="A17" s="5">
        <v>15</v>
      </c>
      <c r="D17" s="5">
        <f t="shared" si="0"/>
        <v>96.103896103896105</v>
      </c>
      <c r="E17" s="5">
        <v>329.46</v>
      </c>
      <c r="F17" s="5">
        <f t="shared" si="1"/>
        <v>74</v>
      </c>
      <c r="G17" s="5">
        <v>77</v>
      </c>
      <c r="H17" s="5">
        <v>21</v>
      </c>
      <c r="I17" s="5">
        <v>43</v>
      </c>
      <c r="J17" s="5">
        <v>10</v>
      </c>
      <c r="K17" s="5">
        <v>0</v>
      </c>
      <c r="L17" s="5">
        <v>0</v>
      </c>
    </row>
    <row r="18" spans="1:12">
      <c r="A18" s="5">
        <v>16</v>
      </c>
      <c r="D18" s="5">
        <f t="shared" si="0"/>
        <v>97.435897435897431</v>
      </c>
      <c r="E18" s="5">
        <v>319.17</v>
      </c>
      <c r="F18" s="5">
        <f t="shared" si="1"/>
        <v>38</v>
      </c>
      <c r="G18" s="5">
        <v>39</v>
      </c>
      <c r="H18" s="5">
        <v>8</v>
      </c>
      <c r="I18" s="5">
        <v>2</v>
      </c>
      <c r="J18" s="5">
        <v>16</v>
      </c>
      <c r="K18" s="5">
        <v>7</v>
      </c>
      <c r="L18" s="5">
        <v>5</v>
      </c>
    </row>
    <row r="19" spans="1:12">
      <c r="A19" s="5">
        <v>17</v>
      </c>
      <c r="D19" s="5">
        <f t="shared" si="0"/>
        <v>93.670886075949369</v>
      </c>
      <c r="E19" s="5">
        <v>329.46</v>
      </c>
      <c r="F19" s="5">
        <f t="shared" si="1"/>
        <v>74</v>
      </c>
      <c r="G19" s="5">
        <v>79</v>
      </c>
      <c r="H19" s="5">
        <v>2</v>
      </c>
      <c r="I19" s="5">
        <v>25</v>
      </c>
      <c r="J19" s="5">
        <v>42</v>
      </c>
      <c r="K19" s="5">
        <v>4</v>
      </c>
      <c r="L19" s="5">
        <v>1</v>
      </c>
    </row>
    <row r="20" spans="1:12">
      <c r="A20" s="5">
        <v>18</v>
      </c>
      <c r="D20" s="5">
        <f t="shared" si="0"/>
        <v>95.833333333333343</v>
      </c>
      <c r="E20" s="5">
        <v>319.17</v>
      </c>
      <c r="F20" s="5">
        <f t="shared" si="1"/>
        <v>23</v>
      </c>
      <c r="G20" s="5">
        <v>24</v>
      </c>
      <c r="H20" s="5">
        <v>16</v>
      </c>
      <c r="I20" s="5">
        <v>4</v>
      </c>
      <c r="J20" s="5">
        <v>0</v>
      </c>
      <c r="K20" s="5">
        <v>1</v>
      </c>
      <c r="L20" s="5">
        <v>2</v>
      </c>
    </row>
    <row r="21" spans="1:12">
      <c r="A21" s="5">
        <v>19</v>
      </c>
      <c r="D21" s="5">
        <f t="shared" si="0"/>
        <v>88.888888888888886</v>
      </c>
      <c r="E21" s="5">
        <v>311.82</v>
      </c>
      <c r="F21" s="5">
        <f t="shared" si="1"/>
        <v>24</v>
      </c>
      <c r="G21" s="5">
        <v>27</v>
      </c>
      <c r="H21" s="5">
        <v>6</v>
      </c>
      <c r="I21" s="5">
        <v>13</v>
      </c>
      <c r="J21" s="5">
        <v>0</v>
      </c>
      <c r="K21" s="5">
        <v>5</v>
      </c>
      <c r="L21" s="5">
        <v>0</v>
      </c>
    </row>
    <row r="22" spans="1:12">
      <c r="A22" s="5">
        <v>20</v>
      </c>
      <c r="D22" s="5">
        <f t="shared" si="0"/>
        <v>97.560975609756099</v>
      </c>
      <c r="E22" s="5">
        <v>314.76</v>
      </c>
      <c r="F22" s="5">
        <f t="shared" si="1"/>
        <v>40</v>
      </c>
      <c r="G22" s="5">
        <v>41</v>
      </c>
      <c r="H22" s="5">
        <v>8</v>
      </c>
      <c r="I22" s="5">
        <v>0</v>
      </c>
      <c r="J22" s="5">
        <v>27</v>
      </c>
      <c r="K22" s="5">
        <v>3</v>
      </c>
      <c r="L22" s="5">
        <v>2</v>
      </c>
    </row>
    <row r="23" spans="1:12">
      <c r="A23" s="5">
        <v>21</v>
      </c>
      <c r="D23" s="5">
        <f t="shared" si="0"/>
        <v>90.740740740740748</v>
      </c>
      <c r="E23" s="5">
        <v>314.76</v>
      </c>
      <c r="F23" s="5">
        <f t="shared" si="1"/>
        <v>49</v>
      </c>
      <c r="G23" s="5">
        <v>54</v>
      </c>
      <c r="H23" s="5">
        <v>2</v>
      </c>
      <c r="I23" s="5">
        <v>13</v>
      </c>
      <c r="J23" s="5">
        <v>28</v>
      </c>
      <c r="K23" s="5">
        <v>1</v>
      </c>
      <c r="L23" s="5">
        <v>5</v>
      </c>
    </row>
    <row r="24" spans="1:12">
      <c r="A24" s="5">
        <v>22</v>
      </c>
      <c r="D24" s="5">
        <f t="shared" si="0"/>
        <v>94</v>
      </c>
      <c r="E24" s="5">
        <v>307.41000000000003</v>
      </c>
      <c r="F24" s="5">
        <f t="shared" si="1"/>
        <v>47</v>
      </c>
      <c r="G24" s="5">
        <v>50</v>
      </c>
      <c r="H24" s="5">
        <v>0</v>
      </c>
      <c r="I24" s="5">
        <v>0</v>
      </c>
      <c r="J24" s="5">
        <v>42</v>
      </c>
      <c r="K24" s="5">
        <v>3</v>
      </c>
      <c r="L24" s="5">
        <v>2</v>
      </c>
    </row>
    <row r="25" spans="1:12">
      <c r="A25" s="5">
        <v>23</v>
      </c>
      <c r="D25" s="5">
        <f t="shared" si="0"/>
        <v>91.860465116279073</v>
      </c>
      <c r="E25" s="5">
        <v>317.7</v>
      </c>
      <c r="F25" s="5">
        <f t="shared" si="1"/>
        <v>79</v>
      </c>
      <c r="G25" s="5">
        <v>86</v>
      </c>
      <c r="H25" s="5">
        <v>29</v>
      </c>
      <c r="I25" s="5">
        <v>30</v>
      </c>
      <c r="J25" s="5">
        <v>19</v>
      </c>
      <c r="K25" s="5">
        <v>0</v>
      </c>
      <c r="L25" s="5">
        <v>1</v>
      </c>
    </row>
    <row r="26" spans="1:12">
      <c r="A26" s="5">
        <v>24</v>
      </c>
      <c r="D26" s="5">
        <f t="shared" si="0"/>
        <v>94.285714285714278</v>
      </c>
      <c r="E26" s="5">
        <v>310.35000000000002</v>
      </c>
      <c r="F26" s="5">
        <f t="shared" si="1"/>
        <v>99</v>
      </c>
      <c r="G26" s="5">
        <v>105</v>
      </c>
      <c r="H26" s="5">
        <v>31</v>
      </c>
      <c r="I26" s="5">
        <v>42</v>
      </c>
      <c r="J26" s="5">
        <v>6</v>
      </c>
      <c r="K26" s="5">
        <v>17</v>
      </c>
      <c r="L26" s="5">
        <v>3</v>
      </c>
    </row>
    <row r="27" spans="1:12">
      <c r="A27" s="5">
        <v>25</v>
      </c>
      <c r="D27" s="5">
        <f t="shared" si="0"/>
        <v>92.156862745098039</v>
      </c>
      <c r="E27" s="5">
        <v>311.82</v>
      </c>
      <c r="F27" s="5">
        <f t="shared" si="1"/>
        <v>47</v>
      </c>
      <c r="G27" s="5">
        <v>51</v>
      </c>
      <c r="H27" s="5">
        <v>1</v>
      </c>
      <c r="I27" s="5">
        <v>23</v>
      </c>
      <c r="J27" s="5">
        <v>4</v>
      </c>
      <c r="K27" s="5">
        <v>15</v>
      </c>
      <c r="L27" s="5">
        <v>4</v>
      </c>
    </row>
    <row r="28" spans="1:12">
      <c r="A28" s="5">
        <v>26</v>
      </c>
      <c r="D28" s="5">
        <f t="shared" si="0"/>
        <v>90.566037735849065</v>
      </c>
      <c r="E28" s="5">
        <v>316.23</v>
      </c>
      <c r="F28" s="5">
        <f t="shared" si="1"/>
        <v>48</v>
      </c>
      <c r="G28" s="5">
        <v>53</v>
      </c>
      <c r="H28" s="5">
        <v>21</v>
      </c>
      <c r="I28" s="5">
        <v>10</v>
      </c>
      <c r="J28" s="5">
        <v>12</v>
      </c>
      <c r="K28" s="5">
        <v>3</v>
      </c>
      <c r="L28" s="5">
        <v>2</v>
      </c>
    </row>
    <row r="29" spans="1:12">
      <c r="A29" s="5">
        <v>27</v>
      </c>
      <c r="D29" s="5">
        <f t="shared" si="0"/>
        <v>92.72727272727272</v>
      </c>
      <c r="E29" s="5">
        <v>317.7</v>
      </c>
      <c r="F29" s="5">
        <f t="shared" si="1"/>
        <v>51</v>
      </c>
      <c r="G29" s="5">
        <v>55</v>
      </c>
      <c r="H29" s="5">
        <v>19</v>
      </c>
      <c r="I29" s="5">
        <v>11</v>
      </c>
      <c r="J29" s="5">
        <v>10</v>
      </c>
      <c r="K29" s="5">
        <v>10</v>
      </c>
      <c r="L29" s="5">
        <v>1</v>
      </c>
    </row>
    <row r="30" spans="1:12">
      <c r="A30" s="5">
        <v>28</v>
      </c>
      <c r="D30" s="5">
        <f t="shared" si="0"/>
        <v>97.47899159663865</v>
      </c>
      <c r="E30" s="5">
        <v>316.23</v>
      </c>
      <c r="F30" s="5">
        <f t="shared" si="1"/>
        <v>116</v>
      </c>
      <c r="G30" s="5">
        <v>119</v>
      </c>
      <c r="H30" s="5">
        <v>26</v>
      </c>
      <c r="I30" s="5">
        <v>56</v>
      </c>
      <c r="J30" s="5">
        <v>19</v>
      </c>
      <c r="K30" s="5">
        <v>3</v>
      </c>
      <c r="L30" s="5">
        <v>12</v>
      </c>
    </row>
    <row r="31" spans="1:12">
      <c r="A31" s="5">
        <v>29</v>
      </c>
      <c r="D31" s="5">
        <f t="shared" si="0"/>
        <v>99.074074074074076</v>
      </c>
      <c r="E31" s="5">
        <v>313.29000000000002</v>
      </c>
      <c r="F31" s="5">
        <f t="shared" si="1"/>
        <v>107</v>
      </c>
      <c r="G31" s="5">
        <v>108</v>
      </c>
      <c r="H31" s="5">
        <v>37</v>
      </c>
      <c r="I31" s="5">
        <v>0</v>
      </c>
      <c r="J31" s="5">
        <v>46</v>
      </c>
      <c r="K31" s="5">
        <v>23</v>
      </c>
      <c r="L31" s="5">
        <v>1</v>
      </c>
    </row>
    <row r="32" spans="1:12">
      <c r="A32" s="5">
        <v>30</v>
      </c>
      <c r="D32" s="5">
        <f t="shared" si="0"/>
        <v>97.701149425287355</v>
      </c>
      <c r="E32" s="5">
        <v>314.76</v>
      </c>
      <c r="F32" s="5">
        <f t="shared" si="1"/>
        <v>85</v>
      </c>
      <c r="G32" s="5">
        <v>87</v>
      </c>
      <c r="H32" s="5">
        <v>1</v>
      </c>
      <c r="I32" s="5">
        <v>46</v>
      </c>
      <c r="J32" s="5">
        <v>31</v>
      </c>
      <c r="K32" s="5">
        <v>0</v>
      </c>
      <c r="L32" s="5">
        <v>7</v>
      </c>
    </row>
    <row r="33" spans="1:12">
      <c r="A33" s="5">
        <v>31</v>
      </c>
      <c r="D33" s="5">
        <f t="shared" si="0"/>
        <v>97.752808988764045</v>
      </c>
      <c r="E33" s="5">
        <v>294.18</v>
      </c>
      <c r="F33" s="5">
        <f t="shared" si="1"/>
        <v>87</v>
      </c>
      <c r="G33" s="5">
        <v>89</v>
      </c>
      <c r="H33" s="5">
        <v>35</v>
      </c>
      <c r="I33" s="5">
        <v>44</v>
      </c>
      <c r="J33" s="5">
        <v>6</v>
      </c>
      <c r="K33" s="5">
        <v>0</v>
      </c>
      <c r="L33" s="5">
        <v>2</v>
      </c>
    </row>
    <row r="34" spans="1:12">
      <c r="A34" s="5">
        <v>32</v>
      </c>
      <c r="D34" s="5">
        <f t="shared" si="0"/>
        <v>97.979797979797979</v>
      </c>
      <c r="E34" s="5">
        <v>316.23</v>
      </c>
      <c r="F34" s="5">
        <f t="shared" si="1"/>
        <v>97</v>
      </c>
      <c r="G34" s="5">
        <v>99</v>
      </c>
      <c r="H34" s="5">
        <v>53</v>
      </c>
      <c r="I34" s="5">
        <v>8</v>
      </c>
      <c r="J34" s="5">
        <v>6</v>
      </c>
      <c r="K34" s="5">
        <v>30</v>
      </c>
      <c r="L34" s="5">
        <v>0</v>
      </c>
    </row>
    <row r="35" spans="1:12">
      <c r="A35" s="5">
        <v>33</v>
      </c>
      <c r="D35" s="5">
        <f t="shared" ref="D35:D51" si="2">F35/G35*100</f>
        <v>99.038461538461547</v>
      </c>
      <c r="E35" s="5">
        <v>301.52999999999997</v>
      </c>
      <c r="F35" s="5">
        <f t="shared" si="1"/>
        <v>103</v>
      </c>
      <c r="G35" s="5">
        <v>104</v>
      </c>
      <c r="H35" s="5">
        <v>67</v>
      </c>
      <c r="I35" s="5">
        <v>35</v>
      </c>
      <c r="J35" s="5">
        <v>1</v>
      </c>
      <c r="K35" s="5">
        <v>0</v>
      </c>
      <c r="L35" s="5">
        <v>0</v>
      </c>
    </row>
    <row r="36" spans="1:12">
      <c r="A36" s="5">
        <v>34</v>
      </c>
      <c r="D36" s="5">
        <f t="shared" si="2"/>
        <v>98.387096774193552</v>
      </c>
      <c r="E36" s="5">
        <v>317.7</v>
      </c>
      <c r="F36" s="5">
        <f t="shared" si="1"/>
        <v>122</v>
      </c>
      <c r="G36" s="5">
        <v>124</v>
      </c>
      <c r="H36" s="5">
        <v>35</v>
      </c>
      <c r="I36" s="5">
        <v>52</v>
      </c>
      <c r="J36" s="5">
        <v>3</v>
      </c>
      <c r="K36" s="5">
        <v>32</v>
      </c>
      <c r="L36" s="5">
        <v>0</v>
      </c>
    </row>
    <row r="37" spans="1:12">
      <c r="A37" s="5">
        <v>35</v>
      </c>
      <c r="D37" s="5">
        <f t="shared" si="2"/>
        <v>93.814432989690715</v>
      </c>
      <c r="E37" s="5">
        <v>304.47000000000003</v>
      </c>
      <c r="F37" s="5">
        <f t="shared" si="1"/>
        <v>91</v>
      </c>
      <c r="G37" s="5">
        <v>97</v>
      </c>
      <c r="H37" s="5">
        <v>19</v>
      </c>
      <c r="I37" s="5">
        <v>54</v>
      </c>
      <c r="J37" s="5">
        <v>4</v>
      </c>
      <c r="K37" s="5">
        <v>7</v>
      </c>
      <c r="L37" s="5">
        <v>7</v>
      </c>
    </row>
    <row r="38" spans="1:12">
      <c r="A38" s="5">
        <v>36</v>
      </c>
      <c r="D38" s="5">
        <f t="shared" si="2"/>
        <v>98.165137614678898</v>
      </c>
      <c r="E38" s="5">
        <v>314.76</v>
      </c>
      <c r="F38" s="5">
        <f t="shared" si="1"/>
        <v>107</v>
      </c>
      <c r="G38" s="5">
        <v>109</v>
      </c>
      <c r="H38" s="5">
        <v>88</v>
      </c>
      <c r="I38" s="5">
        <v>2</v>
      </c>
      <c r="J38" s="5">
        <v>0</v>
      </c>
      <c r="K38" s="5">
        <v>14</v>
      </c>
      <c r="L38" s="5">
        <v>3</v>
      </c>
    </row>
    <row r="39" spans="1:12">
      <c r="A39" s="5">
        <v>37</v>
      </c>
      <c r="D39" s="5">
        <f t="shared" si="2"/>
        <v>95.522388059701484</v>
      </c>
      <c r="E39" s="5">
        <v>311.82</v>
      </c>
      <c r="F39" s="5">
        <f t="shared" si="1"/>
        <v>64</v>
      </c>
      <c r="G39" s="5">
        <v>67</v>
      </c>
      <c r="H39" s="5">
        <v>2</v>
      </c>
      <c r="I39" s="5">
        <v>3</v>
      </c>
      <c r="J39" s="5">
        <v>4</v>
      </c>
      <c r="K39" s="5">
        <v>32</v>
      </c>
      <c r="L39" s="5">
        <v>23</v>
      </c>
    </row>
    <row r="40" spans="1:12">
      <c r="A40" s="5">
        <v>38</v>
      </c>
      <c r="D40" s="5">
        <f t="shared" si="2"/>
        <v>97.297297297297305</v>
      </c>
      <c r="E40" s="5">
        <v>308.88</v>
      </c>
      <c r="F40" s="5">
        <f t="shared" si="1"/>
        <v>72</v>
      </c>
      <c r="G40" s="5">
        <v>74</v>
      </c>
      <c r="H40" s="5">
        <v>28</v>
      </c>
      <c r="I40" s="5">
        <v>4</v>
      </c>
      <c r="J40" s="5">
        <v>4</v>
      </c>
      <c r="K40" s="5">
        <v>30</v>
      </c>
      <c r="L40" s="5">
        <v>6</v>
      </c>
    </row>
    <row r="41" spans="1:12">
      <c r="A41" s="5">
        <v>39</v>
      </c>
      <c r="D41" s="5">
        <f t="shared" si="2"/>
        <v>95.918367346938766</v>
      </c>
      <c r="E41" s="5">
        <v>303</v>
      </c>
      <c r="F41" s="5">
        <f t="shared" si="1"/>
        <v>94</v>
      </c>
      <c r="G41" s="5">
        <v>98</v>
      </c>
      <c r="H41" s="5">
        <v>61</v>
      </c>
      <c r="I41" s="5">
        <v>1</v>
      </c>
      <c r="J41" s="5">
        <v>0</v>
      </c>
      <c r="K41" s="5">
        <v>32</v>
      </c>
      <c r="L41" s="5">
        <v>0</v>
      </c>
    </row>
    <row r="42" spans="1:12">
      <c r="A42" s="5">
        <v>40</v>
      </c>
      <c r="D42" s="5">
        <f t="shared" si="2"/>
        <v>97.222222222222214</v>
      </c>
      <c r="E42" s="5">
        <v>314.76</v>
      </c>
      <c r="F42" s="5">
        <f t="shared" si="1"/>
        <v>105</v>
      </c>
      <c r="G42" s="5">
        <v>108</v>
      </c>
      <c r="H42" s="5">
        <v>77</v>
      </c>
      <c r="I42" s="5">
        <v>0</v>
      </c>
      <c r="J42" s="5">
        <v>4</v>
      </c>
      <c r="K42" s="5">
        <v>24</v>
      </c>
      <c r="L42" s="5">
        <v>0</v>
      </c>
    </row>
    <row r="43" spans="1:12">
      <c r="A43" s="5">
        <v>41</v>
      </c>
      <c r="D43" s="5">
        <f t="shared" si="2"/>
        <v>95.918367346938766</v>
      </c>
      <c r="E43" s="5">
        <v>303</v>
      </c>
      <c r="F43" s="5">
        <f t="shared" si="1"/>
        <v>94</v>
      </c>
      <c r="G43" s="5">
        <v>98</v>
      </c>
      <c r="H43" s="5">
        <v>11</v>
      </c>
      <c r="I43" s="5">
        <v>6</v>
      </c>
      <c r="J43" s="5">
        <v>3</v>
      </c>
      <c r="K43" s="5">
        <v>42</v>
      </c>
      <c r="L43" s="5">
        <v>32</v>
      </c>
    </row>
    <row r="44" spans="1:12">
      <c r="A44" s="5">
        <v>42</v>
      </c>
      <c r="D44" s="5">
        <f t="shared" si="2"/>
        <v>94.565217391304344</v>
      </c>
      <c r="E44" s="5">
        <v>313.29000000000002</v>
      </c>
      <c r="F44" s="5">
        <f t="shared" si="1"/>
        <v>87</v>
      </c>
      <c r="G44" s="5">
        <v>92</v>
      </c>
      <c r="H44" s="5">
        <v>25</v>
      </c>
      <c r="I44" s="5">
        <v>8</v>
      </c>
      <c r="J44" s="5">
        <v>3</v>
      </c>
      <c r="K44" s="5">
        <v>20</v>
      </c>
      <c r="L44" s="5">
        <v>31</v>
      </c>
    </row>
    <row r="45" spans="1:12">
      <c r="A45" s="5">
        <v>43</v>
      </c>
      <c r="D45" s="5">
        <f t="shared" si="2"/>
        <v>94.73684210526315</v>
      </c>
      <c r="E45" s="5">
        <v>307.41000000000003</v>
      </c>
      <c r="F45" s="5">
        <f t="shared" si="1"/>
        <v>90</v>
      </c>
      <c r="G45" s="5">
        <v>95</v>
      </c>
      <c r="H45" s="5">
        <v>23</v>
      </c>
      <c r="I45" s="5">
        <v>3</v>
      </c>
      <c r="J45" s="5">
        <v>1</v>
      </c>
      <c r="K45" s="5">
        <v>63</v>
      </c>
      <c r="L45" s="5">
        <v>0</v>
      </c>
    </row>
    <row r="46" spans="1:12">
      <c r="A46" s="5">
        <v>44</v>
      </c>
      <c r="D46" s="5">
        <f t="shared" si="2"/>
        <v>100</v>
      </c>
      <c r="E46" s="5">
        <v>317.7</v>
      </c>
      <c r="F46" s="5">
        <f t="shared" si="1"/>
        <v>67</v>
      </c>
      <c r="G46" s="5">
        <v>67</v>
      </c>
      <c r="H46" s="5">
        <v>21</v>
      </c>
      <c r="I46" s="5">
        <v>0</v>
      </c>
      <c r="J46" s="5">
        <v>0</v>
      </c>
      <c r="K46" s="5">
        <v>32</v>
      </c>
      <c r="L46" s="5">
        <v>14</v>
      </c>
    </row>
    <row r="47" spans="1:12">
      <c r="A47" s="5">
        <v>45</v>
      </c>
      <c r="D47" s="5">
        <f t="shared" si="2"/>
        <v>95.918367346938766</v>
      </c>
      <c r="E47" s="5">
        <v>316.23</v>
      </c>
      <c r="F47" s="5">
        <f t="shared" si="1"/>
        <v>94</v>
      </c>
      <c r="G47" s="5">
        <v>98</v>
      </c>
      <c r="H47" s="5">
        <v>0</v>
      </c>
      <c r="I47" s="5">
        <v>6</v>
      </c>
      <c r="J47" s="5">
        <v>6</v>
      </c>
      <c r="K47" s="5">
        <v>70</v>
      </c>
      <c r="L47" s="5">
        <v>12</v>
      </c>
    </row>
    <row r="48" spans="1:12">
      <c r="A48" s="5">
        <v>46</v>
      </c>
      <c r="D48" s="5">
        <f t="shared" si="2"/>
        <v>89.361702127659569</v>
      </c>
      <c r="E48" s="5">
        <v>305</v>
      </c>
      <c r="F48" s="5">
        <f t="shared" si="1"/>
        <v>42</v>
      </c>
      <c r="G48" s="5">
        <v>47</v>
      </c>
      <c r="H48" s="5">
        <v>11</v>
      </c>
      <c r="I48" s="5">
        <v>0</v>
      </c>
      <c r="J48" s="5">
        <v>5</v>
      </c>
      <c r="K48" s="5">
        <v>19</v>
      </c>
      <c r="L48" s="5">
        <v>7</v>
      </c>
    </row>
    <row r="49" spans="1:12">
      <c r="A49" s="5">
        <v>47</v>
      </c>
      <c r="D49" s="5">
        <f t="shared" si="2"/>
        <v>92.424242424242422</v>
      </c>
      <c r="E49" s="5">
        <v>319.17</v>
      </c>
      <c r="F49" s="5">
        <f t="shared" si="1"/>
        <v>61</v>
      </c>
      <c r="G49" s="5">
        <v>66</v>
      </c>
      <c r="H49" s="5">
        <v>33</v>
      </c>
      <c r="I49" s="5">
        <v>12</v>
      </c>
      <c r="J49" s="5">
        <v>0</v>
      </c>
      <c r="K49" s="5">
        <v>16</v>
      </c>
      <c r="L49" s="5">
        <v>0</v>
      </c>
    </row>
    <row r="50" spans="1:12">
      <c r="A50" s="5">
        <v>48</v>
      </c>
      <c r="D50" s="5">
        <f t="shared" si="2"/>
        <v>87.804878048780495</v>
      </c>
      <c r="E50" s="5">
        <v>317.7</v>
      </c>
      <c r="F50" s="5">
        <f t="shared" si="1"/>
        <v>36</v>
      </c>
      <c r="G50" s="5">
        <v>41</v>
      </c>
      <c r="H50" s="5">
        <v>11</v>
      </c>
      <c r="I50" s="5">
        <v>1</v>
      </c>
      <c r="J50" s="5">
        <v>4</v>
      </c>
      <c r="K50" s="5">
        <v>17</v>
      </c>
      <c r="L50" s="5">
        <v>3</v>
      </c>
    </row>
    <row r="51" spans="1:12">
      <c r="A51" s="5">
        <v>49</v>
      </c>
      <c r="D51" s="5">
        <f t="shared" si="2"/>
        <v>96.428571428571431</v>
      </c>
      <c r="E51" s="5">
        <v>325.05</v>
      </c>
      <c r="F51" s="5">
        <f t="shared" si="1"/>
        <v>54</v>
      </c>
      <c r="G51" s="5">
        <v>56</v>
      </c>
      <c r="H51" s="5">
        <v>3</v>
      </c>
      <c r="I51" s="5">
        <v>7</v>
      </c>
      <c r="J51" s="5">
        <v>0</v>
      </c>
      <c r="K51" s="5">
        <v>10</v>
      </c>
      <c r="L51" s="5">
        <v>34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7"/>
  <sheetViews>
    <sheetView workbookViewId="0">
      <selection activeCell="G3" sqref="G3:H30"/>
    </sheetView>
  </sheetViews>
  <sheetFormatPr defaultColWidth="15.7109375" defaultRowHeight="15"/>
  <cols>
    <col min="1" max="1" width="5.5703125" style="8" customWidth="1"/>
    <col min="2" max="2" width="15.7109375" style="8" customWidth="1"/>
    <col min="3" max="11" width="15.7109375" style="8"/>
    <col min="12" max="12" width="16" style="8" customWidth="1"/>
    <col min="13" max="13" width="15.7109375" style="8" hidden="1" customWidth="1"/>
    <col min="14" max="14" width="15.7109375" style="8"/>
    <col min="15" max="15" width="48.42578125" style="8" customWidth="1"/>
    <col min="16" max="16" width="15.7109375" style="8"/>
    <col min="17" max="17" width="24.85546875" style="8" customWidth="1"/>
    <col min="18" max="18" width="26.28515625" style="8" customWidth="1"/>
    <col min="19" max="19" width="23.42578125" style="8" customWidth="1"/>
    <col min="20" max="20" width="25.28515625" style="8" customWidth="1"/>
    <col min="21" max="16384" width="15.7109375" style="8"/>
  </cols>
  <sheetData>
    <row r="1" spans="1:20" ht="31.5" customHeight="1">
      <c r="A1" s="66" t="s">
        <v>175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/>
      <c r="P1"/>
      <c r="Q1"/>
    </row>
    <row r="2" spans="1:20" s="9" customFormat="1" ht="30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R2" s="7"/>
    </row>
    <row r="3" spans="1:20">
      <c r="A3" s="8">
        <v>1</v>
      </c>
      <c r="B3" s="11">
        <v>10</v>
      </c>
      <c r="C3" s="11">
        <v>10</v>
      </c>
      <c r="D3" s="11">
        <f>C3/B3*100</f>
        <v>100</v>
      </c>
      <c r="E3" s="61">
        <v>1</v>
      </c>
      <c r="F3" s="21">
        <f t="shared" ref="F3:F32" si="0">E3/C3*100</f>
        <v>10</v>
      </c>
      <c r="G3" s="11">
        <f>(F3+D3)/2</f>
        <v>55</v>
      </c>
      <c r="H3" s="62">
        <v>-48.672344033333303</v>
      </c>
      <c r="I3" s="11">
        <v>10</v>
      </c>
      <c r="J3" s="8">
        <v>10</v>
      </c>
      <c r="K3" s="23">
        <v>1</v>
      </c>
      <c r="L3" s="22">
        <f>K3/J3*100</f>
        <v>10</v>
      </c>
      <c r="M3" s="63">
        <v>-48.323210000000003</v>
      </c>
      <c r="N3" s="10"/>
      <c r="O3" s="16"/>
      <c r="R3" s="13"/>
    </row>
    <row r="4" spans="1:20">
      <c r="A4" s="8">
        <v>2</v>
      </c>
      <c r="B4" s="11">
        <v>10</v>
      </c>
      <c r="C4" s="11">
        <v>10</v>
      </c>
      <c r="D4" s="11">
        <f t="shared" ref="D4:D32" si="1">C4/B4*100</f>
        <v>100</v>
      </c>
      <c r="E4" s="22">
        <v>0</v>
      </c>
      <c r="F4" s="21">
        <f t="shared" si="0"/>
        <v>0</v>
      </c>
      <c r="G4" s="11">
        <f t="shared" ref="G4:G32" si="2">(F4+D4)/2</f>
        <v>50</v>
      </c>
      <c r="H4" s="62">
        <v>-44.676311000000013</v>
      </c>
      <c r="I4" s="11">
        <v>10</v>
      </c>
      <c r="J4" s="18">
        <v>10</v>
      </c>
      <c r="K4" s="22">
        <v>1</v>
      </c>
      <c r="L4" s="22">
        <f t="shared" ref="L4:L31" si="3">K4/J4*100</f>
        <v>10</v>
      </c>
      <c r="M4" s="22">
        <v>-49.47594488888889</v>
      </c>
      <c r="N4" s="10"/>
      <c r="O4" s="16"/>
      <c r="R4" s="18"/>
    </row>
    <row r="5" spans="1:20">
      <c r="A5" s="8">
        <v>3</v>
      </c>
      <c r="B5" s="11">
        <v>10</v>
      </c>
      <c r="C5" s="11">
        <v>8</v>
      </c>
      <c r="D5" s="11">
        <f t="shared" si="1"/>
        <v>80</v>
      </c>
      <c r="E5" s="22">
        <v>1</v>
      </c>
      <c r="F5" s="21">
        <f t="shared" si="0"/>
        <v>12.5</v>
      </c>
      <c r="G5" s="11">
        <f t="shared" si="2"/>
        <v>46.25</v>
      </c>
      <c r="H5" s="62">
        <v>-46.052743499999991</v>
      </c>
      <c r="I5" s="11">
        <v>10</v>
      </c>
      <c r="J5" s="18">
        <v>10</v>
      </c>
      <c r="K5" s="22">
        <v>0</v>
      </c>
      <c r="L5" s="22">
        <f t="shared" si="3"/>
        <v>0</v>
      </c>
      <c r="M5" s="22">
        <v>-45.100457444444459</v>
      </c>
      <c r="N5" s="10"/>
      <c r="O5" s="16"/>
      <c r="R5" s="18"/>
    </row>
    <row r="6" spans="1:20">
      <c r="A6" s="8">
        <v>4</v>
      </c>
      <c r="B6" s="11">
        <v>10</v>
      </c>
      <c r="C6" s="11">
        <v>10</v>
      </c>
      <c r="D6" s="11">
        <f t="shared" si="1"/>
        <v>100</v>
      </c>
      <c r="E6" s="22">
        <v>0</v>
      </c>
      <c r="F6" s="21">
        <f t="shared" si="0"/>
        <v>0</v>
      </c>
      <c r="G6" s="11">
        <f t="shared" si="2"/>
        <v>50</v>
      </c>
      <c r="H6" s="62">
        <v>-45.159092400000006</v>
      </c>
      <c r="I6" s="11">
        <v>10</v>
      </c>
      <c r="J6" s="18">
        <v>10</v>
      </c>
      <c r="K6" s="22">
        <v>1</v>
      </c>
      <c r="L6" s="22">
        <f t="shared" si="3"/>
        <v>10</v>
      </c>
      <c r="M6" s="22">
        <v>-46.361827888888897</v>
      </c>
      <c r="N6" s="10"/>
      <c r="O6" s="16"/>
      <c r="P6" s="18" t="s">
        <v>178</v>
      </c>
      <c r="R6" s="18"/>
    </row>
    <row r="7" spans="1:20">
      <c r="A7" s="8">
        <v>5</v>
      </c>
      <c r="B7" s="11">
        <v>10</v>
      </c>
      <c r="C7" s="11">
        <v>10</v>
      </c>
      <c r="D7" s="11">
        <f t="shared" si="1"/>
        <v>100</v>
      </c>
      <c r="E7" s="22">
        <v>1</v>
      </c>
      <c r="F7" s="21">
        <f t="shared" si="0"/>
        <v>10</v>
      </c>
      <c r="G7" s="11">
        <f t="shared" si="2"/>
        <v>55</v>
      </c>
      <c r="H7" s="62">
        <v>-46.319234766666668</v>
      </c>
      <c r="I7" s="11">
        <v>10</v>
      </c>
      <c r="J7" s="18">
        <v>10</v>
      </c>
      <c r="K7" s="22">
        <v>1</v>
      </c>
      <c r="L7" s="22">
        <f t="shared" si="3"/>
        <v>10</v>
      </c>
      <c r="M7" s="22">
        <v>-47.726014555555579</v>
      </c>
      <c r="N7" s="10"/>
      <c r="O7" s="16"/>
      <c r="P7" s="18" t="s">
        <v>179</v>
      </c>
      <c r="R7" s="18"/>
      <c r="S7" s="18"/>
      <c r="T7" s="18"/>
    </row>
    <row r="8" spans="1:20">
      <c r="A8" s="8">
        <v>6</v>
      </c>
      <c r="B8" s="11">
        <v>10</v>
      </c>
      <c r="C8" s="11">
        <v>9</v>
      </c>
      <c r="D8" s="11">
        <f t="shared" si="1"/>
        <v>90</v>
      </c>
      <c r="E8" s="22">
        <v>0</v>
      </c>
      <c r="F8" s="21">
        <f t="shared" si="0"/>
        <v>0</v>
      </c>
      <c r="G8" s="11">
        <f t="shared" si="2"/>
        <v>45</v>
      </c>
      <c r="H8" s="62">
        <v>-45.941853466666672</v>
      </c>
      <c r="I8" s="11">
        <v>10</v>
      </c>
      <c r="J8" s="18">
        <v>10</v>
      </c>
      <c r="K8" s="22">
        <v>0</v>
      </c>
      <c r="L8" s="22">
        <f t="shared" si="3"/>
        <v>0</v>
      </c>
      <c r="M8" s="22">
        <v>-44.494993666666673</v>
      </c>
      <c r="N8" s="10"/>
      <c r="O8" s="16"/>
      <c r="P8" s="18" t="s">
        <v>180</v>
      </c>
      <c r="R8" s="18"/>
      <c r="S8" s="18"/>
      <c r="T8" s="18"/>
    </row>
    <row r="9" spans="1:20">
      <c r="A9" s="8">
        <v>7</v>
      </c>
      <c r="B9" s="11">
        <v>10</v>
      </c>
      <c r="C9" s="11">
        <v>10</v>
      </c>
      <c r="D9" s="11">
        <f t="shared" si="1"/>
        <v>100</v>
      </c>
      <c r="E9" s="22">
        <v>0</v>
      </c>
      <c r="F9" s="21">
        <f t="shared" si="0"/>
        <v>0</v>
      </c>
      <c r="G9" s="11">
        <f t="shared" si="2"/>
        <v>50</v>
      </c>
      <c r="H9" s="62">
        <v>-45.519574700000007</v>
      </c>
      <c r="I9" s="11">
        <v>10</v>
      </c>
      <c r="J9" s="18">
        <v>10</v>
      </c>
      <c r="K9" s="22">
        <v>1</v>
      </c>
      <c r="L9" s="22">
        <f t="shared" si="3"/>
        <v>10</v>
      </c>
      <c r="M9" s="22">
        <v>-47.903172888888889</v>
      </c>
      <c r="N9" s="10"/>
      <c r="O9" s="16"/>
      <c r="R9" s="18"/>
      <c r="S9" s="18"/>
      <c r="T9" s="18"/>
    </row>
    <row r="10" spans="1:20">
      <c r="A10" s="8">
        <v>8</v>
      </c>
      <c r="B10" s="11">
        <v>10</v>
      </c>
      <c r="C10" s="11">
        <v>9</v>
      </c>
      <c r="D10" s="11">
        <f t="shared" si="1"/>
        <v>90</v>
      </c>
      <c r="E10" s="22">
        <v>0</v>
      </c>
      <c r="F10" s="21">
        <f t="shared" si="0"/>
        <v>0</v>
      </c>
      <c r="G10" s="11">
        <f t="shared" si="2"/>
        <v>45</v>
      </c>
      <c r="H10" s="62">
        <v>-43.681582966666667</v>
      </c>
      <c r="I10" s="11">
        <v>10</v>
      </c>
      <c r="J10" s="18">
        <v>10</v>
      </c>
      <c r="K10" s="22">
        <v>0</v>
      </c>
      <c r="L10" s="22">
        <f t="shared" si="3"/>
        <v>0</v>
      </c>
      <c r="M10" s="22">
        <v>-41.296955333333337</v>
      </c>
      <c r="N10" s="10"/>
      <c r="O10" s="16"/>
      <c r="R10" s="18"/>
      <c r="S10" s="18"/>
      <c r="T10" s="18"/>
    </row>
    <row r="11" spans="1:20">
      <c r="A11" s="8">
        <v>9</v>
      </c>
      <c r="B11" s="11">
        <v>10</v>
      </c>
      <c r="C11" s="11">
        <v>10</v>
      </c>
      <c r="D11" s="11">
        <f t="shared" si="1"/>
        <v>100</v>
      </c>
      <c r="E11" s="22">
        <v>0</v>
      </c>
      <c r="F11" s="21">
        <f t="shared" si="0"/>
        <v>0</v>
      </c>
      <c r="G11" s="11">
        <f t="shared" si="2"/>
        <v>50</v>
      </c>
      <c r="H11" s="62">
        <v>-43.398044533333319</v>
      </c>
      <c r="I11" s="11">
        <v>10</v>
      </c>
      <c r="J11" s="18">
        <v>10</v>
      </c>
      <c r="K11" s="22">
        <v>0</v>
      </c>
      <c r="L11" s="22">
        <f t="shared" si="3"/>
        <v>0</v>
      </c>
      <c r="M11" s="22">
        <v>-42.934963666666675</v>
      </c>
      <c r="N11" s="10"/>
      <c r="O11" s="16"/>
      <c r="R11" s="18"/>
      <c r="S11" s="18"/>
      <c r="T11" s="18"/>
    </row>
    <row r="12" spans="1:20">
      <c r="A12" s="8">
        <v>10</v>
      </c>
      <c r="B12" s="11">
        <v>10</v>
      </c>
      <c r="C12" s="11">
        <v>10</v>
      </c>
      <c r="D12" s="11">
        <f t="shared" si="1"/>
        <v>100</v>
      </c>
      <c r="E12" s="22">
        <v>0</v>
      </c>
      <c r="F12" s="21">
        <f t="shared" si="0"/>
        <v>0</v>
      </c>
      <c r="G12" s="11">
        <f t="shared" si="2"/>
        <v>50</v>
      </c>
      <c r="H12" s="62">
        <v>-44.58562813333333</v>
      </c>
      <c r="I12" s="11">
        <v>10</v>
      </c>
      <c r="J12" s="18">
        <v>10</v>
      </c>
      <c r="K12" s="22">
        <v>1</v>
      </c>
      <c r="L12" s="22">
        <f t="shared" si="3"/>
        <v>10</v>
      </c>
      <c r="M12" s="22">
        <v>-46.901737666666676</v>
      </c>
      <c r="N12" s="10"/>
      <c r="O12" s="16"/>
      <c r="R12" s="18"/>
      <c r="S12" s="18"/>
      <c r="T12" s="18"/>
    </row>
    <row r="13" spans="1:20">
      <c r="A13" s="8">
        <v>11</v>
      </c>
      <c r="B13" s="11">
        <v>10</v>
      </c>
      <c r="C13" s="11">
        <v>9</v>
      </c>
      <c r="D13" s="11">
        <f t="shared" si="1"/>
        <v>90</v>
      </c>
      <c r="E13" s="22">
        <v>0</v>
      </c>
      <c r="F13" s="21">
        <f t="shared" si="0"/>
        <v>0</v>
      </c>
      <c r="G13" s="11">
        <f t="shared" si="2"/>
        <v>45</v>
      </c>
      <c r="H13" s="62">
        <v>-42.298228433333335</v>
      </c>
      <c r="I13" s="11">
        <v>10</v>
      </c>
      <c r="J13" s="18">
        <v>10</v>
      </c>
      <c r="K13" s="22">
        <v>0</v>
      </c>
      <c r="L13" s="22">
        <f t="shared" si="3"/>
        <v>0</v>
      </c>
      <c r="M13" s="22">
        <v>-43.130537888888881</v>
      </c>
      <c r="N13" s="10"/>
      <c r="O13" s="16"/>
      <c r="R13" s="18"/>
      <c r="S13" s="18"/>
      <c r="T13" s="18"/>
    </row>
    <row r="14" spans="1:20">
      <c r="A14" s="8">
        <v>12</v>
      </c>
      <c r="B14" s="11">
        <v>10</v>
      </c>
      <c r="C14" s="11">
        <v>10</v>
      </c>
      <c r="D14" s="11">
        <f t="shared" si="1"/>
        <v>100</v>
      </c>
      <c r="E14" s="22">
        <v>0</v>
      </c>
      <c r="F14" s="21">
        <f t="shared" si="0"/>
        <v>0</v>
      </c>
      <c r="G14" s="11">
        <f t="shared" si="2"/>
        <v>50</v>
      </c>
      <c r="H14" s="62">
        <v>-45.06340693333334</v>
      </c>
      <c r="I14" s="11">
        <v>10</v>
      </c>
      <c r="J14" s="18">
        <v>10</v>
      </c>
      <c r="K14" s="22">
        <v>1</v>
      </c>
      <c r="L14" s="22">
        <f t="shared" si="3"/>
        <v>10</v>
      </c>
      <c r="M14" s="22">
        <v>-46.538532000000004</v>
      </c>
      <c r="N14" s="10"/>
      <c r="O14" s="16"/>
      <c r="R14" s="18"/>
      <c r="S14" s="18"/>
      <c r="T14" s="18"/>
    </row>
    <row r="15" spans="1:20">
      <c r="A15" s="8">
        <v>13</v>
      </c>
      <c r="B15" s="11">
        <v>10</v>
      </c>
      <c r="C15" s="11">
        <v>10</v>
      </c>
      <c r="D15" s="11">
        <f t="shared" si="1"/>
        <v>100</v>
      </c>
      <c r="E15" s="22">
        <v>1</v>
      </c>
      <c r="F15" s="21">
        <f t="shared" si="0"/>
        <v>10</v>
      </c>
      <c r="G15" s="11">
        <f t="shared" si="2"/>
        <v>55</v>
      </c>
      <c r="H15" s="62">
        <v>-46.493143533333324</v>
      </c>
      <c r="I15" s="11">
        <v>10</v>
      </c>
      <c r="J15" s="18">
        <v>10</v>
      </c>
      <c r="K15" s="22">
        <v>0</v>
      </c>
      <c r="L15" s="22">
        <f t="shared" si="3"/>
        <v>0</v>
      </c>
      <c r="M15" s="22">
        <v>-41.425941111111108</v>
      </c>
      <c r="N15" s="10"/>
      <c r="O15" s="16"/>
      <c r="R15" s="18"/>
      <c r="S15" s="18"/>
      <c r="T15" s="18"/>
    </row>
    <row r="16" spans="1:20">
      <c r="A16" s="8">
        <v>14</v>
      </c>
      <c r="B16" s="11">
        <v>10</v>
      </c>
      <c r="C16" s="11">
        <v>10</v>
      </c>
      <c r="D16" s="11">
        <f t="shared" si="1"/>
        <v>100</v>
      </c>
      <c r="E16" s="22">
        <v>2</v>
      </c>
      <c r="F16" s="21">
        <f t="shared" si="0"/>
        <v>20</v>
      </c>
      <c r="G16" s="11">
        <f t="shared" si="2"/>
        <v>60</v>
      </c>
      <c r="H16" s="62">
        <v>-47.947759600000012</v>
      </c>
      <c r="I16" s="11">
        <v>10</v>
      </c>
      <c r="J16" s="18">
        <v>10</v>
      </c>
      <c r="K16" s="22">
        <v>0</v>
      </c>
      <c r="L16" s="22">
        <f t="shared" si="3"/>
        <v>0</v>
      </c>
      <c r="M16" s="22">
        <v>-44.863343888888878</v>
      </c>
      <c r="N16" s="10"/>
      <c r="O16" s="16"/>
      <c r="R16" s="17"/>
      <c r="S16" s="18"/>
      <c r="T16" s="18"/>
    </row>
    <row r="17" spans="1:20">
      <c r="A17" s="8">
        <v>15</v>
      </c>
      <c r="B17" s="11">
        <v>10</v>
      </c>
      <c r="C17" s="11">
        <v>10</v>
      </c>
      <c r="D17" s="11">
        <f t="shared" si="1"/>
        <v>100</v>
      </c>
      <c r="E17" s="22">
        <v>1</v>
      </c>
      <c r="F17" s="21">
        <f t="shared" si="0"/>
        <v>10</v>
      </c>
      <c r="G17" s="11">
        <f t="shared" si="2"/>
        <v>55</v>
      </c>
      <c r="H17" s="62">
        <v>-47.013376999999991</v>
      </c>
      <c r="I17" s="11">
        <v>10</v>
      </c>
      <c r="J17" s="18">
        <v>10</v>
      </c>
      <c r="K17" s="22">
        <v>1</v>
      </c>
      <c r="L17" s="22">
        <f t="shared" si="3"/>
        <v>10</v>
      </c>
      <c r="M17" s="22">
        <v>-46.281485666666654</v>
      </c>
      <c r="N17" s="10"/>
      <c r="O17" s="16"/>
      <c r="R17" s="17"/>
      <c r="S17" s="18"/>
      <c r="T17" s="18"/>
    </row>
    <row r="18" spans="1:20">
      <c r="A18" s="8">
        <v>16</v>
      </c>
      <c r="B18" s="11">
        <v>10</v>
      </c>
      <c r="C18" s="11">
        <v>10</v>
      </c>
      <c r="D18" s="11">
        <f t="shared" si="1"/>
        <v>100</v>
      </c>
      <c r="E18" s="22">
        <v>1</v>
      </c>
      <c r="F18" s="21">
        <f t="shared" si="0"/>
        <v>10</v>
      </c>
      <c r="G18" s="11">
        <f t="shared" si="2"/>
        <v>55</v>
      </c>
      <c r="H18" s="62">
        <v>-47.275775233333334</v>
      </c>
      <c r="I18" s="11">
        <v>10</v>
      </c>
      <c r="J18" s="18">
        <v>10</v>
      </c>
      <c r="K18" s="22">
        <v>0</v>
      </c>
      <c r="L18" s="22">
        <f t="shared" si="3"/>
        <v>0</v>
      </c>
      <c r="M18" s="22">
        <v>-45.509919666666647</v>
      </c>
      <c r="N18" s="10"/>
      <c r="O18" s="16"/>
      <c r="R18" s="18"/>
      <c r="S18" s="18"/>
      <c r="T18" s="18"/>
    </row>
    <row r="19" spans="1:20">
      <c r="A19" s="8">
        <v>17</v>
      </c>
      <c r="B19" s="11">
        <v>10</v>
      </c>
      <c r="C19" s="11">
        <v>10</v>
      </c>
      <c r="D19" s="11">
        <f t="shared" si="1"/>
        <v>100</v>
      </c>
      <c r="E19" s="22">
        <v>1</v>
      </c>
      <c r="F19" s="21">
        <f t="shared" si="0"/>
        <v>10</v>
      </c>
      <c r="G19" s="11">
        <f t="shared" si="2"/>
        <v>55</v>
      </c>
      <c r="H19" s="62">
        <v>-47.88062686666666</v>
      </c>
      <c r="I19" s="11">
        <v>10</v>
      </c>
      <c r="J19" s="18">
        <v>10</v>
      </c>
      <c r="K19" s="22">
        <v>2</v>
      </c>
      <c r="L19" s="22">
        <f t="shared" si="3"/>
        <v>20</v>
      </c>
      <c r="M19" s="22">
        <v>-48.84274466666669</v>
      </c>
      <c r="N19" s="10"/>
      <c r="O19" s="16"/>
      <c r="R19" s="18"/>
      <c r="S19" s="18"/>
      <c r="T19" s="18"/>
    </row>
    <row r="20" spans="1:20">
      <c r="A20" s="8">
        <v>18</v>
      </c>
      <c r="B20" s="11">
        <v>10</v>
      </c>
      <c r="C20" s="11">
        <v>10</v>
      </c>
      <c r="D20" s="11">
        <f t="shared" si="1"/>
        <v>100</v>
      </c>
      <c r="E20" s="22">
        <v>3</v>
      </c>
      <c r="F20" s="21">
        <f t="shared" si="0"/>
        <v>30</v>
      </c>
      <c r="G20" s="11">
        <f t="shared" si="2"/>
        <v>65</v>
      </c>
      <c r="H20" s="62">
        <v>-49.175511599999993</v>
      </c>
      <c r="I20" s="11">
        <v>10</v>
      </c>
      <c r="J20" s="18">
        <v>10</v>
      </c>
      <c r="K20" s="22">
        <v>1</v>
      </c>
      <c r="L20" s="22">
        <f t="shared" si="3"/>
        <v>10</v>
      </c>
      <c r="M20" s="22">
        <v>-47.781730555555569</v>
      </c>
      <c r="N20" s="10"/>
      <c r="O20" s="16"/>
      <c r="R20" s="18"/>
      <c r="S20" s="18"/>
      <c r="T20" s="18"/>
    </row>
    <row r="21" spans="1:20">
      <c r="A21" s="8">
        <v>19</v>
      </c>
      <c r="B21" s="11">
        <v>10</v>
      </c>
      <c r="C21" s="11">
        <v>10</v>
      </c>
      <c r="D21" s="11">
        <f t="shared" si="1"/>
        <v>100</v>
      </c>
      <c r="E21" s="22">
        <v>3</v>
      </c>
      <c r="F21" s="21">
        <f t="shared" si="0"/>
        <v>30</v>
      </c>
      <c r="G21" s="11">
        <f t="shared" si="2"/>
        <v>65</v>
      </c>
      <c r="H21" s="62">
        <v>-51.619512966666662</v>
      </c>
      <c r="I21" s="11">
        <v>10</v>
      </c>
      <c r="J21" s="18">
        <v>10</v>
      </c>
      <c r="K21" s="22">
        <v>2</v>
      </c>
      <c r="L21" s="22">
        <f t="shared" si="3"/>
        <v>20</v>
      </c>
      <c r="M21" s="22">
        <v>-50.615033888888888</v>
      </c>
      <c r="N21" s="10"/>
      <c r="O21" s="16"/>
      <c r="R21" s="18"/>
      <c r="S21" s="18"/>
      <c r="T21" s="18"/>
    </row>
    <row r="22" spans="1:20">
      <c r="A22" s="8">
        <v>20</v>
      </c>
      <c r="B22" s="11">
        <v>10</v>
      </c>
      <c r="C22" s="11">
        <v>10</v>
      </c>
      <c r="D22" s="11">
        <f t="shared" si="1"/>
        <v>100</v>
      </c>
      <c r="E22" s="22">
        <v>3</v>
      </c>
      <c r="F22" s="21">
        <f t="shared" si="0"/>
        <v>30</v>
      </c>
      <c r="G22" s="11">
        <f t="shared" si="2"/>
        <v>65</v>
      </c>
      <c r="H22" s="62">
        <v>-51.050359000000014</v>
      </c>
      <c r="I22" s="11">
        <v>10</v>
      </c>
      <c r="J22" s="18">
        <v>10</v>
      </c>
      <c r="K22" s="22">
        <v>2</v>
      </c>
      <c r="L22" s="22">
        <f t="shared" si="3"/>
        <v>20</v>
      </c>
      <c r="M22" s="22">
        <v>-50.733664777777776</v>
      </c>
      <c r="N22" s="10"/>
      <c r="O22" s="16"/>
      <c r="R22" s="5"/>
      <c r="S22" s="18"/>
      <c r="T22" s="18"/>
    </row>
    <row r="23" spans="1:20">
      <c r="A23" s="8">
        <v>21</v>
      </c>
      <c r="B23" s="11">
        <v>10</v>
      </c>
      <c r="C23" s="11">
        <v>10</v>
      </c>
      <c r="D23" s="11">
        <f t="shared" si="1"/>
        <v>100</v>
      </c>
      <c r="E23" s="22">
        <v>2</v>
      </c>
      <c r="F23" s="21">
        <f t="shared" si="0"/>
        <v>20</v>
      </c>
      <c r="G23" s="11">
        <f t="shared" si="2"/>
        <v>60</v>
      </c>
      <c r="H23" s="62">
        <v>-50.859836599999994</v>
      </c>
      <c r="I23" s="11">
        <v>10</v>
      </c>
      <c r="J23" s="18">
        <v>10</v>
      </c>
      <c r="K23" s="22">
        <v>1</v>
      </c>
      <c r="L23" s="22">
        <f t="shared" si="3"/>
        <v>10</v>
      </c>
      <c r="M23" s="22">
        <v>-49.373216000000014</v>
      </c>
      <c r="N23" s="10"/>
      <c r="O23" s="16"/>
      <c r="R23" s="5"/>
      <c r="S23" s="18"/>
      <c r="T23" s="18"/>
    </row>
    <row r="24" spans="1:20">
      <c r="A24" s="8">
        <v>22</v>
      </c>
      <c r="B24" s="11">
        <v>10</v>
      </c>
      <c r="C24" s="11">
        <v>8</v>
      </c>
      <c r="D24" s="11">
        <f t="shared" si="1"/>
        <v>80</v>
      </c>
      <c r="E24" s="18">
        <v>4</v>
      </c>
      <c r="F24" s="25">
        <f t="shared" si="0"/>
        <v>50</v>
      </c>
      <c r="G24" s="11">
        <f t="shared" si="2"/>
        <v>65</v>
      </c>
      <c r="H24" s="16">
        <v>-53.083889066666643</v>
      </c>
      <c r="I24" s="11">
        <v>10</v>
      </c>
      <c r="J24" s="18">
        <v>10</v>
      </c>
      <c r="K24" s="18">
        <v>3</v>
      </c>
      <c r="L24" s="27">
        <f t="shared" si="3"/>
        <v>30</v>
      </c>
      <c r="M24" s="18">
        <v>-52.371558666666672</v>
      </c>
      <c r="N24" s="10"/>
      <c r="O24" s="16"/>
      <c r="R24" s="5"/>
      <c r="S24" s="18"/>
      <c r="T24" s="18"/>
    </row>
    <row r="25" spans="1:20">
      <c r="A25" s="8">
        <v>23</v>
      </c>
      <c r="B25" s="11">
        <v>10</v>
      </c>
      <c r="C25" s="11">
        <v>10</v>
      </c>
      <c r="D25" s="11">
        <f t="shared" si="1"/>
        <v>100</v>
      </c>
      <c r="E25" s="18">
        <v>5</v>
      </c>
      <c r="F25" s="25">
        <f t="shared" si="0"/>
        <v>50</v>
      </c>
      <c r="G25" s="11">
        <f t="shared" si="2"/>
        <v>75</v>
      </c>
      <c r="H25" s="16">
        <v>-55.129954999999995</v>
      </c>
      <c r="I25" s="11">
        <v>10</v>
      </c>
      <c r="J25" s="18">
        <v>10</v>
      </c>
      <c r="K25" s="18">
        <v>5</v>
      </c>
      <c r="L25" s="27">
        <f t="shared" si="3"/>
        <v>50</v>
      </c>
      <c r="M25" s="18">
        <v>-55.823272666999998</v>
      </c>
      <c r="N25" s="10"/>
      <c r="O25" s="16"/>
      <c r="R25" s="5"/>
      <c r="S25" s="18"/>
      <c r="T25" s="18"/>
    </row>
    <row r="26" spans="1:20">
      <c r="A26" s="8">
        <v>24</v>
      </c>
      <c r="B26" s="11">
        <v>10</v>
      </c>
      <c r="C26" s="11">
        <v>10</v>
      </c>
      <c r="D26" s="11">
        <f t="shared" si="1"/>
        <v>100</v>
      </c>
      <c r="E26" s="18">
        <v>4</v>
      </c>
      <c r="F26" s="25">
        <f t="shared" si="0"/>
        <v>40</v>
      </c>
      <c r="G26" s="11">
        <f t="shared" si="2"/>
        <v>70</v>
      </c>
      <c r="H26" s="16">
        <v>-53.154018299999976</v>
      </c>
      <c r="I26" s="11">
        <v>10</v>
      </c>
      <c r="J26" s="18">
        <v>10</v>
      </c>
      <c r="K26" s="18">
        <v>4</v>
      </c>
      <c r="L26" s="27">
        <f t="shared" si="3"/>
        <v>40</v>
      </c>
      <c r="M26" s="18">
        <v>-53.865861000000002</v>
      </c>
      <c r="N26" s="10"/>
      <c r="O26" s="16"/>
      <c r="R26" s="5"/>
      <c r="S26" s="18"/>
      <c r="T26" s="18"/>
    </row>
    <row r="27" spans="1:20">
      <c r="A27" s="8">
        <v>25</v>
      </c>
      <c r="B27" s="11">
        <v>10</v>
      </c>
      <c r="C27" s="11">
        <v>10</v>
      </c>
      <c r="D27" s="11">
        <f t="shared" si="1"/>
        <v>100</v>
      </c>
      <c r="E27" s="18">
        <v>5</v>
      </c>
      <c r="F27" s="25">
        <f t="shared" si="0"/>
        <v>50</v>
      </c>
      <c r="G27" s="11">
        <f t="shared" si="2"/>
        <v>75</v>
      </c>
      <c r="H27" s="16">
        <v>-56.403341999999995</v>
      </c>
      <c r="I27" s="11">
        <v>10</v>
      </c>
      <c r="J27" s="18">
        <v>10</v>
      </c>
      <c r="K27" s="18">
        <v>4</v>
      </c>
      <c r="L27" s="27">
        <f t="shared" si="3"/>
        <v>40</v>
      </c>
      <c r="M27" s="18">
        <v>-54.206820888999999</v>
      </c>
      <c r="N27" s="10"/>
      <c r="O27" s="16"/>
      <c r="R27" s="5"/>
      <c r="S27" s="18"/>
      <c r="T27" s="18"/>
    </row>
    <row r="28" spans="1:20">
      <c r="A28" s="8">
        <v>26</v>
      </c>
      <c r="B28" s="11">
        <v>10</v>
      </c>
      <c r="C28" s="11">
        <v>10</v>
      </c>
      <c r="D28" s="11">
        <f t="shared" si="1"/>
        <v>100</v>
      </c>
      <c r="E28" s="18">
        <v>6</v>
      </c>
      <c r="F28" s="25">
        <f t="shared" si="0"/>
        <v>60</v>
      </c>
      <c r="G28" s="11">
        <f t="shared" si="2"/>
        <v>80</v>
      </c>
      <c r="H28" s="16">
        <v>-56.740949999999998</v>
      </c>
      <c r="I28" s="11">
        <v>10</v>
      </c>
      <c r="J28" s="18">
        <v>10</v>
      </c>
      <c r="K28" s="18">
        <v>6</v>
      </c>
      <c r="L28" s="27">
        <f t="shared" si="3"/>
        <v>60</v>
      </c>
      <c r="M28" s="18">
        <v>-57.800891329999999</v>
      </c>
      <c r="N28" s="10"/>
      <c r="O28" s="16"/>
      <c r="R28" s="5"/>
      <c r="S28" s="18"/>
      <c r="T28" s="18"/>
    </row>
    <row r="29" spans="1:20">
      <c r="A29" s="8">
        <v>27</v>
      </c>
      <c r="B29" s="11">
        <v>10</v>
      </c>
      <c r="C29" s="11">
        <v>9</v>
      </c>
      <c r="D29" s="11">
        <f t="shared" si="1"/>
        <v>90</v>
      </c>
      <c r="E29" s="18">
        <v>7</v>
      </c>
      <c r="F29" s="25">
        <f t="shared" si="0"/>
        <v>77.777777777777786</v>
      </c>
      <c r="G29" s="11">
        <f t="shared" si="2"/>
        <v>83.888888888888886</v>
      </c>
      <c r="H29" s="16">
        <v>-58.829689999999999</v>
      </c>
      <c r="I29" s="11">
        <v>10</v>
      </c>
      <c r="J29" s="18">
        <v>10</v>
      </c>
      <c r="K29" s="18">
        <v>7</v>
      </c>
      <c r="L29" s="27">
        <f t="shared" si="3"/>
        <v>70</v>
      </c>
      <c r="M29" s="18">
        <v>-58.908332889999997</v>
      </c>
      <c r="N29" s="10"/>
      <c r="O29" s="16"/>
      <c r="R29" s="5"/>
      <c r="S29" s="18"/>
      <c r="T29" s="18"/>
    </row>
    <row r="30" spans="1:20">
      <c r="A30" s="8">
        <v>28</v>
      </c>
      <c r="B30" s="11">
        <v>10</v>
      </c>
      <c r="C30" s="11">
        <v>10</v>
      </c>
      <c r="D30" s="11">
        <f t="shared" si="1"/>
        <v>100</v>
      </c>
      <c r="E30" s="18">
        <v>7</v>
      </c>
      <c r="F30" s="25">
        <f t="shared" si="0"/>
        <v>70</v>
      </c>
      <c r="G30" s="11">
        <f t="shared" si="2"/>
        <v>85</v>
      </c>
      <c r="H30" s="16">
        <v>-58.104444999999998</v>
      </c>
      <c r="I30" s="11">
        <v>10</v>
      </c>
      <c r="J30" s="18">
        <v>10</v>
      </c>
      <c r="K30" s="18">
        <v>7</v>
      </c>
      <c r="L30" s="27">
        <f t="shared" si="3"/>
        <v>70</v>
      </c>
      <c r="M30" s="18">
        <v>-59.455082330000003</v>
      </c>
      <c r="N30" s="10"/>
      <c r="O30" s="16"/>
      <c r="R30" s="5"/>
      <c r="S30" s="18"/>
      <c r="T30" s="18"/>
    </row>
    <row r="31" spans="1:20">
      <c r="A31" s="8">
        <v>29</v>
      </c>
      <c r="B31" s="11">
        <v>10</v>
      </c>
      <c r="C31" s="11">
        <v>10</v>
      </c>
      <c r="D31" s="11">
        <f t="shared" si="1"/>
        <v>100</v>
      </c>
      <c r="E31" s="18">
        <v>8</v>
      </c>
      <c r="F31" s="25">
        <f t="shared" si="0"/>
        <v>80</v>
      </c>
      <c r="G31" s="11">
        <f t="shared" si="2"/>
        <v>90</v>
      </c>
      <c r="H31" s="16">
        <v>-60.134349999999998</v>
      </c>
      <c r="I31" s="11">
        <v>10</v>
      </c>
      <c r="J31" s="18">
        <v>10</v>
      </c>
      <c r="K31" s="18">
        <v>9</v>
      </c>
      <c r="L31" s="27">
        <f t="shared" si="3"/>
        <v>90</v>
      </c>
      <c r="M31" s="18">
        <v>-62.424782440000001</v>
      </c>
      <c r="N31" s="10"/>
      <c r="O31" s="16"/>
      <c r="R31" s="5"/>
      <c r="S31" s="18"/>
      <c r="T31" s="18"/>
    </row>
    <row r="32" spans="1:20">
      <c r="A32" s="8">
        <v>30</v>
      </c>
      <c r="B32" s="11">
        <v>10</v>
      </c>
      <c r="C32" s="11">
        <v>10</v>
      </c>
      <c r="D32" s="11">
        <f t="shared" si="1"/>
        <v>100</v>
      </c>
      <c r="E32" s="11">
        <v>9</v>
      </c>
      <c r="F32" s="25">
        <f t="shared" si="0"/>
        <v>90</v>
      </c>
      <c r="G32" s="11">
        <f t="shared" si="2"/>
        <v>95</v>
      </c>
      <c r="H32" s="17">
        <v>-63.3702325</v>
      </c>
      <c r="I32" s="11">
        <v>10</v>
      </c>
      <c r="J32" s="18">
        <v>10</v>
      </c>
      <c r="K32" s="18">
        <v>10</v>
      </c>
      <c r="L32" s="27">
        <f>K32/J32*100</f>
        <v>100</v>
      </c>
      <c r="M32" s="18">
        <v>-65.971217780000003</v>
      </c>
      <c r="N32" s="10"/>
      <c r="O32" s="16"/>
      <c r="R32" s="18"/>
      <c r="S32" s="18"/>
      <c r="T32" s="18"/>
    </row>
    <row r="33" spans="1:16">
      <c r="B33" s="10"/>
      <c r="C33" s="10"/>
      <c r="D33" s="10"/>
      <c r="E33" s="10"/>
      <c r="F33" s="21">
        <f>AVERAGE(F3:F32)</f>
        <v>25.675925925925927</v>
      </c>
      <c r="G33" s="21">
        <f>AVERAGE(G3:G32)</f>
        <v>61.504629629629633</v>
      </c>
      <c r="L33" s="21">
        <f>AVERAGE(L3:L32)</f>
        <v>23.666666666666668</v>
      </c>
      <c r="P33" s="16"/>
    </row>
    <row r="34" spans="1:16">
      <c r="A34" s="10"/>
    </row>
    <row r="35" spans="1:16">
      <c r="A35" s="10"/>
      <c r="G35" s="14"/>
      <c r="H35" s="14"/>
      <c r="I35" s="14"/>
      <c r="J35" s="14"/>
    </row>
    <row r="36" spans="1:16">
      <c r="A36" s="10"/>
      <c r="G36" s="14"/>
      <c r="H36" s="14"/>
      <c r="I36" s="14"/>
      <c r="J36" s="14"/>
      <c r="K36" s="14"/>
    </row>
    <row r="37" spans="1:16">
      <c r="A37" s="10"/>
      <c r="G37" s="14"/>
      <c r="H37" s="14"/>
      <c r="I37" s="14"/>
      <c r="J37" s="14"/>
      <c r="K37" s="14"/>
    </row>
    <row r="38" spans="1:16">
      <c r="A38" s="10"/>
      <c r="G38" s="14"/>
      <c r="H38" s="14"/>
      <c r="I38" s="14"/>
      <c r="J38" s="14"/>
      <c r="K38" s="14"/>
    </row>
    <row r="39" spans="1:16">
      <c r="A39" s="10"/>
      <c r="G39" s="14"/>
      <c r="H39" s="14"/>
      <c r="I39" s="14"/>
      <c r="J39" s="14"/>
      <c r="K39" s="14"/>
    </row>
    <row r="40" spans="1:16">
      <c r="A40" s="10"/>
      <c r="G40" s="14"/>
      <c r="H40" s="14"/>
      <c r="I40" s="14"/>
      <c r="J40" s="14"/>
      <c r="K40" s="14"/>
    </row>
    <row r="41" spans="1:16">
      <c r="A41" s="10"/>
      <c r="G41" s="14"/>
      <c r="H41" s="14"/>
      <c r="I41" s="14"/>
      <c r="J41" s="14"/>
      <c r="K41" s="14"/>
    </row>
    <row r="42" spans="1:16">
      <c r="A42" s="10"/>
      <c r="G42" s="14"/>
      <c r="H42" s="14"/>
      <c r="I42" s="14"/>
      <c r="J42" s="14"/>
      <c r="K42" s="14"/>
    </row>
    <row r="43" spans="1:16">
      <c r="A43" s="10"/>
      <c r="G43" s="14"/>
      <c r="H43" s="14"/>
      <c r="I43" s="14"/>
      <c r="J43" s="14"/>
      <c r="K43" s="14"/>
    </row>
    <row r="44" spans="1:16">
      <c r="A44" s="10"/>
      <c r="G44" s="14"/>
      <c r="H44" s="14"/>
      <c r="I44" s="14"/>
      <c r="J44" s="14"/>
      <c r="K44" s="14"/>
    </row>
    <row r="45" spans="1:16">
      <c r="A45" s="10"/>
      <c r="G45" s="14"/>
      <c r="H45" s="14"/>
      <c r="I45" s="14"/>
      <c r="J45" s="14"/>
      <c r="K45" s="14"/>
    </row>
    <row r="46" spans="1:16">
      <c r="A46" s="10"/>
      <c r="G46" s="14"/>
      <c r="H46" s="14"/>
      <c r="I46" s="14"/>
      <c r="J46" s="14"/>
      <c r="K46" s="14"/>
    </row>
    <row r="47" spans="1:16">
      <c r="A47" s="10"/>
      <c r="G47" s="14"/>
      <c r="H47" s="14"/>
      <c r="I47" s="14"/>
      <c r="J47" s="14"/>
      <c r="K47" s="14"/>
    </row>
    <row r="48" spans="1:16">
      <c r="A48" s="10"/>
      <c r="G48" s="14"/>
      <c r="H48" s="14"/>
      <c r="I48" s="14"/>
      <c r="J48" s="14"/>
      <c r="K48" s="14"/>
    </row>
    <row r="49" spans="1:13">
      <c r="A49" s="10"/>
      <c r="B49" s="15" t="s">
        <v>157</v>
      </c>
      <c r="G49" s="14"/>
      <c r="H49" s="15" t="s">
        <v>170</v>
      </c>
      <c r="I49" s="14"/>
      <c r="J49" s="14"/>
      <c r="K49" s="14"/>
      <c r="M49" s="15" t="s">
        <v>158</v>
      </c>
    </row>
    <row r="50" spans="1:13">
      <c r="A50" s="10"/>
      <c r="G50" s="14"/>
      <c r="H50" s="14"/>
      <c r="I50" s="14"/>
      <c r="J50" s="14"/>
      <c r="K50" s="14"/>
    </row>
    <row r="51" spans="1:13">
      <c r="A51" s="10"/>
      <c r="G51" s="14"/>
      <c r="H51" s="14"/>
      <c r="I51" s="14"/>
      <c r="J51" s="14"/>
      <c r="K51" s="14"/>
    </row>
    <row r="52" spans="1:13">
      <c r="G52" s="14"/>
      <c r="H52" s="14"/>
      <c r="I52" s="14"/>
      <c r="J52" s="14"/>
      <c r="K52" s="14"/>
    </row>
    <row r="53" spans="1:13">
      <c r="G53" s="14"/>
      <c r="H53" s="14"/>
      <c r="I53" s="14"/>
      <c r="J53" s="14"/>
      <c r="K53" s="14"/>
    </row>
    <row r="54" spans="1:13">
      <c r="G54" s="14"/>
      <c r="H54" s="14"/>
      <c r="I54" s="14"/>
      <c r="J54" s="14"/>
      <c r="K54" s="14"/>
    </row>
    <row r="55" spans="1:13">
      <c r="G55" s="14"/>
      <c r="H55" s="14"/>
      <c r="I55" s="14"/>
      <c r="J55" s="14"/>
      <c r="K55" s="14"/>
    </row>
    <row r="56" spans="1:13">
      <c r="G56" s="14"/>
      <c r="H56" s="14"/>
      <c r="I56" s="14"/>
      <c r="J56" s="14"/>
      <c r="K56" s="14"/>
    </row>
    <row r="57" spans="1:13">
      <c r="G57" s="14"/>
      <c r="H57" s="14"/>
      <c r="I57" s="14"/>
      <c r="J57" s="14"/>
      <c r="K57" s="14"/>
    </row>
    <row r="58" spans="1:13">
      <c r="G58" s="14"/>
      <c r="H58" s="14"/>
      <c r="I58" s="14"/>
      <c r="J58" s="14"/>
      <c r="K58" s="14"/>
    </row>
    <row r="59" spans="1:13">
      <c r="G59" s="14"/>
      <c r="H59" s="14"/>
      <c r="I59" s="14"/>
      <c r="J59" s="14"/>
      <c r="K59" s="14"/>
    </row>
    <row r="60" spans="1:13">
      <c r="G60" s="14"/>
      <c r="H60" s="14"/>
      <c r="I60" s="14"/>
      <c r="J60" s="14"/>
      <c r="K60" s="14"/>
    </row>
    <row r="61" spans="1:13">
      <c r="G61" s="14"/>
      <c r="H61" s="14"/>
      <c r="I61" s="14"/>
      <c r="J61" s="14"/>
      <c r="K61" s="14"/>
    </row>
    <row r="62" spans="1:13">
      <c r="G62" s="14"/>
      <c r="H62" s="14"/>
      <c r="I62" s="14"/>
      <c r="J62" s="14"/>
      <c r="K62" s="14"/>
    </row>
    <row r="63" spans="1:13">
      <c r="G63" s="14"/>
      <c r="H63" s="14"/>
      <c r="I63" s="14"/>
      <c r="J63" s="14"/>
      <c r="K63" s="14"/>
    </row>
    <row r="64" spans="1:13">
      <c r="G64" s="14"/>
      <c r="H64" s="14"/>
      <c r="I64" s="14"/>
      <c r="J64" s="14"/>
      <c r="K64" s="14"/>
    </row>
    <row r="66" spans="2:13">
      <c r="B66" s="15" t="s">
        <v>172</v>
      </c>
      <c r="H66" s="15" t="s">
        <v>173</v>
      </c>
    </row>
    <row r="67" spans="2:13">
      <c r="H67" s="15"/>
      <c r="M67" s="15" t="s">
        <v>159</v>
      </c>
    </row>
  </sheetData>
  <mergeCells count="1">
    <mergeCell ref="A1:M1"/>
  </mergeCells>
  <pageMargins left="0.7" right="0.7" top="0.75" bottom="0.75" header="0.3" footer="0.3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7"/>
  <sheetViews>
    <sheetView workbookViewId="0">
      <selection activeCell="G3" sqref="G3:H30"/>
    </sheetView>
  </sheetViews>
  <sheetFormatPr defaultColWidth="15.7109375" defaultRowHeight="15"/>
  <cols>
    <col min="1" max="1" width="5.5703125" style="18" customWidth="1"/>
    <col min="2" max="2" width="15.7109375" style="18" customWidth="1"/>
    <col min="3" max="11" width="15.7109375" style="18"/>
    <col min="12" max="12" width="16" style="18" customWidth="1"/>
    <col min="13" max="13" width="15.7109375" style="18" hidden="1" customWidth="1"/>
    <col min="14" max="14" width="15.7109375" style="18"/>
    <col min="15" max="15" width="9" style="18" customWidth="1"/>
    <col min="16" max="16" width="8.85546875" style="18" customWidth="1"/>
    <col min="17" max="17" width="10" style="18" customWidth="1"/>
    <col min="18" max="18" width="8.5703125" style="18" customWidth="1"/>
    <col min="19" max="19" width="10" style="18" customWidth="1"/>
    <col min="20" max="21" width="8.7109375" style="18" customWidth="1"/>
    <col min="22" max="22" width="8.5703125" style="18" customWidth="1"/>
    <col min="23" max="23" width="10.140625" style="18" customWidth="1"/>
    <col min="24" max="24" width="4.7109375" style="18" customWidth="1"/>
    <col min="25" max="25" width="4" style="18" customWidth="1"/>
    <col min="26" max="26" width="4.5703125" style="18" customWidth="1"/>
    <col min="27" max="27" width="5" style="18" customWidth="1"/>
    <col min="28" max="28" width="4.28515625" style="18" customWidth="1"/>
    <col min="29" max="29" width="3.7109375" style="18" customWidth="1"/>
    <col min="30" max="30" width="4.28515625" style="18" customWidth="1"/>
    <col min="31" max="31" width="4.42578125" style="18" customWidth="1"/>
    <col min="32" max="32" width="4.28515625" style="18" customWidth="1"/>
    <col min="33" max="33" width="9.7109375" style="18" customWidth="1"/>
    <col min="34" max="34" width="12.85546875" style="18" customWidth="1"/>
    <col min="35" max="16384" width="15.7109375" style="18"/>
  </cols>
  <sheetData>
    <row r="1" spans="1:34" ht="31.5" customHeight="1">
      <c r="A1" s="66" t="s">
        <v>176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 s="67" t="s">
        <v>144</v>
      </c>
      <c r="P1" s="67"/>
      <c r="Q1" s="67"/>
      <c r="R1" s="67"/>
      <c r="S1" s="67"/>
      <c r="T1" s="67"/>
      <c r="U1" s="67"/>
      <c r="V1" s="67"/>
      <c r="W1" s="67"/>
    </row>
    <row r="2" spans="1:34" s="9" customFormat="1" ht="45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P2" s="19" t="s">
        <v>140</v>
      </c>
      <c r="Q2" s="19" t="s">
        <v>141</v>
      </c>
      <c r="R2" s="19" t="s">
        <v>142</v>
      </c>
      <c r="S2" s="19" t="s">
        <v>143</v>
      </c>
      <c r="T2" s="19" t="s">
        <v>145</v>
      </c>
      <c r="U2" s="19" t="s">
        <v>146</v>
      </c>
      <c r="V2" s="19" t="s">
        <v>147</v>
      </c>
      <c r="W2" s="19" t="s">
        <v>148</v>
      </c>
      <c r="X2" s="30" t="s">
        <v>149</v>
      </c>
      <c r="Y2" s="32">
        <v>2</v>
      </c>
      <c r="Z2" s="32">
        <v>3</v>
      </c>
      <c r="AA2" s="32">
        <v>4</v>
      </c>
      <c r="AB2" s="32">
        <v>5</v>
      </c>
      <c r="AC2" s="32">
        <v>6</v>
      </c>
      <c r="AD2" s="32">
        <v>7</v>
      </c>
      <c r="AE2" s="32">
        <v>8</v>
      </c>
      <c r="AF2" s="32">
        <v>9</v>
      </c>
      <c r="AG2" s="32">
        <v>10</v>
      </c>
      <c r="AH2" s="32" t="s">
        <v>184</v>
      </c>
    </row>
    <row r="3" spans="1:34">
      <c r="A3" s="18">
        <v>1</v>
      </c>
      <c r="B3" s="11">
        <v>10</v>
      </c>
      <c r="C3" s="11">
        <v>10</v>
      </c>
      <c r="D3" s="11">
        <f>C3/B3*100</f>
        <v>100</v>
      </c>
      <c r="E3" s="12">
        <v>5</v>
      </c>
      <c r="F3" s="10">
        <f t="shared" ref="F3:F32" si="0">E3/C3*100</f>
        <v>50</v>
      </c>
      <c r="G3" s="11">
        <f>(F3+D3)/2</f>
        <v>75</v>
      </c>
      <c r="H3" s="18">
        <v>-65.368181350000015</v>
      </c>
      <c r="I3" s="11">
        <v>10</v>
      </c>
      <c r="J3" s="18">
        <v>10</v>
      </c>
      <c r="K3" s="24">
        <v>7</v>
      </c>
      <c r="L3" s="18">
        <f>K3/J3*100</f>
        <v>70</v>
      </c>
      <c r="M3" s="18">
        <v>-69.749186800000004</v>
      </c>
      <c r="N3" s="10"/>
      <c r="O3" s="28">
        <v>1.3</v>
      </c>
      <c r="P3" s="11">
        <v>6</v>
      </c>
      <c r="Q3" s="11">
        <v>5</v>
      </c>
      <c r="R3" s="11">
        <v>4</v>
      </c>
      <c r="S3" s="11">
        <v>5</v>
      </c>
      <c r="T3" s="11">
        <v>4</v>
      </c>
      <c r="U3" s="11">
        <v>3</v>
      </c>
      <c r="V3" s="11">
        <v>2</v>
      </c>
      <c r="W3" s="11">
        <v>0</v>
      </c>
      <c r="X3" s="11">
        <v>0</v>
      </c>
      <c r="Y3" s="32">
        <v>56</v>
      </c>
      <c r="Z3" s="32">
        <v>48</v>
      </c>
      <c r="AA3" s="32">
        <v>42</v>
      </c>
      <c r="AB3" s="32">
        <v>36</v>
      </c>
      <c r="AC3" s="32">
        <v>30</v>
      </c>
      <c r="AD3" s="32">
        <v>24</v>
      </c>
      <c r="AE3" s="32">
        <v>18</v>
      </c>
      <c r="AF3" s="32">
        <v>12</v>
      </c>
      <c r="AG3" s="32">
        <v>6</v>
      </c>
      <c r="AH3" s="32">
        <v>6</v>
      </c>
    </row>
    <row r="4" spans="1:34">
      <c r="A4" s="18">
        <v>2</v>
      </c>
      <c r="B4" s="11">
        <v>10</v>
      </c>
      <c r="C4" s="11">
        <v>9</v>
      </c>
      <c r="D4" s="11">
        <f t="shared" ref="D4:D32" si="1">C4/B4*100</f>
        <v>90</v>
      </c>
      <c r="E4" s="11">
        <v>4</v>
      </c>
      <c r="F4" s="10">
        <f t="shared" si="0"/>
        <v>44.444444444444443</v>
      </c>
      <c r="G4" s="11">
        <f t="shared" ref="G4:G32" si="2">(F4+D4)/2</f>
        <v>67.222222222222229</v>
      </c>
      <c r="H4" s="18">
        <v>-67.354934450000002</v>
      </c>
      <c r="I4" s="11">
        <v>10</v>
      </c>
      <c r="J4" s="18">
        <v>10</v>
      </c>
      <c r="K4" s="24">
        <v>5.5</v>
      </c>
      <c r="L4" s="18">
        <f t="shared" ref="L4:L31" si="3">K4/J4*100</f>
        <v>55.000000000000007</v>
      </c>
      <c r="M4" s="18">
        <v>-61.585146099999982</v>
      </c>
      <c r="N4" s="10"/>
      <c r="O4" s="28">
        <v>2.9</v>
      </c>
      <c r="P4" s="11">
        <v>5</v>
      </c>
      <c r="Q4" s="11">
        <v>6</v>
      </c>
      <c r="R4" s="11">
        <v>6</v>
      </c>
      <c r="S4" s="11">
        <v>5</v>
      </c>
      <c r="T4" s="11">
        <v>3</v>
      </c>
      <c r="U4" s="11">
        <v>2</v>
      </c>
      <c r="V4" s="11">
        <v>1</v>
      </c>
      <c r="W4" s="11">
        <v>0</v>
      </c>
      <c r="X4" s="11">
        <v>0</v>
      </c>
      <c r="Y4" s="32">
        <f t="shared" ref="Y4:AF19" si="4">Y3+30</f>
        <v>86</v>
      </c>
      <c r="Z4" s="32">
        <f t="shared" si="4"/>
        <v>78</v>
      </c>
      <c r="AA4" s="32">
        <f t="shared" si="4"/>
        <v>72</v>
      </c>
      <c r="AB4" s="32">
        <f t="shared" si="4"/>
        <v>66</v>
      </c>
      <c r="AC4" s="32">
        <f t="shared" si="4"/>
        <v>60</v>
      </c>
      <c r="AD4" s="32">
        <f t="shared" si="4"/>
        <v>54</v>
      </c>
      <c r="AE4" s="32">
        <f t="shared" si="4"/>
        <v>48</v>
      </c>
      <c r="AF4" s="32">
        <f t="shared" si="4"/>
        <v>42</v>
      </c>
      <c r="AG4" s="32">
        <f>AG3+30</f>
        <v>36</v>
      </c>
      <c r="AH4" s="32">
        <f>AH3+33</f>
        <v>39</v>
      </c>
    </row>
    <row r="5" spans="1:34">
      <c r="A5" s="18">
        <v>3</v>
      </c>
      <c r="B5" s="11">
        <v>10</v>
      </c>
      <c r="C5" s="11">
        <v>10</v>
      </c>
      <c r="D5" s="11">
        <f t="shared" si="1"/>
        <v>100</v>
      </c>
      <c r="E5" s="11">
        <v>4</v>
      </c>
      <c r="F5" s="10">
        <f t="shared" si="0"/>
        <v>40</v>
      </c>
      <c r="G5" s="11">
        <f t="shared" si="2"/>
        <v>70</v>
      </c>
      <c r="H5" s="18">
        <v>-68.968769550000019</v>
      </c>
      <c r="I5" s="11">
        <v>10</v>
      </c>
      <c r="J5" s="18">
        <v>10</v>
      </c>
      <c r="K5" s="24">
        <v>5.8</v>
      </c>
      <c r="L5" s="18">
        <f t="shared" si="3"/>
        <v>57.999999999999993</v>
      </c>
      <c r="M5" s="18">
        <v>-60.973802800000001</v>
      </c>
      <c r="N5" s="10"/>
      <c r="O5" s="28">
        <v>3.7</v>
      </c>
      <c r="P5" s="11">
        <v>5.9</v>
      </c>
      <c r="Q5" s="11">
        <v>4</v>
      </c>
      <c r="R5" s="11">
        <v>5</v>
      </c>
      <c r="S5" s="11">
        <v>3</v>
      </c>
      <c r="T5" s="11">
        <v>2</v>
      </c>
      <c r="U5" s="11">
        <v>1</v>
      </c>
      <c r="V5" s="11">
        <v>0</v>
      </c>
      <c r="W5" s="11">
        <v>0</v>
      </c>
      <c r="X5" s="11">
        <v>0</v>
      </c>
      <c r="Y5" s="32">
        <f t="shared" si="4"/>
        <v>116</v>
      </c>
      <c r="Z5" s="32">
        <f t="shared" si="4"/>
        <v>108</v>
      </c>
      <c r="AA5" s="32">
        <f t="shared" si="4"/>
        <v>102</v>
      </c>
      <c r="AB5" s="32">
        <f t="shared" si="4"/>
        <v>96</v>
      </c>
      <c r="AC5" s="32">
        <f t="shared" si="4"/>
        <v>90</v>
      </c>
      <c r="AD5" s="32">
        <f t="shared" si="4"/>
        <v>84</v>
      </c>
      <c r="AE5" s="32">
        <f t="shared" si="4"/>
        <v>78</v>
      </c>
      <c r="AF5" s="32">
        <f t="shared" si="4"/>
        <v>72</v>
      </c>
      <c r="AG5" s="32">
        <f t="shared" ref="AG5:AG32" si="5">AG4+30</f>
        <v>66</v>
      </c>
      <c r="AH5" s="32">
        <f t="shared" ref="AH5:AH32" si="6">AH4+33</f>
        <v>72</v>
      </c>
    </row>
    <row r="6" spans="1:34">
      <c r="A6" s="18">
        <v>4</v>
      </c>
      <c r="B6" s="11">
        <v>10</v>
      </c>
      <c r="C6" s="11">
        <v>8</v>
      </c>
      <c r="D6" s="11">
        <f t="shared" si="1"/>
        <v>80</v>
      </c>
      <c r="E6" s="11">
        <v>2</v>
      </c>
      <c r="F6" s="10">
        <f t="shared" si="0"/>
        <v>25</v>
      </c>
      <c r="G6" s="11">
        <f t="shared" si="2"/>
        <v>52.5</v>
      </c>
      <c r="H6" s="18">
        <v>-66.068915750000002</v>
      </c>
      <c r="I6" s="11">
        <v>10</v>
      </c>
      <c r="J6" s="18">
        <v>10</v>
      </c>
      <c r="K6" s="24">
        <v>5</v>
      </c>
      <c r="L6" s="18">
        <f t="shared" si="3"/>
        <v>50</v>
      </c>
      <c r="M6" s="18">
        <v>-61.706717900000008</v>
      </c>
      <c r="N6" s="10"/>
      <c r="O6" s="28">
        <v>5.4</v>
      </c>
      <c r="P6" s="11">
        <v>5.2</v>
      </c>
      <c r="Q6" s="11">
        <v>5.8</v>
      </c>
      <c r="R6" s="11">
        <v>5.0999999999999996</v>
      </c>
      <c r="S6" s="11">
        <v>5.0999999999999996</v>
      </c>
      <c r="T6" s="11">
        <v>2</v>
      </c>
      <c r="U6" s="11">
        <v>0</v>
      </c>
      <c r="V6" s="11">
        <v>0</v>
      </c>
      <c r="W6" s="11">
        <v>0</v>
      </c>
      <c r="X6" s="11">
        <v>0</v>
      </c>
      <c r="Y6" s="32">
        <f t="shared" si="4"/>
        <v>146</v>
      </c>
      <c r="Z6" s="32">
        <f t="shared" si="4"/>
        <v>138</v>
      </c>
      <c r="AA6" s="32">
        <f t="shared" si="4"/>
        <v>132</v>
      </c>
      <c r="AB6" s="32">
        <f t="shared" si="4"/>
        <v>126</v>
      </c>
      <c r="AC6" s="32">
        <f t="shared" si="4"/>
        <v>120</v>
      </c>
      <c r="AD6" s="32">
        <f t="shared" si="4"/>
        <v>114</v>
      </c>
      <c r="AE6" s="32">
        <f t="shared" si="4"/>
        <v>108</v>
      </c>
      <c r="AF6" s="32">
        <f t="shared" si="4"/>
        <v>102</v>
      </c>
      <c r="AG6" s="32">
        <f t="shared" si="5"/>
        <v>96</v>
      </c>
      <c r="AH6" s="32">
        <f t="shared" si="6"/>
        <v>105</v>
      </c>
    </row>
    <row r="7" spans="1:34">
      <c r="A7" s="18">
        <v>5</v>
      </c>
      <c r="B7" s="11">
        <v>10</v>
      </c>
      <c r="C7" s="11">
        <v>9</v>
      </c>
      <c r="D7" s="11">
        <f t="shared" si="1"/>
        <v>90</v>
      </c>
      <c r="E7" s="11">
        <v>5</v>
      </c>
      <c r="F7" s="10">
        <f t="shared" si="0"/>
        <v>55.555555555555557</v>
      </c>
      <c r="G7" s="11">
        <f t="shared" si="2"/>
        <v>72.777777777777771</v>
      </c>
      <c r="H7" s="18">
        <v>-64.16828485000002</v>
      </c>
      <c r="I7" s="11">
        <v>10</v>
      </c>
      <c r="J7" s="18">
        <v>10</v>
      </c>
      <c r="K7" s="24">
        <v>4</v>
      </c>
      <c r="L7" s="18">
        <f t="shared" si="3"/>
        <v>40</v>
      </c>
      <c r="M7" s="18">
        <v>-54.786490500000006</v>
      </c>
      <c r="N7" s="10"/>
      <c r="O7" s="28">
        <v>7.3</v>
      </c>
      <c r="P7" s="11">
        <v>6.2</v>
      </c>
      <c r="Q7" s="11">
        <v>5</v>
      </c>
      <c r="R7" s="11">
        <v>4.7</v>
      </c>
      <c r="S7" s="11">
        <v>5</v>
      </c>
      <c r="T7" s="11">
        <v>1</v>
      </c>
      <c r="U7" s="11">
        <v>0</v>
      </c>
      <c r="V7" s="11">
        <v>0</v>
      </c>
      <c r="W7" s="11">
        <v>1</v>
      </c>
      <c r="X7" s="11">
        <v>0</v>
      </c>
      <c r="Y7" s="32">
        <f t="shared" si="4"/>
        <v>176</v>
      </c>
      <c r="Z7" s="32">
        <f t="shared" si="4"/>
        <v>168</v>
      </c>
      <c r="AA7" s="32">
        <f t="shared" si="4"/>
        <v>162</v>
      </c>
      <c r="AB7" s="32">
        <f t="shared" si="4"/>
        <v>156</v>
      </c>
      <c r="AC7" s="32">
        <f t="shared" si="4"/>
        <v>150</v>
      </c>
      <c r="AD7" s="32">
        <f t="shared" si="4"/>
        <v>144</v>
      </c>
      <c r="AE7" s="32">
        <f t="shared" si="4"/>
        <v>138</v>
      </c>
      <c r="AF7" s="32">
        <f t="shared" si="4"/>
        <v>132</v>
      </c>
      <c r="AG7" s="32">
        <f t="shared" si="5"/>
        <v>126</v>
      </c>
      <c r="AH7" s="32">
        <f t="shared" si="6"/>
        <v>138</v>
      </c>
    </row>
    <row r="8" spans="1:34">
      <c r="A8" s="18">
        <v>6</v>
      </c>
      <c r="B8" s="11">
        <v>10</v>
      </c>
      <c r="C8" s="11">
        <v>10</v>
      </c>
      <c r="D8" s="11">
        <f t="shared" si="1"/>
        <v>100</v>
      </c>
      <c r="E8" s="11">
        <v>3</v>
      </c>
      <c r="F8" s="10">
        <f t="shared" si="0"/>
        <v>30</v>
      </c>
      <c r="G8" s="11">
        <f t="shared" si="2"/>
        <v>65</v>
      </c>
      <c r="H8" s="18">
        <v>-64.774526650000013</v>
      </c>
      <c r="I8" s="11">
        <v>10</v>
      </c>
      <c r="J8" s="18">
        <v>10</v>
      </c>
      <c r="K8" s="24">
        <v>4</v>
      </c>
      <c r="L8" s="18">
        <f t="shared" si="3"/>
        <v>40</v>
      </c>
      <c r="M8" s="18">
        <v>-53.165520099999995</v>
      </c>
      <c r="N8" s="10"/>
      <c r="O8" s="28">
        <v>9.5</v>
      </c>
      <c r="P8" s="11">
        <v>6.4</v>
      </c>
      <c r="Q8" s="11">
        <v>6.2</v>
      </c>
      <c r="R8" s="11">
        <v>5.7</v>
      </c>
      <c r="S8" s="11">
        <v>3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32">
        <f t="shared" si="4"/>
        <v>206</v>
      </c>
      <c r="Z8" s="32">
        <f t="shared" si="4"/>
        <v>198</v>
      </c>
      <c r="AA8" s="32">
        <f t="shared" si="4"/>
        <v>192</v>
      </c>
      <c r="AB8" s="32">
        <f t="shared" si="4"/>
        <v>186</v>
      </c>
      <c r="AC8" s="32">
        <f t="shared" si="4"/>
        <v>180</v>
      </c>
      <c r="AD8" s="32">
        <f t="shared" si="4"/>
        <v>174</v>
      </c>
      <c r="AE8" s="32">
        <f t="shared" si="4"/>
        <v>168</v>
      </c>
      <c r="AF8" s="32">
        <f t="shared" si="4"/>
        <v>162</v>
      </c>
      <c r="AG8" s="32">
        <f t="shared" si="5"/>
        <v>156</v>
      </c>
      <c r="AH8" s="32">
        <f t="shared" si="6"/>
        <v>171</v>
      </c>
    </row>
    <row r="9" spans="1:34">
      <c r="A9" s="18">
        <v>7</v>
      </c>
      <c r="B9" s="11">
        <v>10</v>
      </c>
      <c r="C9" s="11">
        <v>8</v>
      </c>
      <c r="D9" s="11">
        <f t="shared" si="1"/>
        <v>80</v>
      </c>
      <c r="E9" s="11">
        <v>4</v>
      </c>
      <c r="F9" s="10">
        <f t="shared" si="0"/>
        <v>50</v>
      </c>
      <c r="G9" s="11">
        <f t="shared" si="2"/>
        <v>65</v>
      </c>
      <c r="H9" s="18">
        <v>-63.794230750000004</v>
      </c>
      <c r="I9" s="11">
        <v>10</v>
      </c>
      <c r="J9" s="18">
        <v>10</v>
      </c>
      <c r="K9" s="24">
        <v>3</v>
      </c>
      <c r="L9" s="18">
        <f t="shared" si="3"/>
        <v>30</v>
      </c>
      <c r="M9" s="18">
        <v>-49.072484100000011</v>
      </c>
      <c r="N9" s="10"/>
      <c r="O9" s="28">
        <v>10.4</v>
      </c>
      <c r="P9" s="11">
        <v>6</v>
      </c>
      <c r="Q9" s="11">
        <v>5</v>
      </c>
      <c r="R9" s="11">
        <v>5.8</v>
      </c>
      <c r="S9" s="11">
        <v>4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32">
        <f t="shared" si="4"/>
        <v>236</v>
      </c>
      <c r="Z9" s="32">
        <f t="shared" si="4"/>
        <v>228</v>
      </c>
      <c r="AA9" s="32">
        <f t="shared" si="4"/>
        <v>222</v>
      </c>
      <c r="AB9" s="32">
        <f t="shared" si="4"/>
        <v>216</v>
      </c>
      <c r="AC9" s="32">
        <f t="shared" si="4"/>
        <v>210</v>
      </c>
      <c r="AD9" s="32">
        <f t="shared" si="4"/>
        <v>204</v>
      </c>
      <c r="AE9" s="32">
        <f t="shared" si="4"/>
        <v>198</v>
      </c>
      <c r="AF9" s="32">
        <f t="shared" si="4"/>
        <v>192</v>
      </c>
      <c r="AG9" s="32">
        <f t="shared" si="5"/>
        <v>186</v>
      </c>
      <c r="AH9" s="32">
        <f t="shared" si="6"/>
        <v>204</v>
      </c>
    </row>
    <row r="10" spans="1:34">
      <c r="A10" s="18">
        <v>8</v>
      </c>
      <c r="B10" s="11">
        <v>10</v>
      </c>
      <c r="C10" s="11">
        <v>10</v>
      </c>
      <c r="D10" s="11">
        <f t="shared" si="1"/>
        <v>100</v>
      </c>
      <c r="E10" s="11">
        <v>6</v>
      </c>
      <c r="F10" s="10">
        <f t="shared" si="0"/>
        <v>60</v>
      </c>
      <c r="G10" s="11">
        <f t="shared" si="2"/>
        <v>80</v>
      </c>
      <c r="H10" s="18">
        <v>-62.347009250000006</v>
      </c>
      <c r="I10" s="11">
        <v>10</v>
      </c>
      <c r="J10" s="18">
        <v>10</v>
      </c>
      <c r="K10" s="24">
        <v>3</v>
      </c>
      <c r="L10" s="18">
        <f t="shared" si="3"/>
        <v>30</v>
      </c>
      <c r="M10" s="18">
        <v>-47.498580799999992</v>
      </c>
      <c r="N10" s="10"/>
      <c r="O10" s="28">
        <v>12.9</v>
      </c>
      <c r="P10" s="11">
        <v>7.3</v>
      </c>
      <c r="Q10" s="11">
        <v>7</v>
      </c>
      <c r="R10" s="11">
        <v>5</v>
      </c>
      <c r="S10" s="11">
        <v>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32">
        <f t="shared" si="4"/>
        <v>266</v>
      </c>
      <c r="Z10" s="32">
        <f t="shared" si="4"/>
        <v>258</v>
      </c>
      <c r="AA10" s="32">
        <f t="shared" si="4"/>
        <v>252</v>
      </c>
      <c r="AB10" s="32">
        <f t="shared" si="4"/>
        <v>246</v>
      </c>
      <c r="AC10" s="32">
        <f t="shared" si="4"/>
        <v>240</v>
      </c>
      <c r="AD10" s="32">
        <f t="shared" si="4"/>
        <v>234</v>
      </c>
      <c r="AE10" s="32">
        <f t="shared" si="4"/>
        <v>228</v>
      </c>
      <c r="AF10" s="32">
        <f t="shared" si="4"/>
        <v>222</v>
      </c>
      <c r="AG10" s="32">
        <f t="shared" si="5"/>
        <v>216</v>
      </c>
      <c r="AH10" s="32">
        <f t="shared" si="6"/>
        <v>237</v>
      </c>
    </row>
    <row r="11" spans="1:34">
      <c r="A11" s="18">
        <v>9</v>
      </c>
      <c r="B11" s="11">
        <v>10</v>
      </c>
      <c r="C11" s="11">
        <v>8</v>
      </c>
      <c r="D11" s="11">
        <f t="shared" si="1"/>
        <v>80</v>
      </c>
      <c r="E11" s="23">
        <v>4</v>
      </c>
      <c r="F11" s="25">
        <f t="shared" si="0"/>
        <v>50</v>
      </c>
      <c r="G11" s="11">
        <f t="shared" si="2"/>
        <v>65</v>
      </c>
      <c r="H11" s="22">
        <v>-58.883171600000004</v>
      </c>
      <c r="I11" s="11">
        <v>10</v>
      </c>
      <c r="J11" s="18">
        <v>10</v>
      </c>
      <c r="K11" s="23">
        <v>1</v>
      </c>
      <c r="L11" s="18">
        <f t="shared" si="3"/>
        <v>10</v>
      </c>
      <c r="M11" s="18">
        <v>-24.898580799999987</v>
      </c>
      <c r="N11" s="10"/>
      <c r="O11" s="28">
        <v>14.3</v>
      </c>
      <c r="P11" s="11">
        <v>6.3</v>
      </c>
      <c r="Q11" s="11">
        <v>5</v>
      </c>
      <c r="R11" s="11">
        <v>3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32">
        <f t="shared" si="4"/>
        <v>296</v>
      </c>
      <c r="Z11" s="32">
        <f t="shared" si="4"/>
        <v>288</v>
      </c>
      <c r="AA11" s="32">
        <f t="shared" si="4"/>
        <v>282</v>
      </c>
      <c r="AB11" s="32">
        <f t="shared" si="4"/>
        <v>276</v>
      </c>
      <c r="AC11" s="32">
        <f t="shared" si="4"/>
        <v>270</v>
      </c>
      <c r="AD11" s="32">
        <f t="shared" si="4"/>
        <v>264</v>
      </c>
      <c r="AE11" s="32">
        <f t="shared" si="4"/>
        <v>258</v>
      </c>
      <c r="AF11" s="32">
        <f t="shared" si="4"/>
        <v>252</v>
      </c>
      <c r="AG11" s="32">
        <f t="shared" si="5"/>
        <v>246</v>
      </c>
      <c r="AH11" s="32">
        <f t="shared" si="6"/>
        <v>270</v>
      </c>
    </row>
    <row r="12" spans="1:34">
      <c r="A12" s="18">
        <v>10</v>
      </c>
      <c r="B12" s="11">
        <v>10</v>
      </c>
      <c r="C12" s="11">
        <v>10</v>
      </c>
      <c r="D12" s="11">
        <f t="shared" si="1"/>
        <v>100</v>
      </c>
      <c r="E12" s="23">
        <v>3</v>
      </c>
      <c r="F12" s="25">
        <f t="shared" si="0"/>
        <v>30</v>
      </c>
      <c r="G12" s="11">
        <f t="shared" si="2"/>
        <v>65</v>
      </c>
      <c r="H12" s="22">
        <v>-58.079689850000001</v>
      </c>
      <c r="I12" s="11">
        <v>10</v>
      </c>
      <c r="J12" s="18">
        <v>10</v>
      </c>
      <c r="K12" s="23">
        <v>1</v>
      </c>
      <c r="L12" s="18">
        <f t="shared" si="3"/>
        <v>10</v>
      </c>
      <c r="M12" s="18">
        <v>-22.549088299999994</v>
      </c>
      <c r="N12" s="10"/>
      <c r="O12" s="28">
        <v>16.5</v>
      </c>
      <c r="P12" s="11">
        <v>7</v>
      </c>
      <c r="Q12" s="11">
        <v>5</v>
      </c>
      <c r="R12" s="11">
        <v>1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32">
        <f t="shared" si="4"/>
        <v>326</v>
      </c>
      <c r="Z12" s="32">
        <f t="shared" si="4"/>
        <v>318</v>
      </c>
      <c r="AA12" s="32">
        <f t="shared" si="4"/>
        <v>312</v>
      </c>
      <c r="AB12" s="32">
        <f t="shared" si="4"/>
        <v>306</v>
      </c>
      <c r="AC12" s="32">
        <f t="shared" si="4"/>
        <v>300</v>
      </c>
      <c r="AD12" s="32">
        <f t="shared" si="4"/>
        <v>294</v>
      </c>
      <c r="AE12" s="32">
        <f t="shared" si="4"/>
        <v>288</v>
      </c>
      <c r="AF12" s="32">
        <f t="shared" si="4"/>
        <v>282</v>
      </c>
      <c r="AG12" s="32">
        <f t="shared" si="5"/>
        <v>276</v>
      </c>
      <c r="AH12" s="32">
        <f t="shared" si="6"/>
        <v>303</v>
      </c>
    </row>
    <row r="13" spans="1:34">
      <c r="A13" s="18">
        <v>11</v>
      </c>
      <c r="B13" s="11">
        <v>10</v>
      </c>
      <c r="C13" s="11">
        <v>10</v>
      </c>
      <c r="D13" s="11">
        <f t="shared" si="1"/>
        <v>100</v>
      </c>
      <c r="E13" s="23">
        <v>0</v>
      </c>
      <c r="F13" s="25">
        <f t="shared" si="0"/>
        <v>0</v>
      </c>
      <c r="G13" s="11">
        <f t="shared" si="2"/>
        <v>50</v>
      </c>
      <c r="H13" s="22">
        <v>-38.765953950000011</v>
      </c>
      <c r="I13" s="11">
        <v>10</v>
      </c>
      <c r="J13" s="18">
        <v>10</v>
      </c>
      <c r="K13" s="23">
        <v>0</v>
      </c>
      <c r="L13" s="18">
        <f t="shared" si="3"/>
        <v>0</v>
      </c>
      <c r="M13" s="18">
        <v>-16.823562200000001</v>
      </c>
      <c r="N13" s="10"/>
      <c r="O13" s="28">
        <v>18.7</v>
      </c>
      <c r="P13" s="11">
        <v>5</v>
      </c>
      <c r="Q13" s="11">
        <v>4</v>
      </c>
      <c r="R13" s="11">
        <v>1</v>
      </c>
      <c r="S13" s="11">
        <v>0</v>
      </c>
      <c r="T13" s="11">
        <v>0</v>
      </c>
      <c r="U13" s="11">
        <v>0</v>
      </c>
      <c r="V13" s="11">
        <v>0</v>
      </c>
      <c r="W13" s="11">
        <v>1</v>
      </c>
      <c r="X13" s="11">
        <v>0</v>
      </c>
      <c r="Y13" s="32">
        <f t="shared" si="4"/>
        <v>356</v>
      </c>
      <c r="Z13" s="32">
        <f t="shared" si="4"/>
        <v>348</v>
      </c>
      <c r="AA13" s="32">
        <f t="shared" si="4"/>
        <v>342</v>
      </c>
      <c r="AB13" s="32">
        <f t="shared" si="4"/>
        <v>336</v>
      </c>
      <c r="AC13" s="32">
        <f t="shared" si="4"/>
        <v>330</v>
      </c>
      <c r="AD13" s="32">
        <f t="shared" si="4"/>
        <v>324</v>
      </c>
      <c r="AE13" s="32">
        <f t="shared" si="4"/>
        <v>318</v>
      </c>
      <c r="AF13" s="32">
        <f t="shared" si="4"/>
        <v>312</v>
      </c>
      <c r="AG13" s="32">
        <f t="shared" si="5"/>
        <v>306</v>
      </c>
      <c r="AH13" s="32">
        <f t="shared" si="6"/>
        <v>336</v>
      </c>
    </row>
    <row r="14" spans="1:34">
      <c r="A14" s="18">
        <v>12</v>
      </c>
      <c r="B14" s="11">
        <v>10</v>
      </c>
      <c r="C14" s="11">
        <v>10</v>
      </c>
      <c r="D14" s="11">
        <f t="shared" si="1"/>
        <v>100</v>
      </c>
      <c r="E14" s="23">
        <v>1</v>
      </c>
      <c r="F14" s="25">
        <f t="shared" si="0"/>
        <v>10</v>
      </c>
      <c r="G14" s="11">
        <f t="shared" si="2"/>
        <v>55</v>
      </c>
      <c r="H14" s="22">
        <v>-40.166458750000018</v>
      </c>
      <c r="I14" s="11">
        <v>10</v>
      </c>
      <c r="J14" s="18">
        <v>10</v>
      </c>
      <c r="K14" s="23">
        <v>0</v>
      </c>
      <c r="L14" s="18">
        <f t="shared" si="3"/>
        <v>0</v>
      </c>
      <c r="M14" s="18">
        <v>-14.415784500000008</v>
      </c>
      <c r="N14" s="10"/>
      <c r="O14" s="28">
        <v>20.9</v>
      </c>
      <c r="P14" s="11">
        <v>5</v>
      </c>
      <c r="Q14" s="11">
        <v>2</v>
      </c>
      <c r="R14" s="11">
        <v>0</v>
      </c>
      <c r="S14" s="11">
        <v>1</v>
      </c>
      <c r="T14" s="11">
        <v>1</v>
      </c>
      <c r="U14" s="11">
        <v>0</v>
      </c>
      <c r="V14" s="11">
        <v>0</v>
      </c>
      <c r="W14" s="11">
        <v>0</v>
      </c>
      <c r="X14" s="11">
        <v>0</v>
      </c>
      <c r="Y14" s="32">
        <f t="shared" si="4"/>
        <v>386</v>
      </c>
      <c r="Z14" s="32">
        <f t="shared" si="4"/>
        <v>378</v>
      </c>
      <c r="AA14" s="32">
        <f t="shared" si="4"/>
        <v>372</v>
      </c>
      <c r="AB14" s="32">
        <f t="shared" si="4"/>
        <v>366</v>
      </c>
      <c r="AC14" s="32">
        <f t="shared" si="4"/>
        <v>360</v>
      </c>
      <c r="AD14" s="32">
        <f t="shared" si="4"/>
        <v>354</v>
      </c>
      <c r="AE14" s="32">
        <f t="shared" si="4"/>
        <v>348</v>
      </c>
      <c r="AF14" s="32">
        <f t="shared" si="4"/>
        <v>342</v>
      </c>
      <c r="AG14" s="32">
        <f t="shared" si="5"/>
        <v>336</v>
      </c>
      <c r="AH14" s="32">
        <f t="shared" si="6"/>
        <v>369</v>
      </c>
    </row>
    <row r="15" spans="1:34">
      <c r="A15" s="18">
        <v>13</v>
      </c>
      <c r="B15" s="11">
        <v>10</v>
      </c>
      <c r="C15" s="11">
        <v>7</v>
      </c>
      <c r="D15" s="11">
        <f t="shared" si="1"/>
        <v>70</v>
      </c>
      <c r="E15" s="23">
        <v>0</v>
      </c>
      <c r="F15" s="25">
        <f t="shared" si="0"/>
        <v>0</v>
      </c>
      <c r="G15" s="11">
        <f t="shared" si="2"/>
        <v>35</v>
      </c>
      <c r="H15" s="22">
        <v>-38.182659799999996</v>
      </c>
      <c r="I15" s="11">
        <v>10</v>
      </c>
      <c r="J15" s="18">
        <v>10</v>
      </c>
      <c r="K15" s="23">
        <v>0</v>
      </c>
      <c r="L15" s="18">
        <f t="shared" si="3"/>
        <v>0</v>
      </c>
      <c r="M15" s="18">
        <v>-16.377764700000004</v>
      </c>
      <c r="N15" s="10"/>
      <c r="O15" s="28">
        <v>21.2</v>
      </c>
      <c r="P15" s="11">
        <v>3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0</v>
      </c>
      <c r="X15" s="11">
        <v>1</v>
      </c>
      <c r="Y15" s="32">
        <f t="shared" si="4"/>
        <v>416</v>
      </c>
      <c r="Z15" s="32">
        <f t="shared" si="4"/>
        <v>408</v>
      </c>
      <c r="AA15" s="32">
        <f t="shared" si="4"/>
        <v>402</v>
      </c>
      <c r="AB15" s="32">
        <f t="shared" si="4"/>
        <v>396</v>
      </c>
      <c r="AC15" s="32">
        <f t="shared" si="4"/>
        <v>390</v>
      </c>
      <c r="AD15" s="32">
        <f t="shared" si="4"/>
        <v>384</v>
      </c>
      <c r="AE15" s="32">
        <f t="shared" si="4"/>
        <v>378</v>
      </c>
      <c r="AF15" s="32">
        <f t="shared" si="4"/>
        <v>372</v>
      </c>
      <c r="AG15" s="32">
        <f t="shared" si="5"/>
        <v>366</v>
      </c>
      <c r="AH15" s="32">
        <f t="shared" si="6"/>
        <v>402</v>
      </c>
    </row>
    <row r="16" spans="1:34">
      <c r="A16" s="18">
        <v>14</v>
      </c>
      <c r="B16" s="11">
        <v>10</v>
      </c>
      <c r="C16" s="11">
        <v>10</v>
      </c>
      <c r="D16" s="11">
        <f t="shared" si="1"/>
        <v>100</v>
      </c>
      <c r="E16" s="23">
        <v>0</v>
      </c>
      <c r="F16" s="25">
        <f t="shared" si="0"/>
        <v>0</v>
      </c>
      <c r="G16" s="11">
        <f t="shared" si="2"/>
        <v>50</v>
      </c>
      <c r="H16" s="22">
        <v>-40.324559300000018</v>
      </c>
      <c r="I16" s="11">
        <v>10</v>
      </c>
      <c r="J16" s="18">
        <v>10</v>
      </c>
      <c r="K16" s="23">
        <v>0</v>
      </c>
      <c r="L16" s="18">
        <f t="shared" si="3"/>
        <v>0</v>
      </c>
      <c r="M16" s="18">
        <v>-19.056196000000007</v>
      </c>
      <c r="N16" s="10"/>
      <c r="O16" s="28">
        <v>20.9</v>
      </c>
      <c r="P16" s="11">
        <v>3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32">
        <f t="shared" si="4"/>
        <v>446</v>
      </c>
      <c r="Z16" s="32">
        <f t="shared" si="4"/>
        <v>438</v>
      </c>
      <c r="AA16" s="32">
        <f t="shared" si="4"/>
        <v>432</v>
      </c>
      <c r="AB16" s="32">
        <f t="shared" si="4"/>
        <v>426</v>
      </c>
      <c r="AC16" s="32">
        <f t="shared" si="4"/>
        <v>420</v>
      </c>
      <c r="AD16" s="32">
        <f t="shared" si="4"/>
        <v>414</v>
      </c>
      <c r="AE16" s="32">
        <f t="shared" si="4"/>
        <v>408</v>
      </c>
      <c r="AF16" s="32">
        <f t="shared" si="4"/>
        <v>402</v>
      </c>
      <c r="AG16" s="32">
        <f t="shared" si="5"/>
        <v>396</v>
      </c>
      <c r="AH16" s="32">
        <f t="shared" si="6"/>
        <v>435</v>
      </c>
    </row>
    <row r="17" spans="1:34">
      <c r="A17" s="18">
        <v>15</v>
      </c>
      <c r="B17" s="11">
        <v>10</v>
      </c>
      <c r="C17" s="11">
        <v>10</v>
      </c>
      <c r="D17" s="11">
        <f t="shared" si="1"/>
        <v>100</v>
      </c>
      <c r="E17" s="23">
        <v>1</v>
      </c>
      <c r="F17" s="25">
        <f t="shared" si="0"/>
        <v>10</v>
      </c>
      <c r="G17" s="11">
        <f t="shared" si="2"/>
        <v>55</v>
      </c>
      <c r="H17" s="22">
        <v>-43.947634399999984</v>
      </c>
      <c r="I17" s="11">
        <v>10</v>
      </c>
      <c r="J17" s="18">
        <v>10</v>
      </c>
      <c r="K17" s="23">
        <v>0</v>
      </c>
      <c r="L17" s="18">
        <f t="shared" si="3"/>
        <v>0</v>
      </c>
      <c r="M17" s="18">
        <v>-25.02066120000001</v>
      </c>
      <c r="N17" s="10"/>
      <c r="O17" s="28">
        <v>18.7</v>
      </c>
      <c r="P17" s="11">
        <v>1</v>
      </c>
      <c r="Q17" s="11">
        <v>0</v>
      </c>
      <c r="R17" s="11">
        <v>0</v>
      </c>
      <c r="S17" s="11">
        <v>0</v>
      </c>
      <c r="T17" s="11">
        <v>1</v>
      </c>
      <c r="U17" s="11">
        <v>1</v>
      </c>
      <c r="V17" s="11">
        <v>1</v>
      </c>
      <c r="W17" s="11">
        <v>0</v>
      </c>
      <c r="X17" s="11">
        <v>0</v>
      </c>
      <c r="Y17" s="32">
        <f t="shared" si="4"/>
        <v>476</v>
      </c>
      <c r="Z17" s="32">
        <f t="shared" si="4"/>
        <v>468</v>
      </c>
      <c r="AA17" s="32">
        <f t="shared" si="4"/>
        <v>462</v>
      </c>
      <c r="AB17" s="32">
        <f t="shared" si="4"/>
        <v>456</v>
      </c>
      <c r="AC17" s="32">
        <f t="shared" si="4"/>
        <v>450</v>
      </c>
      <c r="AD17" s="32">
        <f t="shared" si="4"/>
        <v>444</v>
      </c>
      <c r="AE17" s="32">
        <f t="shared" si="4"/>
        <v>438</v>
      </c>
      <c r="AF17" s="32">
        <f t="shared" si="4"/>
        <v>432</v>
      </c>
      <c r="AG17" s="32">
        <f t="shared" si="5"/>
        <v>426</v>
      </c>
      <c r="AH17" s="32">
        <f t="shared" si="6"/>
        <v>468</v>
      </c>
    </row>
    <row r="18" spans="1:34">
      <c r="A18" s="18">
        <v>16</v>
      </c>
      <c r="B18" s="11">
        <v>10</v>
      </c>
      <c r="C18" s="11">
        <v>7</v>
      </c>
      <c r="D18" s="11">
        <f t="shared" si="1"/>
        <v>70</v>
      </c>
      <c r="E18" s="23">
        <v>1</v>
      </c>
      <c r="F18" s="25">
        <f t="shared" si="0"/>
        <v>14.285714285714285</v>
      </c>
      <c r="G18" s="11">
        <f t="shared" si="2"/>
        <v>42.142857142857139</v>
      </c>
      <c r="H18" s="22">
        <v>-48.065473249999997</v>
      </c>
      <c r="I18" s="11">
        <v>10</v>
      </c>
      <c r="J18" s="18">
        <v>10</v>
      </c>
      <c r="K18" s="23">
        <v>1</v>
      </c>
      <c r="L18" s="18">
        <f t="shared" si="3"/>
        <v>10</v>
      </c>
      <c r="M18" s="18">
        <v>-30.807651199999995</v>
      </c>
      <c r="N18" s="10"/>
      <c r="O18" s="28">
        <v>16.5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1</v>
      </c>
      <c r="Y18" s="32">
        <f t="shared" si="4"/>
        <v>506</v>
      </c>
      <c r="Z18" s="32">
        <f t="shared" si="4"/>
        <v>498</v>
      </c>
      <c r="AA18" s="32">
        <f t="shared" si="4"/>
        <v>492</v>
      </c>
      <c r="AB18" s="32">
        <f t="shared" si="4"/>
        <v>486</v>
      </c>
      <c r="AC18" s="32">
        <f t="shared" si="4"/>
        <v>480</v>
      </c>
      <c r="AD18" s="32">
        <f t="shared" si="4"/>
        <v>474</v>
      </c>
      <c r="AE18" s="32">
        <f t="shared" si="4"/>
        <v>468</v>
      </c>
      <c r="AF18" s="32">
        <f t="shared" si="4"/>
        <v>462</v>
      </c>
      <c r="AG18" s="32">
        <f t="shared" si="5"/>
        <v>456</v>
      </c>
      <c r="AH18" s="32">
        <f t="shared" si="6"/>
        <v>501</v>
      </c>
    </row>
    <row r="19" spans="1:34">
      <c r="A19" s="18">
        <v>17</v>
      </c>
      <c r="B19" s="11">
        <v>10</v>
      </c>
      <c r="C19" s="11">
        <v>10</v>
      </c>
      <c r="D19" s="11">
        <f t="shared" si="1"/>
        <v>100</v>
      </c>
      <c r="E19" s="23">
        <v>2</v>
      </c>
      <c r="F19" s="25">
        <f t="shared" si="0"/>
        <v>20</v>
      </c>
      <c r="G19" s="11">
        <f t="shared" si="2"/>
        <v>60</v>
      </c>
      <c r="H19" s="22">
        <v>-51.989945749999997</v>
      </c>
      <c r="I19" s="11">
        <v>10</v>
      </c>
      <c r="J19" s="18">
        <v>10</v>
      </c>
      <c r="K19" s="23">
        <v>1</v>
      </c>
      <c r="L19" s="18">
        <f t="shared" si="3"/>
        <v>10</v>
      </c>
      <c r="M19" s="18">
        <v>-30.22130799999999</v>
      </c>
      <c r="N19" s="10"/>
      <c r="O19" s="28">
        <v>14.3</v>
      </c>
      <c r="P19" s="11">
        <v>1</v>
      </c>
      <c r="Q19" s="11">
        <v>2</v>
      </c>
      <c r="R19" s="11">
        <v>2</v>
      </c>
      <c r="S19" s="11">
        <v>1</v>
      </c>
      <c r="T19" s="11">
        <v>1</v>
      </c>
      <c r="U19" s="11">
        <v>1</v>
      </c>
      <c r="V19" s="11">
        <v>2</v>
      </c>
      <c r="W19" s="11">
        <v>1</v>
      </c>
      <c r="X19" s="11">
        <v>2</v>
      </c>
      <c r="Y19" s="32">
        <f t="shared" si="4"/>
        <v>536</v>
      </c>
      <c r="Z19" s="32">
        <f t="shared" si="4"/>
        <v>528</v>
      </c>
      <c r="AA19" s="32">
        <f t="shared" si="4"/>
        <v>522</v>
      </c>
      <c r="AB19" s="32">
        <f t="shared" si="4"/>
        <v>516</v>
      </c>
      <c r="AC19" s="32">
        <f t="shared" si="4"/>
        <v>510</v>
      </c>
      <c r="AD19" s="32">
        <f t="shared" si="4"/>
        <v>504</v>
      </c>
      <c r="AE19" s="32">
        <f t="shared" si="4"/>
        <v>498</v>
      </c>
      <c r="AF19" s="32">
        <f t="shared" si="4"/>
        <v>492</v>
      </c>
      <c r="AG19" s="32">
        <f t="shared" si="5"/>
        <v>486</v>
      </c>
      <c r="AH19" s="32">
        <f t="shared" si="6"/>
        <v>534</v>
      </c>
    </row>
    <row r="20" spans="1:34">
      <c r="A20" s="18">
        <v>18</v>
      </c>
      <c r="B20" s="11">
        <v>10</v>
      </c>
      <c r="C20" s="11">
        <v>9</v>
      </c>
      <c r="D20" s="11">
        <f t="shared" si="1"/>
        <v>90</v>
      </c>
      <c r="E20" s="23">
        <v>3</v>
      </c>
      <c r="F20" s="25">
        <f t="shared" si="0"/>
        <v>33.333333333333329</v>
      </c>
      <c r="G20" s="11">
        <f t="shared" si="2"/>
        <v>61.666666666666664</v>
      </c>
      <c r="H20" s="22">
        <v>-56.661391000000002</v>
      </c>
      <c r="I20" s="11">
        <v>10</v>
      </c>
      <c r="J20" s="18">
        <v>10</v>
      </c>
      <c r="K20" s="23">
        <v>2</v>
      </c>
      <c r="L20" s="18">
        <f t="shared" si="3"/>
        <v>20</v>
      </c>
      <c r="M20" s="18">
        <v>-31.19667470000001</v>
      </c>
      <c r="N20" s="10"/>
      <c r="O20" s="28">
        <v>12.9</v>
      </c>
      <c r="P20" s="11">
        <v>0</v>
      </c>
      <c r="Q20" s="11">
        <v>3</v>
      </c>
      <c r="R20" s="11">
        <v>2</v>
      </c>
      <c r="S20" s="11">
        <v>2</v>
      </c>
      <c r="T20" s="11">
        <v>1</v>
      </c>
      <c r="U20" s="11">
        <v>2</v>
      </c>
      <c r="V20" s="11">
        <v>2</v>
      </c>
      <c r="W20" s="11">
        <v>3</v>
      </c>
      <c r="X20" s="11">
        <v>4</v>
      </c>
      <c r="Y20" s="32">
        <f t="shared" ref="Y20:Y32" si="7">Y19+30</f>
        <v>566</v>
      </c>
      <c r="Z20" s="32">
        <f t="shared" ref="Z20:Z32" si="8">Z19+30</f>
        <v>558</v>
      </c>
      <c r="AA20" s="32">
        <f t="shared" ref="AA20:AA32" si="9">AA19+30</f>
        <v>552</v>
      </c>
      <c r="AB20" s="32">
        <f t="shared" ref="AB20:AB32" si="10">AB19+30</f>
        <v>546</v>
      </c>
      <c r="AC20" s="32">
        <f t="shared" ref="AC20:AC32" si="11">AC19+30</f>
        <v>540</v>
      </c>
      <c r="AD20" s="32">
        <f t="shared" ref="AD20:AD32" si="12">AD19+30</f>
        <v>534</v>
      </c>
      <c r="AE20" s="32">
        <f t="shared" ref="AE20:AE32" si="13">AE19+30</f>
        <v>528</v>
      </c>
      <c r="AF20" s="32">
        <f t="shared" ref="AF20:AF32" si="14">AF19+30</f>
        <v>522</v>
      </c>
      <c r="AG20" s="32">
        <f t="shared" si="5"/>
        <v>516</v>
      </c>
      <c r="AH20" s="32">
        <f t="shared" si="6"/>
        <v>567</v>
      </c>
    </row>
    <row r="21" spans="1:34">
      <c r="A21" s="18">
        <v>19</v>
      </c>
      <c r="B21" s="11">
        <v>10</v>
      </c>
      <c r="C21" s="11">
        <v>10</v>
      </c>
      <c r="D21" s="11">
        <f t="shared" si="1"/>
        <v>100</v>
      </c>
      <c r="E21" s="11">
        <v>4</v>
      </c>
      <c r="F21" s="25">
        <f t="shared" si="0"/>
        <v>40</v>
      </c>
      <c r="G21" s="11">
        <f t="shared" si="2"/>
        <v>70</v>
      </c>
      <c r="H21" s="18">
        <v>-61.267884000000002</v>
      </c>
      <c r="I21" s="11">
        <v>10</v>
      </c>
      <c r="J21" s="18">
        <v>10</v>
      </c>
      <c r="K21" s="24">
        <v>4</v>
      </c>
      <c r="L21" s="18">
        <f t="shared" si="3"/>
        <v>40</v>
      </c>
      <c r="M21" s="18">
        <v>-61.136157099999998</v>
      </c>
      <c r="N21" s="10"/>
      <c r="O21" s="28">
        <v>10.4</v>
      </c>
      <c r="P21" s="11">
        <v>0</v>
      </c>
      <c r="Q21" s="11">
        <v>3</v>
      </c>
      <c r="R21" s="11">
        <v>4</v>
      </c>
      <c r="S21" s="11">
        <v>2</v>
      </c>
      <c r="T21" s="11">
        <v>2</v>
      </c>
      <c r="U21" s="11">
        <v>4</v>
      </c>
      <c r="V21" s="11">
        <v>3</v>
      </c>
      <c r="W21" s="11">
        <v>4</v>
      </c>
      <c r="X21" s="11">
        <v>5</v>
      </c>
      <c r="Y21" s="32">
        <f t="shared" si="7"/>
        <v>596</v>
      </c>
      <c r="Z21" s="32">
        <f t="shared" si="8"/>
        <v>588</v>
      </c>
      <c r="AA21" s="32">
        <f t="shared" si="9"/>
        <v>582</v>
      </c>
      <c r="AB21" s="32">
        <f t="shared" si="10"/>
        <v>576</v>
      </c>
      <c r="AC21" s="32">
        <f t="shared" si="11"/>
        <v>570</v>
      </c>
      <c r="AD21" s="32">
        <f t="shared" si="12"/>
        <v>564</v>
      </c>
      <c r="AE21" s="32">
        <f t="shared" si="13"/>
        <v>558</v>
      </c>
      <c r="AF21" s="32">
        <f t="shared" si="14"/>
        <v>552</v>
      </c>
      <c r="AG21" s="32">
        <f t="shared" si="5"/>
        <v>546</v>
      </c>
      <c r="AH21" s="32">
        <f t="shared" si="6"/>
        <v>600</v>
      </c>
    </row>
    <row r="22" spans="1:34">
      <c r="A22" s="18">
        <v>20</v>
      </c>
      <c r="B22" s="11">
        <v>10</v>
      </c>
      <c r="C22" s="11">
        <v>8</v>
      </c>
      <c r="D22" s="11">
        <f t="shared" si="1"/>
        <v>80</v>
      </c>
      <c r="E22" s="11">
        <v>6</v>
      </c>
      <c r="F22" s="25">
        <f t="shared" si="0"/>
        <v>75</v>
      </c>
      <c r="G22" s="11">
        <f t="shared" si="2"/>
        <v>77.5</v>
      </c>
      <c r="H22" s="18">
        <v>-65.96076395</v>
      </c>
      <c r="I22" s="11">
        <v>10</v>
      </c>
      <c r="J22" s="18">
        <v>10</v>
      </c>
      <c r="K22" s="24">
        <v>4</v>
      </c>
      <c r="L22" s="18">
        <f t="shared" si="3"/>
        <v>40</v>
      </c>
      <c r="M22" s="18">
        <v>-60.54261360000001</v>
      </c>
      <c r="N22" s="10"/>
      <c r="O22" s="28">
        <v>9.5</v>
      </c>
      <c r="P22" s="11">
        <v>2</v>
      </c>
      <c r="Q22" s="11">
        <v>5</v>
      </c>
      <c r="R22" s="11">
        <v>4</v>
      </c>
      <c r="S22" s="11">
        <v>2</v>
      </c>
      <c r="T22" s="11">
        <v>3</v>
      </c>
      <c r="U22" s="11">
        <v>3</v>
      </c>
      <c r="V22" s="11">
        <v>4</v>
      </c>
      <c r="W22" s="11">
        <v>5.0999999999999996</v>
      </c>
      <c r="X22" s="11">
        <v>6.1</v>
      </c>
      <c r="Y22" s="32">
        <f t="shared" si="7"/>
        <v>626</v>
      </c>
      <c r="Z22" s="32">
        <f t="shared" si="8"/>
        <v>618</v>
      </c>
      <c r="AA22" s="32">
        <f t="shared" si="9"/>
        <v>612</v>
      </c>
      <c r="AB22" s="32">
        <f t="shared" si="10"/>
        <v>606</v>
      </c>
      <c r="AC22" s="32">
        <f t="shared" si="11"/>
        <v>600</v>
      </c>
      <c r="AD22" s="32">
        <f t="shared" si="12"/>
        <v>594</v>
      </c>
      <c r="AE22" s="32">
        <f t="shared" si="13"/>
        <v>588</v>
      </c>
      <c r="AF22" s="32">
        <f t="shared" si="14"/>
        <v>582</v>
      </c>
      <c r="AG22" s="32">
        <f t="shared" si="5"/>
        <v>576</v>
      </c>
      <c r="AH22" s="32">
        <f t="shared" si="6"/>
        <v>633</v>
      </c>
    </row>
    <row r="23" spans="1:34">
      <c r="A23" s="18">
        <v>21</v>
      </c>
      <c r="B23" s="11">
        <v>10</v>
      </c>
      <c r="C23" s="11">
        <v>10</v>
      </c>
      <c r="D23" s="11">
        <f t="shared" si="1"/>
        <v>100</v>
      </c>
      <c r="E23" s="11">
        <v>5</v>
      </c>
      <c r="F23" s="25">
        <f t="shared" si="0"/>
        <v>50</v>
      </c>
      <c r="G23" s="11">
        <f t="shared" si="2"/>
        <v>75</v>
      </c>
      <c r="H23" s="18">
        <v>-69.075254900000004</v>
      </c>
      <c r="I23" s="11">
        <v>10</v>
      </c>
      <c r="J23" s="18">
        <v>10</v>
      </c>
      <c r="K23" s="24">
        <v>5</v>
      </c>
      <c r="L23" s="18">
        <f t="shared" si="3"/>
        <v>50</v>
      </c>
      <c r="M23" s="18">
        <v>-62.457900600000002</v>
      </c>
      <c r="N23" s="10"/>
      <c r="O23" s="28">
        <v>7.3</v>
      </c>
      <c r="P23" s="11">
        <v>3</v>
      </c>
      <c r="Q23" s="11">
        <v>5.6</v>
      </c>
      <c r="R23" s="11">
        <v>5.5</v>
      </c>
      <c r="S23" s="11">
        <v>4</v>
      </c>
      <c r="T23" s="11">
        <v>5.2</v>
      </c>
      <c r="U23" s="11">
        <v>5.7</v>
      </c>
      <c r="V23" s="11">
        <v>5.7</v>
      </c>
      <c r="W23" s="11">
        <v>5.8</v>
      </c>
      <c r="X23" s="11">
        <v>6.1</v>
      </c>
      <c r="Y23" s="32">
        <f t="shared" si="7"/>
        <v>656</v>
      </c>
      <c r="Z23" s="32">
        <f t="shared" si="8"/>
        <v>648</v>
      </c>
      <c r="AA23" s="32">
        <f t="shared" si="9"/>
        <v>642</v>
      </c>
      <c r="AB23" s="32">
        <f t="shared" si="10"/>
        <v>636</v>
      </c>
      <c r="AC23" s="32">
        <f t="shared" si="11"/>
        <v>630</v>
      </c>
      <c r="AD23" s="32">
        <f t="shared" si="12"/>
        <v>624</v>
      </c>
      <c r="AE23" s="32">
        <f t="shared" si="13"/>
        <v>618</v>
      </c>
      <c r="AF23" s="32">
        <f t="shared" si="14"/>
        <v>612</v>
      </c>
      <c r="AG23" s="32">
        <f t="shared" si="5"/>
        <v>606</v>
      </c>
      <c r="AH23" s="32">
        <f t="shared" si="6"/>
        <v>666</v>
      </c>
    </row>
    <row r="24" spans="1:34">
      <c r="A24" s="18">
        <v>22</v>
      </c>
      <c r="B24" s="11">
        <v>10</v>
      </c>
      <c r="C24" s="11">
        <v>9</v>
      </c>
      <c r="D24" s="11">
        <f t="shared" si="1"/>
        <v>90</v>
      </c>
      <c r="E24" s="11">
        <v>6</v>
      </c>
      <c r="F24" s="25">
        <f t="shared" si="0"/>
        <v>66.666666666666657</v>
      </c>
      <c r="G24" s="11">
        <f t="shared" si="2"/>
        <v>78.333333333333329</v>
      </c>
      <c r="H24" s="18">
        <v>-72.645111950000029</v>
      </c>
      <c r="I24" s="11">
        <v>10</v>
      </c>
      <c r="J24" s="18">
        <v>10</v>
      </c>
      <c r="K24" s="24">
        <v>4</v>
      </c>
      <c r="L24" s="18">
        <f t="shared" si="3"/>
        <v>40</v>
      </c>
      <c r="M24" s="18">
        <v>-61.759042900000004</v>
      </c>
      <c r="N24" s="10"/>
      <c r="O24" s="28">
        <v>5.4</v>
      </c>
      <c r="P24" s="11">
        <v>3</v>
      </c>
      <c r="Q24" s="11">
        <v>5</v>
      </c>
      <c r="R24" s="11">
        <v>5</v>
      </c>
      <c r="S24" s="11">
        <v>5</v>
      </c>
      <c r="T24" s="11">
        <v>5.7</v>
      </c>
      <c r="U24" s="11">
        <v>5</v>
      </c>
      <c r="V24" s="11">
        <v>6.4</v>
      </c>
      <c r="W24" s="11">
        <v>5</v>
      </c>
      <c r="X24" s="11">
        <v>6.7</v>
      </c>
      <c r="Y24" s="32">
        <f t="shared" si="7"/>
        <v>686</v>
      </c>
      <c r="Z24" s="32">
        <f t="shared" si="8"/>
        <v>678</v>
      </c>
      <c r="AA24" s="32">
        <f t="shared" si="9"/>
        <v>672</v>
      </c>
      <c r="AB24" s="32">
        <f t="shared" si="10"/>
        <v>666</v>
      </c>
      <c r="AC24" s="32">
        <f t="shared" si="11"/>
        <v>660</v>
      </c>
      <c r="AD24" s="32">
        <f t="shared" si="12"/>
        <v>654</v>
      </c>
      <c r="AE24" s="32">
        <f t="shared" si="13"/>
        <v>648</v>
      </c>
      <c r="AF24" s="32">
        <f t="shared" si="14"/>
        <v>642</v>
      </c>
      <c r="AG24" s="32">
        <f t="shared" si="5"/>
        <v>636</v>
      </c>
      <c r="AH24" s="32">
        <f t="shared" si="6"/>
        <v>699</v>
      </c>
    </row>
    <row r="25" spans="1:34">
      <c r="A25" s="18">
        <v>23</v>
      </c>
      <c r="B25" s="11">
        <v>10</v>
      </c>
      <c r="C25" s="11">
        <v>10</v>
      </c>
      <c r="D25" s="11">
        <f t="shared" si="1"/>
        <v>100</v>
      </c>
      <c r="E25" s="11">
        <v>6</v>
      </c>
      <c r="F25" s="25">
        <f t="shared" si="0"/>
        <v>60</v>
      </c>
      <c r="G25" s="11">
        <f t="shared" si="2"/>
        <v>80</v>
      </c>
      <c r="H25" s="18">
        <v>-70.500888099999997</v>
      </c>
      <c r="I25" s="11">
        <v>10</v>
      </c>
      <c r="J25" s="18">
        <v>10</v>
      </c>
      <c r="K25" s="24">
        <v>6.3</v>
      </c>
      <c r="L25" s="18">
        <f t="shared" si="3"/>
        <v>63</v>
      </c>
      <c r="M25" s="18">
        <v>-70.159060800000006</v>
      </c>
      <c r="N25" s="10"/>
      <c r="O25" s="28">
        <v>3.7</v>
      </c>
      <c r="P25" s="11">
        <v>4</v>
      </c>
      <c r="Q25" s="11">
        <v>5.8</v>
      </c>
      <c r="R25" s="11">
        <v>6.2</v>
      </c>
      <c r="S25" s="11">
        <v>6.7</v>
      </c>
      <c r="T25" s="11">
        <v>6.9</v>
      </c>
      <c r="U25" s="11">
        <v>6.6</v>
      </c>
      <c r="V25" s="11">
        <v>6.1</v>
      </c>
      <c r="W25" s="11">
        <v>6.5</v>
      </c>
      <c r="X25" s="11">
        <v>6.6</v>
      </c>
      <c r="Y25" s="32">
        <f t="shared" si="7"/>
        <v>716</v>
      </c>
      <c r="Z25" s="32">
        <f t="shared" si="8"/>
        <v>708</v>
      </c>
      <c r="AA25" s="32">
        <f t="shared" si="9"/>
        <v>702</v>
      </c>
      <c r="AB25" s="32">
        <f t="shared" si="10"/>
        <v>696</v>
      </c>
      <c r="AC25" s="32">
        <f t="shared" si="11"/>
        <v>690</v>
      </c>
      <c r="AD25" s="32">
        <f t="shared" si="12"/>
        <v>684</v>
      </c>
      <c r="AE25" s="32">
        <f t="shared" si="13"/>
        <v>678</v>
      </c>
      <c r="AF25" s="32">
        <f t="shared" si="14"/>
        <v>672</v>
      </c>
      <c r="AG25" s="32">
        <f t="shared" si="5"/>
        <v>666</v>
      </c>
      <c r="AH25" s="32">
        <f t="shared" si="6"/>
        <v>732</v>
      </c>
    </row>
    <row r="26" spans="1:34">
      <c r="A26" s="18">
        <v>24</v>
      </c>
      <c r="B26" s="11">
        <v>10</v>
      </c>
      <c r="C26" s="11">
        <v>9</v>
      </c>
      <c r="D26" s="11">
        <f t="shared" si="1"/>
        <v>90</v>
      </c>
      <c r="E26" s="11">
        <v>8</v>
      </c>
      <c r="F26" s="25">
        <f t="shared" si="0"/>
        <v>88.888888888888886</v>
      </c>
      <c r="G26" s="11">
        <f t="shared" si="2"/>
        <v>89.444444444444443</v>
      </c>
      <c r="H26" s="18">
        <v>-71.118775350000021</v>
      </c>
      <c r="I26" s="11">
        <v>10</v>
      </c>
      <c r="J26" s="18">
        <v>10</v>
      </c>
      <c r="K26" s="11">
        <v>5</v>
      </c>
      <c r="L26" s="18">
        <f t="shared" si="3"/>
        <v>50</v>
      </c>
      <c r="M26" s="18">
        <v>-66.519788299999988</v>
      </c>
      <c r="N26" s="10"/>
      <c r="O26" s="28">
        <v>2.9</v>
      </c>
      <c r="P26" s="11">
        <v>4</v>
      </c>
      <c r="Q26" s="11">
        <v>6.1</v>
      </c>
      <c r="R26" s="11">
        <v>5.9</v>
      </c>
      <c r="S26" s="11">
        <v>6.4</v>
      </c>
      <c r="T26" s="11">
        <v>6.5</v>
      </c>
      <c r="U26" s="11">
        <v>6.5</v>
      </c>
      <c r="V26" s="11">
        <v>6.1</v>
      </c>
      <c r="W26" s="11">
        <v>6</v>
      </c>
      <c r="X26" s="11">
        <v>6.2</v>
      </c>
      <c r="Y26" s="32">
        <f t="shared" si="7"/>
        <v>746</v>
      </c>
      <c r="Z26" s="32">
        <f t="shared" si="8"/>
        <v>738</v>
      </c>
      <c r="AA26" s="32">
        <f t="shared" si="9"/>
        <v>732</v>
      </c>
      <c r="AB26" s="32">
        <f t="shared" si="10"/>
        <v>726</v>
      </c>
      <c r="AC26" s="32">
        <f t="shared" si="11"/>
        <v>720</v>
      </c>
      <c r="AD26" s="32">
        <f t="shared" si="12"/>
        <v>714</v>
      </c>
      <c r="AE26" s="32">
        <f t="shared" si="13"/>
        <v>708</v>
      </c>
      <c r="AF26" s="32">
        <f t="shared" si="14"/>
        <v>702</v>
      </c>
      <c r="AG26" s="32">
        <f t="shared" si="5"/>
        <v>696</v>
      </c>
      <c r="AH26" s="32">
        <f t="shared" si="6"/>
        <v>765</v>
      </c>
    </row>
    <row r="27" spans="1:34">
      <c r="A27" s="18">
        <v>25</v>
      </c>
      <c r="B27" s="11">
        <v>10</v>
      </c>
      <c r="C27" s="11">
        <v>10</v>
      </c>
      <c r="D27" s="11">
        <f t="shared" si="1"/>
        <v>100</v>
      </c>
      <c r="E27" s="11">
        <v>7</v>
      </c>
      <c r="F27" s="25">
        <f t="shared" si="0"/>
        <v>70</v>
      </c>
      <c r="G27" s="11">
        <f t="shared" si="2"/>
        <v>85</v>
      </c>
      <c r="H27" s="18">
        <v>-75.009441600000002</v>
      </c>
      <c r="I27" s="11">
        <v>10</v>
      </c>
      <c r="J27" s="18">
        <v>10</v>
      </c>
      <c r="K27" s="11">
        <v>7</v>
      </c>
      <c r="L27" s="18">
        <f t="shared" si="3"/>
        <v>70</v>
      </c>
      <c r="M27" s="18">
        <v>-72.8853194</v>
      </c>
      <c r="N27" s="10"/>
      <c r="O27" s="28">
        <v>1.3315300000000001</v>
      </c>
      <c r="P27" s="11">
        <v>4.9000000000000004</v>
      </c>
      <c r="Q27" s="11">
        <v>5.4</v>
      </c>
      <c r="R27" s="11">
        <v>5.4</v>
      </c>
      <c r="S27" s="11">
        <v>5.8</v>
      </c>
      <c r="T27" s="11">
        <v>5.4</v>
      </c>
      <c r="U27" s="11">
        <v>7</v>
      </c>
      <c r="V27" s="11">
        <v>5.9</v>
      </c>
      <c r="W27" s="11">
        <v>5.9</v>
      </c>
      <c r="X27" s="11">
        <v>6</v>
      </c>
      <c r="Y27" s="32">
        <f t="shared" si="7"/>
        <v>776</v>
      </c>
      <c r="Z27" s="32">
        <f t="shared" si="8"/>
        <v>768</v>
      </c>
      <c r="AA27" s="32">
        <f t="shared" si="9"/>
        <v>762</v>
      </c>
      <c r="AB27" s="32">
        <f t="shared" si="10"/>
        <v>756</v>
      </c>
      <c r="AC27" s="32">
        <f t="shared" si="11"/>
        <v>750</v>
      </c>
      <c r="AD27" s="32">
        <f t="shared" si="12"/>
        <v>744</v>
      </c>
      <c r="AE27" s="32">
        <f t="shared" si="13"/>
        <v>738</v>
      </c>
      <c r="AF27" s="32">
        <f t="shared" si="14"/>
        <v>732</v>
      </c>
      <c r="AG27" s="32">
        <f t="shared" si="5"/>
        <v>726</v>
      </c>
      <c r="AH27" s="32">
        <f t="shared" si="6"/>
        <v>798</v>
      </c>
    </row>
    <row r="28" spans="1:34">
      <c r="A28" s="18">
        <v>26</v>
      </c>
      <c r="B28" s="11">
        <v>10</v>
      </c>
      <c r="C28" s="11">
        <v>7</v>
      </c>
      <c r="D28" s="11">
        <f t="shared" si="1"/>
        <v>70</v>
      </c>
      <c r="E28" s="11">
        <v>7</v>
      </c>
      <c r="F28" s="25">
        <f t="shared" si="0"/>
        <v>100</v>
      </c>
      <c r="G28" s="11">
        <f t="shared" si="2"/>
        <v>85</v>
      </c>
      <c r="H28" s="18">
        <v>-74.076147799999973</v>
      </c>
      <c r="I28" s="11">
        <v>10</v>
      </c>
      <c r="J28" s="18">
        <v>10</v>
      </c>
      <c r="K28" s="11">
        <v>6.3</v>
      </c>
      <c r="L28" s="18">
        <f t="shared" si="3"/>
        <v>63</v>
      </c>
      <c r="M28" s="18">
        <v>-75.491725700000003</v>
      </c>
      <c r="N28" s="10"/>
      <c r="O28" s="28">
        <v>0.95450000000000002</v>
      </c>
      <c r="P28" s="11">
        <v>5.2</v>
      </c>
      <c r="Q28" s="11">
        <v>5.8</v>
      </c>
      <c r="R28" s="11">
        <v>5.8</v>
      </c>
      <c r="S28" s="11">
        <v>7</v>
      </c>
      <c r="T28" s="11">
        <v>6.4</v>
      </c>
      <c r="U28" s="11">
        <v>6.2</v>
      </c>
      <c r="V28" s="11">
        <v>7</v>
      </c>
      <c r="W28" s="11">
        <v>6</v>
      </c>
      <c r="X28" s="11">
        <v>6.4</v>
      </c>
      <c r="Y28" s="32">
        <f t="shared" si="7"/>
        <v>806</v>
      </c>
      <c r="Z28" s="32">
        <f t="shared" si="8"/>
        <v>798</v>
      </c>
      <c r="AA28" s="32">
        <f t="shared" si="9"/>
        <v>792</v>
      </c>
      <c r="AB28" s="32">
        <f t="shared" si="10"/>
        <v>786</v>
      </c>
      <c r="AC28" s="32">
        <f t="shared" si="11"/>
        <v>780</v>
      </c>
      <c r="AD28" s="32">
        <f t="shared" si="12"/>
        <v>774</v>
      </c>
      <c r="AE28" s="32">
        <f t="shared" si="13"/>
        <v>768</v>
      </c>
      <c r="AF28" s="32">
        <f t="shared" si="14"/>
        <v>762</v>
      </c>
      <c r="AG28" s="32">
        <f t="shared" si="5"/>
        <v>756</v>
      </c>
      <c r="AH28" s="32">
        <f t="shared" si="6"/>
        <v>831</v>
      </c>
    </row>
    <row r="29" spans="1:34">
      <c r="A29" s="18">
        <v>27</v>
      </c>
      <c r="B29" s="11">
        <v>10</v>
      </c>
      <c r="C29" s="11">
        <v>10</v>
      </c>
      <c r="D29" s="11">
        <f t="shared" si="1"/>
        <v>100</v>
      </c>
      <c r="E29" s="11">
        <v>8</v>
      </c>
      <c r="F29" s="10">
        <f t="shared" si="0"/>
        <v>80</v>
      </c>
      <c r="G29" s="11">
        <f t="shared" si="2"/>
        <v>90</v>
      </c>
      <c r="H29" s="18">
        <v>-72.190265949999997</v>
      </c>
      <c r="I29" s="11">
        <v>10</v>
      </c>
      <c r="J29" s="18">
        <v>10</v>
      </c>
      <c r="K29" s="11">
        <v>5.7</v>
      </c>
      <c r="L29" s="18">
        <f t="shared" si="3"/>
        <v>57.000000000000007</v>
      </c>
      <c r="M29" s="18">
        <v>-71.303112100000007</v>
      </c>
      <c r="N29" s="10"/>
      <c r="O29" s="28">
        <v>0.56540000000000001</v>
      </c>
      <c r="P29" s="11">
        <v>5.6</v>
      </c>
      <c r="Q29" s="11">
        <v>7</v>
      </c>
      <c r="R29" s="11">
        <v>6</v>
      </c>
      <c r="S29" s="11">
        <v>6.2</v>
      </c>
      <c r="T29" s="11">
        <v>5</v>
      </c>
      <c r="U29" s="11">
        <v>5.9</v>
      </c>
      <c r="V29" s="11">
        <v>6.4</v>
      </c>
      <c r="W29" s="11">
        <v>6</v>
      </c>
      <c r="X29" s="11">
        <v>6</v>
      </c>
      <c r="Y29" s="32">
        <f t="shared" si="7"/>
        <v>836</v>
      </c>
      <c r="Z29" s="32">
        <f t="shared" si="8"/>
        <v>828</v>
      </c>
      <c r="AA29" s="32">
        <f t="shared" si="9"/>
        <v>822</v>
      </c>
      <c r="AB29" s="32">
        <f t="shared" si="10"/>
        <v>816</v>
      </c>
      <c r="AC29" s="32">
        <f t="shared" si="11"/>
        <v>810</v>
      </c>
      <c r="AD29" s="32">
        <f t="shared" si="12"/>
        <v>804</v>
      </c>
      <c r="AE29" s="32">
        <f t="shared" si="13"/>
        <v>798</v>
      </c>
      <c r="AF29" s="32">
        <f t="shared" si="14"/>
        <v>792</v>
      </c>
      <c r="AG29" s="32">
        <f t="shared" si="5"/>
        <v>786</v>
      </c>
      <c r="AH29" s="32">
        <f t="shared" si="6"/>
        <v>864</v>
      </c>
    </row>
    <row r="30" spans="1:34">
      <c r="A30" s="18">
        <v>28</v>
      </c>
      <c r="B30" s="11">
        <v>10</v>
      </c>
      <c r="C30" s="11">
        <v>10</v>
      </c>
      <c r="D30" s="11">
        <f t="shared" si="1"/>
        <v>100</v>
      </c>
      <c r="E30" s="11">
        <v>6</v>
      </c>
      <c r="F30" s="10">
        <f t="shared" si="0"/>
        <v>60</v>
      </c>
      <c r="G30" s="11">
        <f t="shared" si="2"/>
        <v>80</v>
      </c>
      <c r="H30" s="18">
        <v>-73.201201349999991</v>
      </c>
      <c r="I30" s="11">
        <v>10</v>
      </c>
      <c r="J30" s="18">
        <v>10</v>
      </c>
      <c r="K30" s="11">
        <v>5.9</v>
      </c>
      <c r="L30" s="18">
        <f t="shared" si="3"/>
        <v>59.000000000000007</v>
      </c>
      <c r="M30" s="18">
        <v>-73.500990399999978</v>
      </c>
      <c r="N30" s="10"/>
      <c r="O30" s="28">
        <v>0.25629999999999997</v>
      </c>
      <c r="P30" s="11">
        <v>5</v>
      </c>
      <c r="Q30" s="11">
        <v>6</v>
      </c>
      <c r="R30" s="11">
        <v>5.3</v>
      </c>
      <c r="S30" s="11">
        <v>6</v>
      </c>
      <c r="T30" s="11">
        <v>5.8</v>
      </c>
      <c r="U30" s="11">
        <v>5.5</v>
      </c>
      <c r="V30" s="11">
        <v>5.9</v>
      </c>
      <c r="W30" s="11">
        <v>5.5</v>
      </c>
      <c r="X30" s="11">
        <v>5.9</v>
      </c>
      <c r="Y30" s="32">
        <f t="shared" si="7"/>
        <v>866</v>
      </c>
      <c r="Z30" s="32">
        <f t="shared" si="8"/>
        <v>858</v>
      </c>
      <c r="AA30" s="32">
        <f t="shared" si="9"/>
        <v>852</v>
      </c>
      <c r="AB30" s="32">
        <f t="shared" si="10"/>
        <v>846</v>
      </c>
      <c r="AC30" s="32">
        <f t="shared" si="11"/>
        <v>840</v>
      </c>
      <c r="AD30" s="32">
        <f t="shared" si="12"/>
        <v>834</v>
      </c>
      <c r="AE30" s="32">
        <f t="shared" si="13"/>
        <v>828</v>
      </c>
      <c r="AF30" s="32">
        <f t="shared" si="14"/>
        <v>822</v>
      </c>
      <c r="AG30" s="32">
        <f t="shared" si="5"/>
        <v>816</v>
      </c>
      <c r="AH30" s="32">
        <f t="shared" si="6"/>
        <v>897</v>
      </c>
    </row>
    <row r="31" spans="1:34">
      <c r="A31" s="18">
        <v>29</v>
      </c>
      <c r="B31" s="11">
        <v>10</v>
      </c>
      <c r="C31" s="11">
        <v>8</v>
      </c>
      <c r="D31" s="11">
        <f t="shared" si="1"/>
        <v>80</v>
      </c>
      <c r="E31" s="11">
        <v>7</v>
      </c>
      <c r="F31" s="10">
        <f t="shared" si="0"/>
        <v>87.5</v>
      </c>
      <c r="G31" s="11">
        <f t="shared" si="2"/>
        <v>83.75</v>
      </c>
      <c r="H31" s="18">
        <v>-75.697498550000006</v>
      </c>
      <c r="I31" s="11">
        <v>10</v>
      </c>
      <c r="J31" s="18">
        <v>10</v>
      </c>
      <c r="K31" s="11">
        <v>6.3</v>
      </c>
      <c r="L31" s="18">
        <f t="shared" si="3"/>
        <v>63</v>
      </c>
      <c r="M31" s="18">
        <v>-75.015422100000009</v>
      </c>
      <c r="N31" s="10"/>
      <c r="O31" s="28">
        <v>0.12548000000000001</v>
      </c>
      <c r="P31" s="11">
        <v>6</v>
      </c>
      <c r="Q31" s="11">
        <v>5.7</v>
      </c>
      <c r="R31" s="11">
        <v>6</v>
      </c>
      <c r="S31" s="11">
        <v>7</v>
      </c>
      <c r="T31" s="11">
        <v>6.5</v>
      </c>
      <c r="U31" s="11">
        <v>6.4</v>
      </c>
      <c r="V31" s="11">
        <v>6.3</v>
      </c>
      <c r="W31" s="11">
        <v>6.3</v>
      </c>
      <c r="X31" s="11">
        <v>6.4</v>
      </c>
      <c r="Y31" s="32">
        <f t="shared" si="7"/>
        <v>896</v>
      </c>
      <c r="Z31" s="32">
        <f t="shared" si="8"/>
        <v>888</v>
      </c>
      <c r="AA31" s="32">
        <f t="shared" si="9"/>
        <v>882</v>
      </c>
      <c r="AB31" s="32">
        <f t="shared" si="10"/>
        <v>876</v>
      </c>
      <c r="AC31" s="32">
        <f t="shared" si="11"/>
        <v>870</v>
      </c>
      <c r="AD31" s="32">
        <f t="shared" si="12"/>
        <v>864</v>
      </c>
      <c r="AE31" s="32">
        <f t="shared" si="13"/>
        <v>858</v>
      </c>
      <c r="AF31" s="32">
        <f t="shared" si="14"/>
        <v>852</v>
      </c>
      <c r="AG31" s="32">
        <f t="shared" si="5"/>
        <v>846</v>
      </c>
      <c r="AH31" s="32">
        <f t="shared" si="6"/>
        <v>930</v>
      </c>
    </row>
    <row r="32" spans="1:34">
      <c r="A32" s="18">
        <v>30</v>
      </c>
      <c r="B32" s="11">
        <v>10</v>
      </c>
      <c r="C32" s="11">
        <v>10</v>
      </c>
      <c r="D32" s="11">
        <f t="shared" si="1"/>
        <v>100</v>
      </c>
      <c r="E32" s="11">
        <v>7</v>
      </c>
      <c r="F32" s="10">
        <f t="shared" si="0"/>
        <v>70</v>
      </c>
      <c r="G32" s="11">
        <f t="shared" si="2"/>
        <v>85</v>
      </c>
      <c r="H32" s="18">
        <v>-72.276774950000004</v>
      </c>
      <c r="I32" s="11">
        <v>10</v>
      </c>
      <c r="J32" s="18">
        <v>10</v>
      </c>
      <c r="K32" s="11">
        <v>5.5</v>
      </c>
      <c r="L32" s="18">
        <f>K32/J32*100</f>
        <v>55.000000000000007</v>
      </c>
      <c r="M32" s="18">
        <v>-63.152151799999984</v>
      </c>
      <c r="N32" s="10"/>
      <c r="O32" s="28">
        <v>2.5646000000000002E-3</v>
      </c>
      <c r="P32" s="11">
        <v>5</v>
      </c>
      <c r="Q32" s="11">
        <v>7</v>
      </c>
      <c r="R32" s="11">
        <v>4.7</v>
      </c>
      <c r="S32" s="11">
        <v>5.7</v>
      </c>
      <c r="T32" s="11">
        <v>6.2</v>
      </c>
      <c r="U32" s="11">
        <v>5.8</v>
      </c>
      <c r="V32" s="11">
        <v>6.3</v>
      </c>
      <c r="W32" s="11">
        <v>6.2</v>
      </c>
      <c r="X32" s="11">
        <v>5.6</v>
      </c>
      <c r="Y32" s="32">
        <f t="shared" si="7"/>
        <v>926</v>
      </c>
      <c r="Z32" s="32">
        <f t="shared" si="8"/>
        <v>918</v>
      </c>
      <c r="AA32" s="32">
        <f t="shared" si="9"/>
        <v>912</v>
      </c>
      <c r="AB32" s="32">
        <f t="shared" si="10"/>
        <v>906</v>
      </c>
      <c r="AC32" s="32">
        <f t="shared" si="11"/>
        <v>900</v>
      </c>
      <c r="AD32" s="32">
        <f t="shared" si="12"/>
        <v>894</v>
      </c>
      <c r="AE32" s="32">
        <f t="shared" si="13"/>
        <v>888</v>
      </c>
      <c r="AF32" s="32">
        <f t="shared" si="14"/>
        <v>882</v>
      </c>
      <c r="AG32" s="32">
        <f t="shared" si="5"/>
        <v>876</v>
      </c>
      <c r="AH32" s="32">
        <f t="shared" si="6"/>
        <v>963</v>
      </c>
    </row>
    <row r="33" spans="1:18">
      <c r="B33" s="10"/>
      <c r="C33" s="10"/>
      <c r="D33" s="10"/>
      <c r="E33" s="10"/>
      <c r="F33" s="21">
        <f>AVERAGE(F3:F32)</f>
        <v>45.689153439153436</v>
      </c>
      <c r="G33" s="21">
        <f>AVERAGE(G3:G32)</f>
        <v>68.844576719576708</v>
      </c>
      <c r="L33" s="21">
        <f>AVERAGE(L3:L32)</f>
        <v>36.1</v>
      </c>
      <c r="P33" s="16"/>
    </row>
    <row r="34" spans="1:18">
      <c r="A34" s="10"/>
      <c r="N34" s="69" t="s">
        <v>181</v>
      </c>
      <c r="O34" s="69"/>
      <c r="P34" s="69"/>
      <c r="Q34" s="69"/>
    </row>
    <row r="35" spans="1:18">
      <c r="A35" s="10"/>
      <c r="N35" s="69" t="s">
        <v>182</v>
      </c>
      <c r="O35" s="69"/>
      <c r="P35" s="69"/>
      <c r="Q35" s="69"/>
    </row>
    <row r="36" spans="1:18">
      <c r="A36" s="10"/>
      <c r="N36" s="69" t="s">
        <v>183</v>
      </c>
      <c r="O36" s="69"/>
      <c r="P36" s="69"/>
      <c r="Q36" s="69"/>
    </row>
    <row r="37" spans="1:18">
      <c r="A37" s="10"/>
      <c r="N37" s="69" t="s">
        <v>185</v>
      </c>
      <c r="O37" s="69"/>
      <c r="P37" s="69"/>
      <c r="Q37" s="69"/>
      <c r="R37" s="69"/>
    </row>
    <row r="38" spans="1:18">
      <c r="A38" s="10"/>
    </row>
    <row r="39" spans="1:18">
      <c r="A39" s="10"/>
    </row>
    <row r="40" spans="1:18">
      <c r="A40" s="10"/>
    </row>
    <row r="41" spans="1:18">
      <c r="A41" s="10"/>
    </row>
    <row r="42" spans="1:18">
      <c r="A42" s="10"/>
    </row>
    <row r="43" spans="1:18">
      <c r="A43" s="10"/>
    </row>
    <row r="44" spans="1:18">
      <c r="A44" s="10"/>
    </row>
    <row r="45" spans="1:18">
      <c r="A45" s="10"/>
    </row>
    <row r="46" spans="1:18">
      <c r="A46" s="10"/>
    </row>
    <row r="47" spans="1:18">
      <c r="A47" s="10"/>
    </row>
    <row r="48" spans="1:18">
      <c r="A48" s="10"/>
    </row>
    <row r="49" spans="1:20">
      <c r="A49" s="10"/>
      <c r="B49" s="15" t="s">
        <v>157</v>
      </c>
      <c r="H49" s="15" t="s">
        <v>170</v>
      </c>
      <c r="M49" s="15" t="s">
        <v>158</v>
      </c>
    </row>
    <row r="50" spans="1:20">
      <c r="A50" s="10"/>
    </row>
    <row r="51" spans="1:20">
      <c r="A51" s="10"/>
    </row>
    <row r="60" spans="1:20">
      <c r="O60" s="68" t="s">
        <v>171</v>
      </c>
      <c r="P60" s="68"/>
      <c r="Q60" s="68"/>
      <c r="R60" s="68"/>
      <c r="S60" s="68"/>
      <c r="T60" s="68"/>
    </row>
    <row r="66" spans="2:13">
      <c r="B66" s="15" t="s">
        <v>172</v>
      </c>
      <c r="H66" s="15" t="s">
        <v>173</v>
      </c>
    </row>
    <row r="67" spans="2:13">
      <c r="H67" s="15"/>
      <c r="M67" s="15" t="s">
        <v>159</v>
      </c>
    </row>
  </sheetData>
  <mergeCells count="7">
    <mergeCell ref="A1:M1"/>
    <mergeCell ref="O1:W1"/>
    <mergeCell ref="O60:T60"/>
    <mergeCell ref="N34:Q34"/>
    <mergeCell ref="N35:Q35"/>
    <mergeCell ref="N36:Q36"/>
    <mergeCell ref="N37:R37"/>
  </mergeCells>
  <pageMargins left="0.7" right="0.7" top="0.75" bottom="0.75" header="0.3" footer="0.3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67"/>
  <sheetViews>
    <sheetView workbookViewId="0">
      <selection activeCell="G3" sqref="G3:H30"/>
    </sheetView>
  </sheetViews>
  <sheetFormatPr defaultColWidth="15.7109375" defaultRowHeight="15"/>
  <cols>
    <col min="1" max="1" width="5.5703125" style="18" customWidth="1"/>
    <col min="2" max="2" width="15.7109375" style="18" customWidth="1"/>
    <col min="3" max="11" width="15.7109375" style="18"/>
    <col min="12" max="12" width="16" style="18" customWidth="1"/>
    <col min="13" max="13" width="15.7109375" style="18" hidden="1" customWidth="1"/>
    <col min="14" max="14" width="15.7109375" style="18"/>
    <col min="15" max="15" width="9" style="18" customWidth="1"/>
    <col min="16" max="16" width="8.85546875" style="18" customWidth="1"/>
    <col min="17" max="17" width="10" style="18" customWidth="1"/>
    <col min="18" max="18" width="8.5703125" style="18" customWidth="1"/>
    <col min="19" max="19" width="10" style="18" customWidth="1"/>
    <col min="20" max="21" width="8.7109375" style="18" customWidth="1"/>
    <col min="22" max="22" width="8.5703125" style="18" customWidth="1"/>
    <col min="23" max="23" width="10.140625" style="18" customWidth="1"/>
    <col min="24" max="24" width="8.85546875" style="18" customWidth="1"/>
    <col min="25" max="25" width="8.5703125" style="18" customWidth="1"/>
    <col min="26" max="26" width="8.85546875" style="18" customWidth="1"/>
    <col min="27" max="27" width="9.140625" style="18" customWidth="1"/>
    <col min="28" max="28" width="9" style="18" customWidth="1"/>
    <col min="29" max="29" width="8.85546875" style="18" customWidth="1"/>
    <col min="30" max="30" width="9.28515625" style="18" customWidth="1"/>
    <col min="31" max="33" width="8.85546875" style="18" customWidth="1"/>
    <col min="34" max="34" width="5.42578125" style="18" customWidth="1"/>
    <col min="35" max="35" width="4.85546875" style="18" customWidth="1"/>
    <col min="36" max="36" width="5" style="18" customWidth="1"/>
    <col min="37" max="37" width="4.5703125" style="18" customWidth="1"/>
    <col min="38" max="38" width="4.7109375" style="18" customWidth="1"/>
    <col min="39" max="39" width="5" style="18" customWidth="1"/>
    <col min="40" max="40" width="5.140625" style="18" customWidth="1"/>
    <col min="41" max="41" width="5.42578125" style="18" customWidth="1"/>
    <col min="42" max="42" width="5.28515625" style="18" customWidth="1"/>
    <col min="43" max="43" width="5" style="18" customWidth="1"/>
    <col min="44" max="44" width="4.42578125" style="18" customWidth="1"/>
    <col min="45" max="45" width="4.85546875" style="18" customWidth="1"/>
    <col min="46" max="46" width="4.5703125" style="18" customWidth="1"/>
    <col min="47" max="47" width="4.85546875" style="18" customWidth="1"/>
    <col min="48" max="48" width="4.42578125" style="18" customWidth="1"/>
    <col min="49" max="49" width="4.85546875" style="18" customWidth="1"/>
    <col min="50" max="51" width="5.28515625" style="18" customWidth="1"/>
    <col min="52" max="52" width="5" style="18" customWidth="1"/>
    <col min="53" max="53" width="4.85546875" style="18" customWidth="1"/>
    <col min="54" max="54" width="8.28515625" style="18" customWidth="1"/>
    <col min="55" max="16384" width="15.7109375" style="18"/>
  </cols>
  <sheetData>
    <row r="1" spans="1:55" ht="31.5" customHeight="1">
      <c r="A1" s="66" t="s">
        <v>177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 s="70" t="s">
        <v>144</v>
      </c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</row>
    <row r="2" spans="1:55" s="9" customFormat="1" ht="30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P2" s="20" t="s">
        <v>140</v>
      </c>
      <c r="Q2" s="20" t="s">
        <v>141</v>
      </c>
      <c r="R2" s="20" t="s">
        <v>142</v>
      </c>
      <c r="S2" s="20" t="s">
        <v>143</v>
      </c>
      <c r="T2" s="20" t="s">
        <v>145</v>
      </c>
      <c r="U2" s="20" t="s">
        <v>146</v>
      </c>
      <c r="V2" s="20" t="s">
        <v>147</v>
      </c>
      <c r="W2" s="20" t="s">
        <v>148</v>
      </c>
      <c r="X2" s="20" t="s">
        <v>149</v>
      </c>
      <c r="Y2" s="20" t="s">
        <v>160</v>
      </c>
      <c r="Z2" s="20" t="s">
        <v>161</v>
      </c>
      <c r="AA2" s="20" t="s">
        <v>162</v>
      </c>
      <c r="AB2" s="20" t="s">
        <v>163</v>
      </c>
      <c r="AC2" s="20" t="s">
        <v>164</v>
      </c>
      <c r="AD2" s="20" t="s">
        <v>165</v>
      </c>
      <c r="AE2" s="20" t="s">
        <v>166</v>
      </c>
      <c r="AF2" s="20" t="s">
        <v>167</v>
      </c>
      <c r="AG2" s="20" t="s">
        <v>168</v>
      </c>
      <c r="AH2" s="30" t="s">
        <v>169</v>
      </c>
      <c r="AI2" s="31">
        <v>1</v>
      </c>
      <c r="AJ2" s="32">
        <v>2</v>
      </c>
      <c r="AK2" s="32">
        <v>3</v>
      </c>
      <c r="AL2" s="32">
        <v>4</v>
      </c>
      <c r="AM2" s="32">
        <v>5</v>
      </c>
      <c r="AN2" s="32">
        <v>6</v>
      </c>
      <c r="AO2" s="32">
        <v>7</v>
      </c>
      <c r="AP2" s="32">
        <v>8</v>
      </c>
      <c r="AQ2" s="32">
        <v>9</v>
      </c>
      <c r="AR2" s="32">
        <v>10</v>
      </c>
      <c r="AS2" s="32">
        <v>11</v>
      </c>
      <c r="AT2" s="32">
        <v>12</v>
      </c>
      <c r="AU2" s="32">
        <v>13</v>
      </c>
      <c r="AV2" s="32">
        <v>14</v>
      </c>
      <c r="AW2" s="32">
        <v>15</v>
      </c>
      <c r="AX2" s="32">
        <v>16</v>
      </c>
      <c r="AY2" s="32">
        <v>17</v>
      </c>
      <c r="AZ2" s="32">
        <v>18</v>
      </c>
      <c r="BA2" s="32">
        <v>19</v>
      </c>
      <c r="BB2" s="32">
        <v>20</v>
      </c>
      <c r="BC2" s="32" t="s">
        <v>212</v>
      </c>
    </row>
    <row r="3" spans="1:55">
      <c r="A3" s="18">
        <v>1</v>
      </c>
      <c r="B3" s="11">
        <v>10</v>
      </c>
      <c r="C3" s="11">
        <v>9</v>
      </c>
      <c r="D3" s="11">
        <f>C3/B3*100</f>
        <v>90</v>
      </c>
      <c r="E3" s="11">
        <v>4</v>
      </c>
      <c r="F3" s="10">
        <f t="shared" ref="F3:F32" si="0">E3/C3*100</f>
        <v>44.444444444444443</v>
      </c>
      <c r="G3" s="11">
        <f>(F3+D3)/2</f>
        <v>67.222222222222229</v>
      </c>
      <c r="H3" s="18">
        <v>-64.873664600000012</v>
      </c>
      <c r="I3" s="11">
        <v>10</v>
      </c>
      <c r="J3" s="18">
        <v>10</v>
      </c>
      <c r="K3" s="11">
        <v>6</v>
      </c>
      <c r="L3" s="29">
        <f>K3/J3*100</f>
        <v>60</v>
      </c>
      <c r="M3" s="18">
        <v>-63.722912999999998</v>
      </c>
      <c r="N3" s="10"/>
      <c r="P3" s="11">
        <v>6</v>
      </c>
      <c r="Q3" s="11">
        <v>6</v>
      </c>
      <c r="R3" s="11">
        <v>5</v>
      </c>
      <c r="S3" s="11">
        <v>5</v>
      </c>
      <c r="T3" s="11">
        <v>5</v>
      </c>
      <c r="U3" s="11">
        <v>5</v>
      </c>
      <c r="V3" s="11">
        <v>6</v>
      </c>
      <c r="W3" s="11">
        <v>4</v>
      </c>
      <c r="X3" s="11">
        <v>4</v>
      </c>
      <c r="Y3" s="11">
        <v>4</v>
      </c>
      <c r="Z3" s="11">
        <v>4</v>
      </c>
      <c r="AA3" s="11">
        <v>3</v>
      </c>
      <c r="AB3" s="11">
        <v>3</v>
      </c>
      <c r="AC3" s="11">
        <v>2</v>
      </c>
      <c r="AD3" s="11">
        <v>2</v>
      </c>
      <c r="AE3" s="11">
        <v>2</v>
      </c>
      <c r="AF3" s="11">
        <v>1</v>
      </c>
      <c r="AG3" s="11">
        <v>0</v>
      </c>
      <c r="AH3" s="11">
        <v>0</v>
      </c>
      <c r="AI3" s="33">
        <v>120</v>
      </c>
      <c r="AJ3" s="34">
        <v>114</v>
      </c>
      <c r="AK3" s="34">
        <v>108</v>
      </c>
      <c r="AL3" s="34">
        <v>102</v>
      </c>
      <c r="AM3" s="34">
        <v>96</v>
      </c>
      <c r="AN3" s="34">
        <v>90</v>
      </c>
      <c r="AO3" s="34">
        <v>84</v>
      </c>
      <c r="AP3" s="34">
        <v>78</v>
      </c>
      <c r="AQ3" s="34">
        <v>72</v>
      </c>
      <c r="AR3" s="34">
        <v>66</v>
      </c>
      <c r="AS3" s="34">
        <v>60</v>
      </c>
      <c r="AT3" s="34">
        <f>6*9</f>
        <v>54</v>
      </c>
      <c r="AU3" s="34">
        <v>48</v>
      </c>
      <c r="AV3" s="34">
        <v>42</v>
      </c>
      <c r="AW3" s="34">
        <v>36</v>
      </c>
      <c r="AX3" s="34">
        <f>6*5</f>
        <v>30</v>
      </c>
      <c r="AY3" s="34">
        <f>6*4</f>
        <v>24</v>
      </c>
      <c r="AZ3" s="35">
        <f>6*3</f>
        <v>18</v>
      </c>
      <c r="BA3" s="35">
        <f>6*2</f>
        <v>12</v>
      </c>
      <c r="BB3" s="36">
        <f>6*1</f>
        <v>6</v>
      </c>
      <c r="BC3" s="32">
        <v>6</v>
      </c>
    </row>
    <row r="4" spans="1:55">
      <c r="A4" s="18">
        <v>2</v>
      </c>
      <c r="B4" s="11">
        <v>10</v>
      </c>
      <c r="C4" s="11">
        <v>8</v>
      </c>
      <c r="D4" s="11">
        <f t="shared" ref="D4:D32" si="1">C4/B4*100</f>
        <v>80</v>
      </c>
      <c r="E4" s="11">
        <v>3</v>
      </c>
      <c r="F4" s="10">
        <f t="shared" si="0"/>
        <v>37.5</v>
      </c>
      <c r="G4" s="11">
        <f t="shared" ref="G4:G32" si="2">(F4+D4)/2</f>
        <v>58.75</v>
      </c>
      <c r="H4" s="18">
        <v>-67.819297100000014</v>
      </c>
      <c r="I4" s="11">
        <v>10</v>
      </c>
      <c r="J4" s="18">
        <v>10</v>
      </c>
      <c r="K4" s="11">
        <v>6</v>
      </c>
      <c r="L4" s="29">
        <f t="shared" ref="L4:L31" si="3">K4/J4*100</f>
        <v>60</v>
      </c>
      <c r="M4" s="18">
        <v>-66.118391599999995</v>
      </c>
      <c r="N4" s="10"/>
      <c r="P4" s="11">
        <v>4.45</v>
      </c>
      <c r="Q4" s="11">
        <v>4.5</v>
      </c>
      <c r="R4" s="11">
        <v>6</v>
      </c>
      <c r="S4" s="11">
        <v>4.7</v>
      </c>
      <c r="T4" s="11">
        <v>4.7</v>
      </c>
      <c r="U4" s="11">
        <v>6</v>
      </c>
      <c r="V4" s="11">
        <v>3.75</v>
      </c>
      <c r="W4" s="11">
        <v>6</v>
      </c>
      <c r="X4" s="11">
        <v>5</v>
      </c>
      <c r="Y4" s="11">
        <v>3.8</v>
      </c>
      <c r="Z4" s="11">
        <v>4.7</v>
      </c>
      <c r="AA4" s="11">
        <v>4.3</v>
      </c>
      <c r="AB4" s="11">
        <v>3</v>
      </c>
      <c r="AC4" s="11">
        <v>1</v>
      </c>
      <c r="AD4" s="11">
        <v>1</v>
      </c>
      <c r="AE4" s="11">
        <v>0</v>
      </c>
      <c r="AF4" s="11">
        <v>0</v>
      </c>
      <c r="AG4" s="11">
        <v>0</v>
      </c>
      <c r="AH4" s="11">
        <v>0</v>
      </c>
      <c r="AI4" s="34">
        <f t="shared" ref="AI4:AZ18" si="4">AI3+26</f>
        <v>146</v>
      </c>
      <c r="AJ4" s="34">
        <f t="shared" si="4"/>
        <v>140</v>
      </c>
      <c r="AK4" s="34">
        <f t="shared" si="4"/>
        <v>134</v>
      </c>
      <c r="AL4" s="34">
        <f t="shared" si="4"/>
        <v>128</v>
      </c>
      <c r="AM4" s="34">
        <f t="shared" si="4"/>
        <v>122</v>
      </c>
      <c r="AN4" s="34">
        <f t="shared" si="4"/>
        <v>116</v>
      </c>
      <c r="AO4" s="34">
        <f t="shared" si="4"/>
        <v>110</v>
      </c>
      <c r="AP4" s="34">
        <f t="shared" si="4"/>
        <v>104</v>
      </c>
      <c r="AQ4" s="34">
        <f t="shared" si="4"/>
        <v>98</v>
      </c>
      <c r="AR4" s="34">
        <f t="shared" si="4"/>
        <v>92</v>
      </c>
      <c r="AS4" s="34">
        <f t="shared" si="4"/>
        <v>86</v>
      </c>
      <c r="AT4" s="34">
        <f t="shared" si="4"/>
        <v>80</v>
      </c>
      <c r="AU4" s="34">
        <f t="shared" si="4"/>
        <v>74</v>
      </c>
      <c r="AV4" s="34">
        <f t="shared" si="4"/>
        <v>68</v>
      </c>
      <c r="AW4" s="34">
        <f t="shared" si="4"/>
        <v>62</v>
      </c>
      <c r="AX4" s="34">
        <f t="shared" si="4"/>
        <v>56</v>
      </c>
      <c r="AY4" s="34">
        <f t="shared" si="4"/>
        <v>50</v>
      </c>
      <c r="AZ4" s="35">
        <f t="shared" si="4"/>
        <v>44</v>
      </c>
      <c r="BA4" s="36">
        <f>BA3+26</f>
        <v>38</v>
      </c>
      <c r="BB4" s="36">
        <f>BB3+26</f>
        <v>32</v>
      </c>
      <c r="BC4" s="32">
        <f>BC3+33</f>
        <v>39</v>
      </c>
    </row>
    <row r="5" spans="1:55">
      <c r="A5" s="18">
        <v>3</v>
      </c>
      <c r="B5" s="11">
        <v>10</v>
      </c>
      <c r="C5" s="11">
        <v>10</v>
      </c>
      <c r="D5" s="11">
        <f t="shared" si="1"/>
        <v>100</v>
      </c>
      <c r="E5" s="11">
        <v>4</v>
      </c>
      <c r="F5" s="10">
        <f t="shared" si="0"/>
        <v>40</v>
      </c>
      <c r="G5" s="11">
        <f t="shared" si="2"/>
        <v>70</v>
      </c>
      <c r="H5" s="18">
        <v>-66.017478850000003</v>
      </c>
      <c r="I5" s="11">
        <v>10</v>
      </c>
      <c r="J5" s="18">
        <v>10</v>
      </c>
      <c r="K5" s="11">
        <v>6</v>
      </c>
      <c r="L5" s="29">
        <f t="shared" si="3"/>
        <v>60</v>
      </c>
      <c r="M5" s="18">
        <v>-65.811858200000003</v>
      </c>
      <c r="N5" s="10"/>
      <c r="P5" s="11">
        <v>5.55</v>
      </c>
      <c r="Q5" s="11">
        <v>5.25</v>
      </c>
      <c r="R5" s="11">
        <v>4.95</v>
      </c>
      <c r="S5" s="11">
        <v>6</v>
      </c>
      <c r="T5" s="11">
        <v>6</v>
      </c>
      <c r="U5" s="11">
        <v>5.35</v>
      </c>
      <c r="V5" s="11">
        <v>5.25</v>
      </c>
      <c r="W5" s="11">
        <v>6</v>
      </c>
      <c r="X5" s="11">
        <v>5</v>
      </c>
      <c r="Y5" s="11">
        <v>5</v>
      </c>
      <c r="Z5" s="11">
        <v>4</v>
      </c>
      <c r="AA5" s="11">
        <v>2</v>
      </c>
      <c r="AB5" s="11">
        <v>1</v>
      </c>
      <c r="AC5" s="11">
        <v>0</v>
      </c>
      <c r="AD5" s="11">
        <v>1</v>
      </c>
      <c r="AE5" s="11">
        <v>1</v>
      </c>
      <c r="AF5" s="11">
        <v>0</v>
      </c>
      <c r="AG5" s="11">
        <v>0</v>
      </c>
      <c r="AH5" s="11">
        <v>0</v>
      </c>
      <c r="AI5" s="34">
        <f t="shared" si="4"/>
        <v>172</v>
      </c>
      <c r="AJ5" s="34">
        <f t="shared" si="4"/>
        <v>166</v>
      </c>
      <c r="AK5" s="34">
        <f t="shared" si="4"/>
        <v>160</v>
      </c>
      <c r="AL5" s="34">
        <f t="shared" si="4"/>
        <v>154</v>
      </c>
      <c r="AM5" s="34">
        <f t="shared" si="4"/>
        <v>148</v>
      </c>
      <c r="AN5" s="34">
        <f t="shared" si="4"/>
        <v>142</v>
      </c>
      <c r="AO5" s="34">
        <f t="shared" si="4"/>
        <v>136</v>
      </c>
      <c r="AP5" s="34">
        <f t="shared" si="4"/>
        <v>130</v>
      </c>
      <c r="AQ5" s="34">
        <f t="shared" si="4"/>
        <v>124</v>
      </c>
      <c r="AR5" s="34">
        <f t="shared" si="4"/>
        <v>118</v>
      </c>
      <c r="AS5" s="34">
        <f t="shared" si="4"/>
        <v>112</v>
      </c>
      <c r="AT5" s="34">
        <f t="shared" si="4"/>
        <v>106</v>
      </c>
      <c r="AU5" s="34">
        <f t="shared" si="4"/>
        <v>100</v>
      </c>
      <c r="AV5" s="34">
        <f t="shared" si="4"/>
        <v>94</v>
      </c>
      <c r="AW5" s="34">
        <f t="shared" si="4"/>
        <v>88</v>
      </c>
      <c r="AX5" s="35">
        <f t="shared" si="4"/>
        <v>82</v>
      </c>
      <c r="AY5" s="35">
        <f t="shared" si="4"/>
        <v>76</v>
      </c>
      <c r="AZ5" s="36">
        <f t="shared" si="4"/>
        <v>70</v>
      </c>
      <c r="BA5" s="36">
        <f t="shared" ref="BA5:BA32" si="5">BA4+26</f>
        <v>64</v>
      </c>
      <c r="BB5" s="36">
        <f t="shared" ref="BB5:BB32" si="6">BB4+26</f>
        <v>58</v>
      </c>
      <c r="BC5" s="32">
        <f t="shared" ref="BC5:BC32" si="7">BC4+33</f>
        <v>72</v>
      </c>
    </row>
    <row r="6" spans="1:55">
      <c r="A6" s="18">
        <v>4</v>
      </c>
      <c r="B6" s="11">
        <v>10</v>
      </c>
      <c r="C6" s="11">
        <v>9</v>
      </c>
      <c r="D6" s="11">
        <f t="shared" si="1"/>
        <v>90</v>
      </c>
      <c r="E6" s="11">
        <v>5</v>
      </c>
      <c r="F6" s="10">
        <f t="shared" si="0"/>
        <v>55.555555555555557</v>
      </c>
      <c r="G6" s="11">
        <f t="shared" si="2"/>
        <v>72.777777777777771</v>
      </c>
      <c r="H6" s="18">
        <v>-64.083302750000001</v>
      </c>
      <c r="I6" s="11">
        <v>10</v>
      </c>
      <c r="J6" s="18">
        <v>10</v>
      </c>
      <c r="K6" s="11">
        <v>7</v>
      </c>
      <c r="L6" s="29">
        <f t="shared" si="3"/>
        <v>70</v>
      </c>
      <c r="M6" s="18">
        <v>-63.320227000000003</v>
      </c>
      <c r="N6" s="10"/>
      <c r="P6" s="11">
        <v>5.05</v>
      </c>
      <c r="Q6" s="11">
        <v>5.2</v>
      </c>
      <c r="R6" s="11">
        <v>4.5999999999999996</v>
      </c>
      <c r="S6" s="11">
        <v>5</v>
      </c>
      <c r="T6" s="11">
        <v>4.8499999999999996</v>
      </c>
      <c r="U6" s="11">
        <v>4.55</v>
      </c>
      <c r="V6" s="11">
        <v>4.9000000000000004</v>
      </c>
      <c r="W6" s="11">
        <v>4.7</v>
      </c>
      <c r="X6" s="11">
        <v>5</v>
      </c>
      <c r="Y6" s="11">
        <v>4.95</v>
      </c>
      <c r="Z6" s="11">
        <v>4.25</v>
      </c>
      <c r="AA6" s="11">
        <v>3</v>
      </c>
      <c r="AB6" s="11">
        <v>2</v>
      </c>
      <c r="AC6" s="11">
        <v>1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34">
        <f t="shared" si="4"/>
        <v>198</v>
      </c>
      <c r="AJ6" s="34">
        <f t="shared" si="4"/>
        <v>192</v>
      </c>
      <c r="AK6" s="34">
        <f t="shared" si="4"/>
        <v>186</v>
      </c>
      <c r="AL6" s="34">
        <f t="shared" si="4"/>
        <v>180</v>
      </c>
      <c r="AM6" s="34">
        <f t="shared" si="4"/>
        <v>174</v>
      </c>
      <c r="AN6" s="34">
        <f t="shared" si="4"/>
        <v>168</v>
      </c>
      <c r="AO6" s="34">
        <f t="shared" si="4"/>
        <v>162</v>
      </c>
      <c r="AP6" s="34">
        <f t="shared" si="4"/>
        <v>156</v>
      </c>
      <c r="AQ6" s="34">
        <f t="shared" si="4"/>
        <v>150</v>
      </c>
      <c r="AR6" s="34">
        <f t="shared" si="4"/>
        <v>144</v>
      </c>
      <c r="AS6" s="34">
        <f t="shared" si="4"/>
        <v>138</v>
      </c>
      <c r="AT6" s="34">
        <f t="shared" si="4"/>
        <v>132</v>
      </c>
      <c r="AU6" s="34">
        <f t="shared" si="4"/>
        <v>126</v>
      </c>
      <c r="AV6" s="34">
        <f t="shared" si="4"/>
        <v>120</v>
      </c>
      <c r="AW6" s="35">
        <f t="shared" si="4"/>
        <v>114</v>
      </c>
      <c r="AX6" s="35">
        <f t="shared" si="4"/>
        <v>108</v>
      </c>
      <c r="AY6" s="36">
        <f t="shared" si="4"/>
        <v>102</v>
      </c>
      <c r="AZ6" s="36">
        <f t="shared" si="4"/>
        <v>96</v>
      </c>
      <c r="BA6" s="36">
        <f t="shared" si="5"/>
        <v>90</v>
      </c>
      <c r="BB6" s="36">
        <f t="shared" si="6"/>
        <v>84</v>
      </c>
      <c r="BC6" s="32">
        <f t="shared" si="7"/>
        <v>105</v>
      </c>
    </row>
    <row r="7" spans="1:55">
      <c r="A7" s="18">
        <v>5</v>
      </c>
      <c r="B7" s="11">
        <v>10</v>
      </c>
      <c r="C7" s="11">
        <v>10</v>
      </c>
      <c r="D7" s="11">
        <f t="shared" si="1"/>
        <v>100</v>
      </c>
      <c r="E7" s="11">
        <v>5</v>
      </c>
      <c r="F7" s="10">
        <f t="shared" si="0"/>
        <v>50</v>
      </c>
      <c r="G7" s="11">
        <f t="shared" si="2"/>
        <v>75</v>
      </c>
      <c r="H7" s="18">
        <v>-63.706507150000007</v>
      </c>
      <c r="I7" s="11">
        <v>10</v>
      </c>
      <c r="J7" s="18">
        <v>10</v>
      </c>
      <c r="K7" s="11">
        <v>5</v>
      </c>
      <c r="L7" s="29">
        <f t="shared" si="3"/>
        <v>50</v>
      </c>
      <c r="M7" s="18">
        <v>-66.395569100000003</v>
      </c>
      <c r="N7" s="10"/>
      <c r="P7" s="11">
        <v>5.05</v>
      </c>
      <c r="Q7" s="11">
        <v>6</v>
      </c>
      <c r="R7" s="11">
        <v>6</v>
      </c>
      <c r="S7" s="11">
        <v>5.15</v>
      </c>
      <c r="T7" s="11">
        <v>6</v>
      </c>
      <c r="U7" s="11">
        <v>5</v>
      </c>
      <c r="V7" s="11">
        <v>5.25</v>
      </c>
      <c r="W7" s="11">
        <v>5.2</v>
      </c>
      <c r="X7" s="11">
        <v>4</v>
      </c>
      <c r="Y7" s="11">
        <v>3</v>
      </c>
      <c r="Z7" s="11">
        <v>5.15</v>
      </c>
      <c r="AA7" s="11">
        <v>1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1</v>
      </c>
      <c r="AI7" s="34">
        <f t="shared" si="4"/>
        <v>224</v>
      </c>
      <c r="AJ7" s="34">
        <f t="shared" si="4"/>
        <v>218</v>
      </c>
      <c r="AK7" s="34">
        <f t="shared" si="4"/>
        <v>212</v>
      </c>
      <c r="AL7" s="34">
        <f t="shared" si="4"/>
        <v>206</v>
      </c>
      <c r="AM7" s="34">
        <f t="shared" si="4"/>
        <v>200</v>
      </c>
      <c r="AN7" s="34">
        <f t="shared" si="4"/>
        <v>194</v>
      </c>
      <c r="AO7" s="34">
        <f t="shared" si="4"/>
        <v>188</v>
      </c>
      <c r="AP7" s="34">
        <f t="shared" si="4"/>
        <v>182</v>
      </c>
      <c r="AQ7" s="34">
        <f t="shared" si="4"/>
        <v>176</v>
      </c>
      <c r="AR7" s="34">
        <f t="shared" si="4"/>
        <v>170</v>
      </c>
      <c r="AS7" s="34">
        <f t="shared" si="4"/>
        <v>164</v>
      </c>
      <c r="AT7" s="34">
        <f t="shared" si="4"/>
        <v>158</v>
      </c>
      <c r="AU7" s="35">
        <f t="shared" si="4"/>
        <v>152</v>
      </c>
      <c r="AV7" s="35">
        <f t="shared" si="4"/>
        <v>146</v>
      </c>
      <c r="AW7" s="35">
        <f t="shared" si="4"/>
        <v>140</v>
      </c>
      <c r="AX7" s="36">
        <f t="shared" si="4"/>
        <v>134</v>
      </c>
      <c r="AY7" s="36">
        <f t="shared" si="4"/>
        <v>128</v>
      </c>
      <c r="AZ7" s="36">
        <f t="shared" si="4"/>
        <v>122</v>
      </c>
      <c r="BA7" s="36">
        <f t="shared" si="5"/>
        <v>116</v>
      </c>
      <c r="BB7" s="36">
        <f t="shared" si="6"/>
        <v>110</v>
      </c>
      <c r="BC7" s="32">
        <f t="shared" si="7"/>
        <v>138</v>
      </c>
    </row>
    <row r="8" spans="1:55">
      <c r="A8" s="18">
        <v>6</v>
      </c>
      <c r="B8" s="11">
        <v>10</v>
      </c>
      <c r="C8" s="11">
        <v>8</v>
      </c>
      <c r="D8" s="11">
        <f t="shared" si="1"/>
        <v>80</v>
      </c>
      <c r="E8" s="11">
        <v>3</v>
      </c>
      <c r="F8" s="10">
        <f t="shared" si="0"/>
        <v>37.5</v>
      </c>
      <c r="G8" s="11">
        <f t="shared" si="2"/>
        <v>58.75</v>
      </c>
      <c r="H8" s="18">
        <v>-64.010490400000009</v>
      </c>
      <c r="I8" s="11">
        <v>10</v>
      </c>
      <c r="J8" s="18">
        <v>10</v>
      </c>
      <c r="K8" s="11">
        <v>5</v>
      </c>
      <c r="L8" s="29">
        <f t="shared" si="3"/>
        <v>50</v>
      </c>
      <c r="M8" s="18">
        <v>-64.01033480000001</v>
      </c>
      <c r="N8" s="10"/>
      <c r="P8" s="11">
        <v>5.25</v>
      </c>
      <c r="Q8" s="11">
        <v>4.9000000000000004</v>
      </c>
      <c r="R8" s="11">
        <v>5.25</v>
      </c>
      <c r="S8" s="11">
        <v>4.75</v>
      </c>
      <c r="T8" s="11">
        <v>5.4</v>
      </c>
      <c r="U8" s="11">
        <v>6</v>
      </c>
      <c r="V8" s="11">
        <v>4</v>
      </c>
      <c r="W8" s="11">
        <v>4.5999999999999996</v>
      </c>
      <c r="X8" s="11">
        <v>5.15</v>
      </c>
      <c r="Y8" s="11">
        <v>4.1500000000000004</v>
      </c>
      <c r="Z8" s="11">
        <v>3</v>
      </c>
      <c r="AA8" s="11">
        <v>1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34">
        <f t="shared" si="4"/>
        <v>250</v>
      </c>
      <c r="AJ8" s="34">
        <f t="shared" si="4"/>
        <v>244</v>
      </c>
      <c r="AK8" s="34">
        <f t="shared" si="4"/>
        <v>238</v>
      </c>
      <c r="AL8" s="34">
        <f t="shared" si="4"/>
        <v>232</v>
      </c>
      <c r="AM8" s="34">
        <f t="shared" si="4"/>
        <v>226</v>
      </c>
      <c r="AN8" s="34">
        <f t="shared" si="4"/>
        <v>220</v>
      </c>
      <c r="AO8" s="34">
        <f t="shared" si="4"/>
        <v>214</v>
      </c>
      <c r="AP8" s="34">
        <f t="shared" si="4"/>
        <v>208</v>
      </c>
      <c r="AQ8" s="34">
        <f t="shared" si="4"/>
        <v>202</v>
      </c>
      <c r="AR8" s="34">
        <f t="shared" si="4"/>
        <v>196</v>
      </c>
      <c r="AS8" s="34">
        <f t="shared" si="4"/>
        <v>190</v>
      </c>
      <c r="AT8" s="34">
        <f t="shared" si="4"/>
        <v>184</v>
      </c>
      <c r="AU8" s="35">
        <f t="shared" si="4"/>
        <v>178</v>
      </c>
      <c r="AV8" s="35">
        <f t="shared" si="4"/>
        <v>172</v>
      </c>
      <c r="AW8" s="36">
        <f t="shared" si="4"/>
        <v>166</v>
      </c>
      <c r="AX8" s="36">
        <f t="shared" si="4"/>
        <v>160</v>
      </c>
      <c r="AY8" s="36">
        <f t="shared" si="4"/>
        <v>154</v>
      </c>
      <c r="AZ8" s="36">
        <f t="shared" si="4"/>
        <v>148</v>
      </c>
      <c r="BA8" s="36">
        <f t="shared" si="5"/>
        <v>142</v>
      </c>
      <c r="BB8" s="36">
        <f t="shared" si="6"/>
        <v>136</v>
      </c>
      <c r="BC8" s="32">
        <f t="shared" si="7"/>
        <v>171</v>
      </c>
    </row>
    <row r="9" spans="1:55">
      <c r="A9" s="18">
        <v>7</v>
      </c>
      <c r="B9" s="11">
        <v>10</v>
      </c>
      <c r="C9" s="11">
        <v>10</v>
      </c>
      <c r="D9" s="11">
        <f t="shared" si="1"/>
        <v>100</v>
      </c>
      <c r="E9" s="11">
        <v>4</v>
      </c>
      <c r="F9" s="10">
        <f t="shared" si="0"/>
        <v>40</v>
      </c>
      <c r="G9" s="11">
        <f t="shared" si="2"/>
        <v>70</v>
      </c>
      <c r="H9" s="18">
        <v>-61.666154849999998</v>
      </c>
      <c r="I9" s="11">
        <v>10</v>
      </c>
      <c r="J9" s="18">
        <v>10</v>
      </c>
      <c r="K9" s="11">
        <v>6</v>
      </c>
      <c r="L9" s="29">
        <f t="shared" si="3"/>
        <v>60</v>
      </c>
      <c r="M9" s="18">
        <v>-60.626664199999993</v>
      </c>
      <c r="N9" s="10"/>
      <c r="P9" s="11">
        <v>5.55</v>
      </c>
      <c r="Q9" s="11">
        <v>5.4</v>
      </c>
      <c r="R9" s="11">
        <v>5.4</v>
      </c>
      <c r="S9" s="11">
        <v>5.55</v>
      </c>
      <c r="T9" s="11">
        <v>4.55</v>
      </c>
      <c r="U9" s="11">
        <v>5.2</v>
      </c>
      <c r="V9" s="11">
        <v>5.25</v>
      </c>
      <c r="W9" s="11">
        <v>5.25</v>
      </c>
      <c r="X9" s="11">
        <v>3</v>
      </c>
      <c r="Y9" s="11">
        <v>1</v>
      </c>
      <c r="Z9" s="11">
        <v>1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34">
        <f t="shared" si="4"/>
        <v>276</v>
      </c>
      <c r="AJ9" s="34">
        <f t="shared" si="4"/>
        <v>270</v>
      </c>
      <c r="AK9" s="34">
        <f t="shared" si="4"/>
        <v>264</v>
      </c>
      <c r="AL9" s="34">
        <f t="shared" si="4"/>
        <v>258</v>
      </c>
      <c r="AM9" s="34">
        <f t="shared" si="4"/>
        <v>252</v>
      </c>
      <c r="AN9" s="34">
        <f t="shared" si="4"/>
        <v>246</v>
      </c>
      <c r="AO9" s="34">
        <f t="shared" si="4"/>
        <v>240</v>
      </c>
      <c r="AP9" s="34">
        <f t="shared" si="4"/>
        <v>234</v>
      </c>
      <c r="AQ9" s="34">
        <f t="shared" si="4"/>
        <v>228</v>
      </c>
      <c r="AR9" s="34">
        <f t="shared" si="4"/>
        <v>222</v>
      </c>
      <c r="AS9" s="35">
        <f t="shared" si="4"/>
        <v>216</v>
      </c>
      <c r="AT9" s="35">
        <f t="shared" si="4"/>
        <v>210</v>
      </c>
      <c r="AU9" s="36">
        <f t="shared" si="4"/>
        <v>204</v>
      </c>
      <c r="AV9" s="36">
        <f t="shared" si="4"/>
        <v>198</v>
      </c>
      <c r="AW9" s="36">
        <f t="shared" si="4"/>
        <v>192</v>
      </c>
      <c r="AX9" s="36">
        <f t="shared" si="4"/>
        <v>186</v>
      </c>
      <c r="AY9" s="36">
        <f t="shared" si="4"/>
        <v>180</v>
      </c>
      <c r="AZ9" s="36">
        <f t="shared" si="4"/>
        <v>174</v>
      </c>
      <c r="BA9" s="36">
        <f t="shared" si="5"/>
        <v>168</v>
      </c>
      <c r="BB9" s="36">
        <f t="shared" si="6"/>
        <v>162</v>
      </c>
      <c r="BC9" s="32">
        <f t="shared" si="7"/>
        <v>204</v>
      </c>
    </row>
    <row r="10" spans="1:55">
      <c r="A10" s="18">
        <v>8</v>
      </c>
      <c r="B10" s="11">
        <v>10</v>
      </c>
      <c r="C10" s="11">
        <v>9</v>
      </c>
      <c r="D10" s="11">
        <f t="shared" si="1"/>
        <v>90</v>
      </c>
      <c r="E10" s="11">
        <v>5</v>
      </c>
      <c r="F10" s="10">
        <f t="shared" si="0"/>
        <v>55.555555555555557</v>
      </c>
      <c r="G10" s="11">
        <f t="shared" si="2"/>
        <v>72.777777777777771</v>
      </c>
      <c r="H10" s="18">
        <v>-61.673017500000014</v>
      </c>
      <c r="I10" s="11">
        <v>10</v>
      </c>
      <c r="J10" s="18">
        <v>10</v>
      </c>
      <c r="K10" s="11">
        <v>4</v>
      </c>
      <c r="L10" s="29">
        <f t="shared" si="3"/>
        <v>40</v>
      </c>
      <c r="M10" s="18">
        <v>-61.298186900000005</v>
      </c>
      <c r="N10" s="10"/>
      <c r="P10" s="11">
        <v>5.2</v>
      </c>
      <c r="Q10" s="11">
        <v>4</v>
      </c>
      <c r="R10" s="11">
        <v>6</v>
      </c>
      <c r="S10" s="11">
        <v>5.05</v>
      </c>
      <c r="T10" s="11">
        <v>5.55</v>
      </c>
      <c r="U10" s="11">
        <v>4</v>
      </c>
      <c r="V10" s="11">
        <v>4.2</v>
      </c>
      <c r="W10" s="11">
        <v>4.45</v>
      </c>
      <c r="X10" s="11">
        <v>1</v>
      </c>
      <c r="Y10" s="11">
        <v>1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 s="11">
        <v>0</v>
      </c>
      <c r="AI10" s="34">
        <f t="shared" si="4"/>
        <v>302</v>
      </c>
      <c r="AJ10" s="34">
        <f t="shared" si="4"/>
        <v>296</v>
      </c>
      <c r="AK10" s="34">
        <f t="shared" si="4"/>
        <v>290</v>
      </c>
      <c r="AL10" s="34">
        <f t="shared" si="4"/>
        <v>284</v>
      </c>
      <c r="AM10" s="34">
        <f t="shared" si="4"/>
        <v>278</v>
      </c>
      <c r="AN10" s="34">
        <f t="shared" si="4"/>
        <v>272</v>
      </c>
      <c r="AO10" s="34">
        <f t="shared" si="4"/>
        <v>266</v>
      </c>
      <c r="AP10" s="34">
        <f t="shared" si="4"/>
        <v>260</v>
      </c>
      <c r="AQ10" s="34">
        <f t="shared" si="4"/>
        <v>254</v>
      </c>
      <c r="AR10" s="35">
        <f t="shared" si="4"/>
        <v>248</v>
      </c>
      <c r="AS10" s="35">
        <f t="shared" si="4"/>
        <v>242</v>
      </c>
      <c r="AT10" s="36">
        <f t="shared" si="4"/>
        <v>236</v>
      </c>
      <c r="AU10" s="36">
        <f t="shared" si="4"/>
        <v>230</v>
      </c>
      <c r="AV10" s="36">
        <f t="shared" si="4"/>
        <v>224</v>
      </c>
      <c r="AW10" s="36">
        <f t="shared" si="4"/>
        <v>218</v>
      </c>
      <c r="AX10" s="36">
        <f t="shared" si="4"/>
        <v>212</v>
      </c>
      <c r="AY10" s="36">
        <f t="shared" si="4"/>
        <v>206</v>
      </c>
      <c r="AZ10" s="36">
        <f t="shared" si="4"/>
        <v>200</v>
      </c>
      <c r="BA10" s="36">
        <f t="shared" si="5"/>
        <v>194</v>
      </c>
      <c r="BB10" s="36">
        <f t="shared" si="6"/>
        <v>188</v>
      </c>
      <c r="BC10" s="32">
        <f t="shared" si="7"/>
        <v>237</v>
      </c>
    </row>
    <row r="11" spans="1:55">
      <c r="A11" s="18">
        <v>9</v>
      </c>
      <c r="B11" s="11">
        <v>10</v>
      </c>
      <c r="C11" s="11">
        <v>7</v>
      </c>
      <c r="D11" s="11">
        <f t="shared" si="1"/>
        <v>70</v>
      </c>
      <c r="E11" s="11">
        <v>4</v>
      </c>
      <c r="F11" s="25">
        <f t="shared" si="0"/>
        <v>57.142857142857139</v>
      </c>
      <c r="G11" s="11">
        <f t="shared" si="2"/>
        <v>63.571428571428569</v>
      </c>
      <c r="H11" s="18">
        <v>-58.838063999999996</v>
      </c>
      <c r="I11" s="11">
        <v>10</v>
      </c>
      <c r="J11" s="18">
        <v>10</v>
      </c>
      <c r="K11" s="11">
        <v>5</v>
      </c>
      <c r="L11" s="29">
        <f t="shared" si="3"/>
        <v>50</v>
      </c>
      <c r="M11" s="18">
        <v>-57.240332200000012</v>
      </c>
      <c r="N11" s="10"/>
      <c r="P11" s="11">
        <v>5.5</v>
      </c>
      <c r="Q11" s="11">
        <v>5.4</v>
      </c>
      <c r="R11" s="11">
        <v>5.0999999999999996</v>
      </c>
      <c r="S11" s="11">
        <v>4</v>
      </c>
      <c r="T11" s="11">
        <v>5.0999999999999996</v>
      </c>
      <c r="U11" s="11">
        <v>5.2</v>
      </c>
      <c r="V11" s="11">
        <v>2</v>
      </c>
      <c r="W11" s="11">
        <v>1</v>
      </c>
      <c r="X11" s="11">
        <v>2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34">
        <f t="shared" si="4"/>
        <v>328</v>
      </c>
      <c r="AJ11" s="34">
        <f t="shared" si="4"/>
        <v>322</v>
      </c>
      <c r="AK11" s="34">
        <f t="shared" si="4"/>
        <v>316</v>
      </c>
      <c r="AL11" s="34">
        <f t="shared" si="4"/>
        <v>310</v>
      </c>
      <c r="AM11" s="34">
        <f t="shared" si="4"/>
        <v>304</v>
      </c>
      <c r="AN11" s="34">
        <f t="shared" si="4"/>
        <v>298</v>
      </c>
      <c r="AO11" s="34">
        <f t="shared" si="4"/>
        <v>292</v>
      </c>
      <c r="AP11" s="34">
        <f t="shared" si="4"/>
        <v>286</v>
      </c>
      <c r="AQ11" s="35">
        <f t="shared" si="4"/>
        <v>280</v>
      </c>
      <c r="AR11" s="35">
        <f t="shared" si="4"/>
        <v>274</v>
      </c>
      <c r="AS11" s="36">
        <f t="shared" si="4"/>
        <v>268</v>
      </c>
      <c r="AT11" s="36">
        <f t="shared" si="4"/>
        <v>262</v>
      </c>
      <c r="AU11" s="36">
        <f t="shared" si="4"/>
        <v>256</v>
      </c>
      <c r="AV11" s="36">
        <f t="shared" si="4"/>
        <v>250</v>
      </c>
      <c r="AW11" s="36">
        <f t="shared" si="4"/>
        <v>244</v>
      </c>
      <c r="AX11" s="36">
        <f t="shared" si="4"/>
        <v>238</v>
      </c>
      <c r="AY11" s="36">
        <f t="shared" si="4"/>
        <v>232</v>
      </c>
      <c r="AZ11" s="36">
        <f t="shared" si="4"/>
        <v>226</v>
      </c>
      <c r="BA11" s="36">
        <f t="shared" si="5"/>
        <v>220</v>
      </c>
      <c r="BB11" s="36">
        <f t="shared" si="6"/>
        <v>214</v>
      </c>
      <c r="BC11" s="32">
        <f t="shared" si="7"/>
        <v>270</v>
      </c>
    </row>
    <row r="12" spans="1:55">
      <c r="A12" s="18">
        <v>10</v>
      </c>
      <c r="B12" s="11">
        <v>10</v>
      </c>
      <c r="C12" s="11">
        <v>10</v>
      </c>
      <c r="D12" s="11">
        <f t="shared" si="1"/>
        <v>100</v>
      </c>
      <c r="E12" s="11">
        <v>3</v>
      </c>
      <c r="F12" s="25">
        <f t="shared" si="0"/>
        <v>30</v>
      </c>
      <c r="G12" s="11">
        <f t="shared" si="2"/>
        <v>65</v>
      </c>
      <c r="H12" s="18">
        <v>-58.311061700000003</v>
      </c>
      <c r="I12" s="11">
        <v>10</v>
      </c>
      <c r="J12" s="18">
        <v>10</v>
      </c>
      <c r="K12" s="11">
        <v>5</v>
      </c>
      <c r="L12" s="29">
        <f t="shared" si="3"/>
        <v>50</v>
      </c>
      <c r="M12" s="18">
        <v>-58.477946499999995</v>
      </c>
      <c r="N12" s="10"/>
      <c r="P12" s="11">
        <v>5.05</v>
      </c>
      <c r="Q12" s="11">
        <v>4.8499999999999996</v>
      </c>
      <c r="R12" s="11">
        <v>5</v>
      </c>
      <c r="S12" s="11">
        <v>4.6500000000000004</v>
      </c>
      <c r="T12" s="11">
        <v>4</v>
      </c>
      <c r="U12" s="11">
        <v>4</v>
      </c>
      <c r="V12" s="11">
        <v>4.1500000000000004</v>
      </c>
      <c r="W12" s="11">
        <v>2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34">
        <f t="shared" si="4"/>
        <v>354</v>
      </c>
      <c r="AJ12" s="34">
        <f t="shared" si="4"/>
        <v>348</v>
      </c>
      <c r="AK12" s="34">
        <f t="shared" si="4"/>
        <v>342</v>
      </c>
      <c r="AL12" s="34">
        <f t="shared" si="4"/>
        <v>336</v>
      </c>
      <c r="AM12" s="34">
        <f t="shared" si="4"/>
        <v>330</v>
      </c>
      <c r="AN12" s="34">
        <f t="shared" si="4"/>
        <v>324</v>
      </c>
      <c r="AO12" s="34">
        <f t="shared" si="4"/>
        <v>318</v>
      </c>
      <c r="AP12" s="35">
        <f t="shared" si="4"/>
        <v>312</v>
      </c>
      <c r="AQ12" s="35">
        <f t="shared" si="4"/>
        <v>306</v>
      </c>
      <c r="AR12" s="36">
        <f t="shared" si="4"/>
        <v>300</v>
      </c>
      <c r="AS12" s="36">
        <f t="shared" si="4"/>
        <v>294</v>
      </c>
      <c r="AT12" s="36">
        <f t="shared" si="4"/>
        <v>288</v>
      </c>
      <c r="AU12" s="36">
        <f t="shared" si="4"/>
        <v>282</v>
      </c>
      <c r="AV12" s="36">
        <f t="shared" si="4"/>
        <v>276</v>
      </c>
      <c r="AW12" s="36">
        <f t="shared" si="4"/>
        <v>270</v>
      </c>
      <c r="AX12" s="36">
        <f t="shared" si="4"/>
        <v>264</v>
      </c>
      <c r="AY12" s="36">
        <f t="shared" si="4"/>
        <v>258</v>
      </c>
      <c r="AZ12" s="36">
        <f t="shared" si="4"/>
        <v>252</v>
      </c>
      <c r="BA12" s="36">
        <f t="shared" si="5"/>
        <v>246</v>
      </c>
      <c r="BB12" s="36">
        <f t="shared" si="6"/>
        <v>240</v>
      </c>
      <c r="BC12" s="32">
        <f t="shared" si="7"/>
        <v>303</v>
      </c>
    </row>
    <row r="13" spans="1:55">
      <c r="A13" s="18">
        <v>11</v>
      </c>
      <c r="B13" s="11">
        <v>10</v>
      </c>
      <c r="C13" s="11">
        <v>9</v>
      </c>
      <c r="D13" s="11">
        <f t="shared" si="1"/>
        <v>90</v>
      </c>
      <c r="E13" s="11">
        <v>3</v>
      </c>
      <c r="F13" s="25">
        <f t="shared" si="0"/>
        <v>33.333333333333329</v>
      </c>
      <c r="G13" s="11">
        <f t="shared" si="2"/>
        <v>61.666666666666664</v>
      </c>
      <c r="H13" s="18">
        <v>-57.011062300000013</v>
      </c>
      <c r="I13" s="11">
        <v>10</v>
      </c>
      <c r="J13" s="18">
        <v>10</v>
      </c>
      <c r="K13" s="11">
        <v>6</v>
      </c>
      <c r="L13" s="29">
        <f t="shared" si="3"/>
        <v>60</v>
      </c>
      <c r="M13" s="18">
        <v>-59.584600800000011</v>
      </c>
      <c r="N13" s="10"/>
      <c r="P13" s="11">
        <v>5.75</v>
      </c>
      <c r="Q13" s="11">
        <v>5.7</v>
      </c>
      <c r="R13" s="11">
        <v>4</v>
      </c>
      <c r="S13" s="11">
        <v>3</v>
      </c>
      <c r="T13" s="11">
        <v>2</v>
      </c>
      <c r="U13" s="11">
        <v>1</v>
      </c>
      <c r="V13" s="11">
        <v>3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34">
        <f t="shared" si="4"/>
        <v>380</v>
      </c>
      <c r="AJ13" s="34">
        <f t="shared" si="4"/>
        <v>374</v>
      </c>
      <c r="AK13" s="34">
        <f t="shared" si="4"/>
        <v>368</v>
      </c>
      <c r="AL13" s="34">
        <f t="shared" si="4"/>
        <v>362</v>
      </c>
      <c r="AM13" s="34">
        <f t="shared" si="4"/>
        <v>356</v>
      </c>
      <c r="AN13" s="34">
        <f t="shared" si="4"/>
        <v>350</v>
      </c>
      <c r="AO13" s="35">
        <f t="shared" si="4"/>
        <v>344</v>
      </c>
      <c r="AP13" s="35">
        <f t="shared" si="4"/>
        <v>338</v>
      </c>
      <c r="AQ13" s="36">
        <f t="shared" si="4"/>
        <v>332</v>
      </c>
      <c r="AR13" s="36">
        <f t="shared" si="4"/>
        <v>326</v>
      </c>
      <c r="AS13" s="36">
        <f t="shared" si="4"/>
        <v>320</v>
      </c>
      <c r="AT13" s="36">
        <f t="shared" si="4"/>
        <v>314</v>
      </c>
      <c r="AU13" s="36">
        <f t="shared" si="4"/>
        <v>308</v>
      </c>
      <c r="AV13" s="36">
        <f t="shared" si="4"/>
        <v>302</v>
      </c>
      <c r="AW13" s="36">
        <f t="shared" si="4"/>
        <v>296</v>
      </c>
      <c r="AX13" s="36">
        <f t="shared" si="4"/>
        <v>290</v>
      </c>
      <c r="AY13" s="36">
        <f t="shared" si="4"/>
        <v>284</v>
      </c>
      <c r="AZ13" s="36">
        <f t="shared" si="4"/>
        <v>278</v>
      </c>
      <c r="BA13" s="36">
        <f t="shared" si="5"/>
        <v>272</v>
      </c>
      <c r="BB13" s="36">
        <f t="shared" si="6"/>
        <v>266</v>
      </c>
      <c r="BC13" s="32">
        <f t="shared" si="7"/>
        <v>336</v>
      </c>
    </row>
    <row r="14" spans="1:55">
      <c r="A14" s="18">
        <v>12</v>
      </c>
      <c r="B14" s="11">
        <v>10</v>
      </c>
      <c r="C14" s="11">
        <v>6</v>
      </c>
      <c r="D14" s="11">
        <f t="shared" si="1"/>
        <v>60</v>
      </c>
      <c r="E14" s="11">
        <v>3</v>
      </c>
      <c r="F14" s="25">
        <f t="shared" si="0"/>
        <v>50</v>
      </c>
      <c r="G14" s="11">
        <f t="shared" si="2"/>
        <v>55</v>
      </c>
      <c r="H14" s="18">
        <v>-57.668125549999999</v>
      </c>
      <c r="I14" s="11">
        <v>10</v>
      </c>
      <c r="J14" s="18">
        <v>10</v>
      </c>
      <c r="K14" s="11">
        <v>3</v>
      </c>
      <c r="L14" s="29">
        <f t="shared" si="3"/>
        <v>30</v>
      </c>
      <c r="M14" s="18">
        <v>-58.245940099999999</v>
      </c>
      <c r="N14" s="10"/>
      <c r="P14" s="11">
        <v>4</v>
      </c>
      <c r="Q14" s="11">
        <v>5</v>
      </c>
      <c r="R14" s="11">
        <v>5</v>
      </c>
      <c r="S14" s="11">
        <v>1</v>
      </c>
      <c r="T14" s="11">
        <v>2</v>
      </c>
      <c r="U14" s="11">
        <v>1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1</v>
      </c>
      <c r="AI14" s="34">
        <f t="shared" si="4"/>
        <v>406</v>
      </c>
      <c r="AJ14" s="34">
        <f t="shared" si="4"/>
        <v>400</v>
      </c>
      <c r="AK14" s="34">
        <f t="shared" si="4"/>
        <v>394</v>
      </c>
      <c r="AL14" s="34">
        <f t="shared" si="4"/>
        <v>388</v>
      </c>
      <c r="AM14" s="34">
        <f t="shared" si="4"/>
        <v>382</v>
      </c>
      <c r="AN14" s="35">
        <f t="shared" si="4"/>
        <v>376</v>
      </c>
      <c r="AO14" s="35">
        <f t="shared" si="4"/>
        <v>370</v>
      </c>
      <c r="AP14" s="36">
        <f t="shared" si="4"/>
        <v>364</v>
      </c>
      <c r="AQ14" s="36">
        <f t="shared" si="4"/>
        <v>358</v>
      </c>
      <c r="AR14" s="36">
        <f t="shared" si="4"/>
        <v>352</v>
      </c>
      <c r="AS14" s="36">
        <f t="shared" si="4"/>
        <v>346</v>
      </c>
      <c r="AT14" s="36">
        <f t="shared" si="4"/>
        <v>340</v>
      </c>
      <c r="AU14" s="36">
        <f t="shared" si="4"/>
        <v>334</v>
      </c>
      <c r="AV14" s="36">
        <f t="shared" si="4"/>
        <v>328</v>
      </c>
      <c r="AW14" s="36">
        <f t="shared" si="4"/>
        <v>322</v>
      </c>
      <c r="AX14" s="36">
        <f t="shared" si="4"/>
        <v>316</v>
      </c>
      <c r="AY14" s="36">
        <f t="shared" si="4"/>
        <v>310</v>
      </c>
      <c r="AZ14" s="36">
        <f t="shared" si="4"/>
        <v>304</v>
      </c>
      <c r="BA14" s="36">
        <f t="shared" si="5"/>
        <v>298</v>
      </c>
      <c r="BB14" s="36">
        <f t="shared" si="6"/>
        <v>292</v>
      </c>
      <c r="BC14" s="32">
        <f t="shared" si="7"/>
        <v>369</v>
      </c>
    </row>
    <row r="15" spans="1:55">
      <c r="A15" s="18">
        <v>13</v>
      </c>
      <c r="B15" s="11">
        <v>10</v>
      </c>
      <c r="C15" s="11">
        <v>8</v>
      </c>
      <c r="D15" s="11">
        <f t="shared" si="1"/>
        <v>80</v>
      </c>
      <c r="E15" s="11">
        <v>3</v>
      </c>
      <c r="F15" s="25">
        <f t="shared" si="0"/>
        <v>37.5</v>
      </c>
      <c r="G15" s="11">
        <f t="shared" si="2"/>
        <v>58.75</v>
      </c>
      <c r="H15" s="18">
        <v>-59.121236250000003</v>
      </c>
      <c r="I15" s="11">
        <v>10</v>
      </c>
      <c r="J15" s="18">
        <v>10</v>
      </c>
      <c r="K15" s="11">
        <v>4</v>
      </c>
      <c r="L15" s="29">
        <f t="shared" si="3"/>
        <v>40</v>
      </c>
      <c r="M15" s="18">
        <v>-56.652009999999997</v>
      </c>
      <c r="N15" s="10"/>
      <c r="P15" s="11">
        <v>4</v>
      </c>
      <c r="Q15" s="11">
        <v>2</v>
      </c>
      <c r="R15" s="11">
        <v>3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1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34">
        <f t="shared" si="4"/>
        <v>432</v>
      </c>
      <c r="AJ15" s="34">
        <f t="shared" si="4"/>
        <v>426</v>
      </c>
      <c r="AK15" s="34">
        <f t="shared" si="4"/>
        <v>420</v>
      </c>
      <c r="AL15" s="35">
        <f t="shared" si="4"/>
        <v>414</v>
      </c>
      <c r="AM15" s="35">
        <f t="shared" si="4"/>
        <v>408</v>
      </c>
      <c r="AN15" s="36">
        <f t="shared" si="4"/>
        <v>402</v>
      </c>
      <c r="AO15" s="36">
        <f t="shared" si="4"/>
        <v>396</v>
      </c>
      <c r="AP15" s="36">
        <f t="shared" si="4"/>
        <v>390</v>
      </c>
      <c r="AQ15" s="36">
        <f t="shared" si="4"/>
        <v>384</v>
      </c>
      <c r="AR15" s="36">
        <f t="shared" si="4"/>
        <v>378</v>
      </c>
      <c r="AS15" s="36">
        <f t="shared" si="4"/>
        <v>372</v>
      </c>
      <c r="AT15" s="36">
        <f t="shared" si="4"/>
        <v>366</v>
      </c>
      <c r="AU15" s="36">
        <f t="shared" si="4"/>
        <v>360</v>
      </c>
      <c r="AV15" s="36">
        <f t="shared" si="4"/>
        <v>354</v>
      </c>
      <c r="AW15" s="36">
        <f t="shared" si="4"/>
        <v>348</v>
      </c>
      <c r="AX15" s="36">
        <f t="shared" si="4"/>
        <v>342</v>
      </c>
      <c r="AY15" s="36">
        <f t="shared" si="4"/>
        <v>336</v>
      </c>
      <c r="AZ15" s="36">
        <f t="shared" si="4"/>
        <v>330</v>
      </c>
      <c r="BA15" s="36">
        <f t="shared" si="5"/>
        <v>324</v>
      </c>
      <c r="BB15" s="36">
        <f t="shared" si="6"/>
        <v>318</v>
      </c>
      <c r="BC15" s="32">
        <f t="shared" si="7"/>
        <v>402</v>
      </c>
    </row>
    <row r="16" spans="1:55">
      <c r="A16" s="18">
        <v>14</v>
      </c>
      <c r="B16" s="11">
        <v>10</v>
      </c>
      <c r="C16" s="11">
        <v>10</v>
      </c>
      <c r="D16" s="11">
        <f t="shared" si="1"/>
        <v>100</v>
      </c>
      <c r="E16" s="11">
        <v>2</v>
      </c>
      <c r="F16" s="25">
        <f t="shared" si="0"/>
        <v>20</v>
      </c>
      <c r="G16" s="11">
        <f t="shared" si="2"/>
        <v>60</v>
      </c>
      <c r="H16" s="18">
        <v>-56.700273099999997</v>
      </c>
      <c r="I16" s="11">
        <v>10</v>
      </c>
      <c r="J16" s="18">
        <v>10</v>
      </c>
      <c r="K16" s="23">
        <v>1</v>
      </c>
      <c r="L16" s="29">
        <f t="shared" si="3"/>
        <v>10</v>
      </c>
      <c r="M16" s="22">
        <v>-52.5475086</v>
      </c>
      <c r="N16" s="10"/>
      <c r="P16" s="11">
        <v>2</v>
      </c>
      <c r="Q16" s="11">
        <v>2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1</v>
      </c>
      <c r="AG16" s="11">
        <v>0</v>
      </c>
      <c r="AH16" s="11">
        <v>0</v>
      </c>
      <c r="AI16" s="34">
        <f t="shared" si="4"/>
        <v>458</v>
      </c>
      <c r="AJ16" s="34">
        <f t="shared" si="4"/>
        <v>452</v>
      </c>
      <c r="AK16" s="35">
        <f t="shared" si="4"/>
        <v>446</v>
      </c>
      <c r="AL16" s="35">
        <f t="shared" si="4"/>
        <v>440</v>
      </c>
      <c r="AM16" s="36">
        <f t="shared" si="4"/>
        <v>434</v>
      </c>
      <c r="AN16" s="36">
        <f t="shared" si="4"/>
        <v>428</v>
      </c>
      <c r="AO16" s="36">
        <f t="shared" si="4"/>
        <v>422</v>
      </c>
      <c r="AP16" s="36">
        <f t="shared" si="4"/>
        <v>416</v>
      </c>
      <c r="AQ16" s="36">
        <f t="shared" si="4"/>
        <v>410</v>
      </c>
      <c r="AR16" s="36">
        <f t="shared" si="4"/>
        <v>404</v>
      </c>
      <c r="AS16" s="36">
        <f t="shared" si="4"/>
        <v>398</v>
      </c>
      <c r="AT16" s="36">
        <f t="shared" si="4"/>
        <v>392</v>
      </c>
      <c r="AU16" s="36">
        <f t="shared" si="4"/>
        <v>386</v>
      </c>
      <c r="AV16" s="36">
        <f t="shared" si="4"/>
        <v>380</v>
      </c>
      <c r="AW16" s="36">
        <f t="shared" si="4"/>
        <v>374</v>
      </c>
      <c r="AX16" s="36">
        <f t="shared" si="4"/>
        <v>368</v>
      </c>
      <c r="AY16" s="36">
        <f t="shared" si="4"/>
        <v>362</v>
      </c>
      <c r="AZ16" s="36">
        <f t="shared" si="4"/>
        <v>356</v>
      </c>
      <c r="BA16" s="36">
        <f t="shared" si="5"/>
        <v>350</v>
      </c>
      <c r="BB16" s="36">
        <f t="shared" si="6"/>
        <v>344</v>
      </c>
      <c r="BC16" s="32">
        <f t="shared" si="7"/>
        <v>435</v>
      </c>
    </row>
    <row r="17" spans="1:55">
      <c r="A17" s="18">
        <v>15</v>
      </c>
      <c r="B17" s="11">
        <v>10</v>
      </c>
      <c r="C17" s="11">
        <v>8</v>
      </c>
      <c r="D17" s="11">
        <f t="shared" si="1"/>
        <v>80</v>
      </c>
      <c r="E17" s="23">
        <v>1</v>
      </c>
      <c r="F17" s="21">
        <f t="shared" si="0"/>
        <v>12.5</v>
      </c>
      <c r="G17" s="11">
        <f t="shared" si="2"/>
        <v>46.25</v>
      </c>
      <c r="H17" s="22">
        <v>-49.75449905</v>
      </c>
      <c r="I17" s="11">
        <v>10</v>
      </c>
      <c r="J17" s="18">
        <v>10</v>
      </c>
      <c r="K17" s="23">
        <v>1</v>
      </c>
      <c r="L17" s="29">
        <f t="shared" si="3"/>
        <v>10</v>
      </c>
      <c r="M17" s="22">
        <v>-50.440528499999999</v>
      </c>
      <c r="N17" s="10"/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1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35">
        <f t="shared" si="4"/>
        <v>484</v>
      </c>
      <c r="AJ17" s="35">
        <f t="shared" si="4"/>
        <v>478</v>
      </c>
      <c r="AK17" s="35">
        <f t="shared" si="4"/>
        <v>472</v>
      </c>
      <c r="AL17" s="36">
        <f t="shared" si="4"/>
        <v>466</v>
      </c>
      <c r="AM17" s="36">
        <f t="shared" si="4"/>
        <v>460</v>
      </c>
      <c r="AN17" s="36">
        <f t="shared" si="4"/>
        <v>454</v>
      </c>
      <c r="AO17" s="36">
        <f t="shared" si="4"/>
        <v>448</v>
      </c>
      <c r="AP17" s="36">
        <f t="shared" si="4"/>
        <v>442</v>
      </c>
      <c r="AQ17" s="36">
        <f t="shared" si="4"/>
        <v>436</v>
      </c>
      <c r="AR17" s="36">
        <f t="shared" si="4"/>
        <v>430</v>
      </c>
      <c r="AS17" s="36">
        <f t="shared" si="4"/>
        <v>424</v>
      </c>
      <c r="AT17" s="36">
        <f t="shared" si="4"/>
        <v>418</v>
      </c>
      <c r="AU17" s="36">
        <f t="shared" si="4"/>
        <v>412</v>
      </c>
      <c r="AV17" s="36">
        <f t="shared" si="4"/>
        <v>406</v>
      </c>
      <c r="AW17" s="36">
        <f t="shared" si="4"/>
        <v>400</v>
      </c>
      <c r="AX17" s="36">
        <f t="shared" si="4"/>
        <v>394</v>
      </c>
      <c r="AY17" s="36">
        <f t="shared" si="4"/>
        <v>388</v>
      </c>
      <c r="AZ17" s="36">
        <f t="shared" si="4"/>
        <v>382</v>
      </c>
      <c r="BA17" s="36">
        <f t="shared" si="5"/>
        <v>376</v>
      </c>
      <c r="BB17" s="36">
        <f t="shared" si="6"/>
        <v>370</v>
      </c>
      <c r="BC17" s="32">
        <f t="shared" si="7"/>
        <v>468</v>
      </c>
    </row>
    <row r="18" spans="1:55">
      <c r="A18" s="18">
        <v>16</v>
      </c>
      <c r="B18" s="11">
        <v>10</v>
      </c>
      <c r="C18" s="11">
        <v>10</v>
      </c>
      <c r="D18" s="11">
        <f t="shared" si="1"/>
        <v>100</v>
      </c>
      <c r="E18" s="23">
        <v>0</v>
      </c>
      <c r="F18" s="21">
        <f t="shared" si="0"/>
        <v>0</v>
      </c>
      <c r="G18" s="11">
        <f t="shared" si="2"/>
        <v>50</v>
      </c>
      <c r="H18" s="22">
        <v>-46.523630150000002</v>
      </c>
      <c r="I18" s="11">
        <v>10</v>
      </c>
      <c r="J18" s="18">
        <v>10</v>
      </c>
      <c r="K18" s="23">
        <v>0</v>
      </c>
      <c r="L18" s="29">
        <f t="shared" si="3"/>
        <v>0</v>
      </c>
      <c r="M18" s="22">
        <v>-47.151857200000002</v>
      </c>
      <c r="N18" s="10"/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36">
        <f t="shared" si="4"/>
        <v>510</v>
      </c>
      <c r="AJ18" s="36">
        <f t="shared" si="4"/>
        <v>504</v>
      </c>
      <c r="AK18" s="36">
        <f t="shared" si="4"/>
        <v>498</v>
      </c>
      <c r="AL18" s="36">
        <f t="shared" ref="AL18:AL32" si="8">AL17+26</f>
        <v>492</v>
      </c>
      <c r="AM18" s="36">
        <f t="shared" ref="AM18:AM32" si="9">AM17+26</f>
        <v>486</v>
      </c>
      <c r="AN18" s="36">
        <f t="shared" ref="AN18:AN32" si="10">AN17+26</f>
        <v>480</v>
      </c>
      <c r="AO18" s="36">
        <f t="shared" ref="AO18:AO32" si="11">AO17+26</f>
        <v>474</v>
      </c>
      <c r="AP18" s="36">
        <f t="shared" ref="AP18:AP32" si="12">AP17+26</f>
        <v>468</v>
      </c>
      <c r="AQ18" s="36">
        <f t="shared" ref="AQ18:AQ32" si="13">AQ17+26</f>
        <v>462</v>
      </c>
      <c r="AR18" s="36">
        <f t="shared" ref="AR18:AR32" si="14">AR17+26</f>
        <v>456</v>
      </c>
      <c r="AS18" s="36">
        <f t="shared" ref="AS18:AS32" si="15">AS17+26</f>
        <v>450</v>
      </c>
      <c r="AT18" s="36">
        <f t="shared" ref="AT18:AT32" si="16">AT17+26</f>
        <v>444</v>
      </c>
      <c r="AU18" s="36">
        <f t="shared" ref="AU18:AU32" si="17">AU17+26</f>
        <v>438</v>
      </c>
      <c r="AV18" s="36">
        <f t="shared" ref="AV18:AV32" si="18">AV17+26</f>
        <v>432</v>
      </c>
      <c r="AW18" s="36">
        <f t="shared" ref="AW18:AW32" si="19">AW17+26</f>
        <v>426</v>
      </c>
      <c r="AX18" s="36">
        <f t="shared" ref="AX18:AX32" si="20">AX17+26</f>
        <v>420</v>
      </c>
      <c r="AY18" s="36">
        <f t="shared" ref="AY18:AY32" si="21">AY17+26</f>
        <v>414</v>
      </c>
      <c r="AZ18" s="36">
        <f t="shared" ref="AZ18:AZ32" si="22">AZ17+26</f>
        <v>408</v>
      </c>
      <c r="BA18" s="36">
        <f t="shared" si="5"/>
        <v>402</v>
      </c>
      <c r="BB18" s="36">
        <f t="shared" si="6"/>
        <v>396</v>
      </c>
      <c r="BC18" s="37">
        <f t="shared" si="7"/>
        <v>501</v>
      </c>
    </row>
    <row r="19" spans="1:55">
      <c r="A19" s="18">
        <v>17</v>
      </c>
      <c r="B19" s="11">
        <v>10</v>
      </c>
      <c r="C19" s="11">
        <v>9</v>
      </c>
      <c r="D19" s="11">
        <f t="shared" si="1"/>
        <v>90</v>
      </c>
      <c r="E19" s="23">
        <v>0</v>
      </c>
      <c r="F19" s="21">
        <f t="shared" si="0"/>
        <v>0</v>
      </c>
      <c r="G19" s="11">
        <f t="shared" si="2"/>
        <v>45</v>
      </c>
      <c r="H19" s="22">
        <v>-43.452309700000001</v>
      </c>
      <c r="I19" s="11">
        <v>10</v>
      </c>
      <c r="J19" s="18">
        <v>10</v>
      </c>
      <c r="K19" s="23">
        <v>0</v>
      </c>
      <c r="L19" s="29">
        <f t="shared" si="3"/>
        <v>0</v>
      </c>
      <c r="M19" s="22">
        <v>-45.325532099999997</v>
      </c>
      <c r="N19" s="10"/>
      <c r="P19" s="23">
        <v>0</v>
      </c>
      <c r="Q19" s="11">
        <v>1</v>
      </c>
      <c r="R19" s="11">
        <v>0</v>
      </c>
      <c r="S19" s="11">
        <v>1</v>
      </c>
      <c r="T19" s="11">
        <v>2</v>
      </c>
      <c r="U19" s="11">
        <v>3</v>
      </c>
      <c r="V19" s="11">
        <v>2</v>
      </c>
      <c r="W19" s="11">
        <v>3</v>
      </c>
      <c r="X19" s="11">
        <v>3</v>
      </c>
      <c r="Y19" s="11">
        <v>3</v>
      </c>
      <c r="Z19" s="11">
        <v>1</v>
      </c>
      <c r="AA19" s="11">
        <v>1</v>
      </c>
      <c r="AB19" s="11">
        <v>0</v>
      </c>
      <c r="AC19" s="11">
        <v>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36">
        <f t="shared" ref="AI19:AI32" si="23">AI18+26</f>
        <v>536</v>
      </c>
      <c r="AJ19" s="35">
        <f t="shared" ref="AJ19:AJ32" si="24">AJ18+26</f>
        <v>530</v>
      </c>
      <c r="AK19" s="35">
        <f t="shared" ref="AK19:AK32" si="25">AK18+26</f>
        <v>524</v>
      </c>
      <c r="AL19" s="35">
        <f t="shared" si="8"/>
        <v>518</v>
      </c>
      <c r="AM19" s="35">
        <f t="shared" si="9"/>
        <v>512</v>
      </c>
      <c r="AN19" s="34">
        <f t="shared" si="10"/>
        <v>506</v>
      </c>
      <c r="AO19" s="34">
        <f t="shared" si="11"/>
        <v>500</v>
      </c>
      <c r="AP19" s="34">
        <f t="shared" si="12"/>
        <v>494</v>
      </c>
      <c r="AQ19" s="34">
        <f t="shared" si="13"/>
        <v>488</v>
      </c>
      <c r="AR19" s="34">
        <f t="shared" si="14"/>
        <v>482</v>
      </c>
      <c r="AS19" s="34">
        <f t="shared" si="15"/>
        <v>476</v>
      </c>
      <c r="AT19" s="34">
        <f t="shared" si="16"/>
        <v>470</v>
      </c>
      <c r="AU19" s="38">
        <f t="shared" si="17"/>
        <v>464</v>
      </c>
      <c r="AV19" s="38">
        <f t="shared" si="18"/>
        <v>458</v>
      </c>
      <c r="AW19" s="38">
        <f t="shared" si="19"/>
        <v>452</v>
      </c>
      <c r="AX19" s="38">
        <f t="shared" si="20"/>
        <v>446</v>
      </c>
      <c r="AY19" s="38">
        <f t="shared" si="21"/>
        <v>440</v>
      </c>
      <c r="AZ19" s="38">
        <f t="shared" si="22"/>
        <v>434</v>
      </c>
      <c r="BA19" s="38">
        <f t="shared" si="5"/>
        <v>428</v>
      </c>
      <c r="BB19" s="38">
        <f t="shared" si="6"/>
        <v>422</v>
      </c>
      <c r="BC19" s="32">
        <f t="shared" si="7"/>
        <v>534</v>
      </c>
    </row>
    <row r="20" spans="1:55">
      <c r="A20" s="18">
        <v>18</v>
      </c>
      <c r="B20" s="11">
        <v>10</v>
      </c>
      <c r="C20" s="11">
        <v>9</v>
      </c>
      <c r="D20" s="11">
        <f t="shared" si="1"/>
        <v>90</v>
      </c>
      <c r="E20" s="23">
        <v>1</v>
      </c>
      <c r="F20" s="21">
        <f t="shared" si="0"/>
        <v>11.111111111111111</v>
      </c>
      <c r="G20" s="11">
        <f t="shared" si="2"/>
        <v>50.555555555555557</v>
      </c>
      <c r="H20" s="22">
        <v>-47.550856799999998</v>
      </c>
      <c r="I20" s="11">
        <v>10</v>
      </c>
      <c r="J20" s="18">
        <v>10</v>
      </c>
      <c r="K20" s="23">
        <v>0</v>
      </c>
      <c r="L20" s="29">
        <f t="shared" si="3"/>
        <v>0</v>
      </c>
      <c r="M20" s="22">
        <v>-48.315581999999999</v>
      </c>
      <c r="N20" s="10"/>
      <c r="P20" s="11">
        <v>1</v>
      </c>
      <c r="Q20" s="11">
        <v>2</v>
      </c>
      <c r="R20" s="11">
        <v>3</v>
      </c>
      <c r="S20" s="11">
        <v>3</v>
      </c>
      <c r="T20" s="11">
        <v>4</v>
      </c>
      <c r="U20" s="11">
        <v>5.4</v>
      </c>
      <c r="V20" s="11">
        <v>5.45</v>
      </c>
      <c r="W20" s="11">
        <v>5.4</v>
      </c>
      <c r="X20" s="11">
        <v>5.35</v>
      </c>
      <c r="Y20" s="11">
        <v>4.8499999999999996</v>
      </c>
      <c r="Z20" s="11">
        <v>2</v>
      </c>
      <c r="AA20" s="11">
        <v>3</v>
      </c>
      <c r="AB20" s="11">
        <v>1</v>
      </c>
      <c r="AC20" s="11">
        <v>2</v>
      </c>
      <c r="AD20" s="11">
        <v>2</v>
      </c>
      <c r="AE20" s="11">
        <v>1</v>
      </c>
      <c r="AF20" s="11">
        <v>1</v>
      </c>
      <c r="AG20" s="11">
        <v>0</v>
      </c>
      <c r="AH20" s="11">
        <v>0</v>
      </c>
      <c r="AI20" s="35">
        <f t="shared" si="23"/>
        <v>562</v>
      </c>
      <c r="AJ20" s="35">
        <f t="shared" si="24"/>
        <v>556</v>
      </c>
      <c r="AK20" s="35">
        <f t="shared" si="25"/>
        <v>550</v>
      </c>
      <c r="AL20" s="34">
        <f t="shared" si="8"/>
        <v>544</v>
      </c>
      <c r="AM20" s="34">
        <f t="shared" si="9"/>
        <v>538</v>
      </c>
      <c r="AN20" s="34">
        <f t="shared" si="10"/>
        <v>532</v>
      </c>
      <c r="AO20" s="34">
        <f t="shared" si="11"/>
        <v>526</v>
      </c>
      <c r="AP20" s="34">
        <f t="shared" si="12"/>
        <v>520</v>
      </c>
      <c r="AQ20" s="34">
        <f t="shared" si="13"/>
        <v>514</v>
      </c>
      <c r="AR20" s="34">
        <f t="shared" si="14"/>
        <v>508</v>
      </c>
      <c r="AS20" s="34">
        <f t="shared" si="15"/>
        <v>502</v>
      </c>
      <c r="AT20" s="34">
        <f t="shared" si="16"/>
        <v>496</v>
      </c>
      <c r="AU20" s="34">
        <f t="shared" si="17"/>
        <v>490</v>
      </c>
      <c r="AV20" s="34">
        <f t="shared" si="18"/>
        <v>484</v>
      </c>
      <c r="AW20" s="34">
        <f t="shared" si="19"/>
        <v>478</v>
      </c>
      <c r="AX20" s="34">
        <f t="shared" si="20"/>
        <v>472</v>
      </c>
      <c r="AY20" s="34">
        <f t="shared" si="21"/>
        <v>466</v>
      </c>
      <c r="AZ20" s="34">
        <f t="shared" si="22"/>
        <v>460</v>
      </c>
      <c r="BA20" s="38">
        <f t="shared" si="5"/>
        <v>454</v>
      </c>
      <c r="BB20" s="38">
        <f t="shared" si="6"/>
        <v>448</v>
      </c>
      <c r="BC20" s="32">
        <f t="shared" si="7"/>
        <v>567</v>
      </c>
    </row>
    <row r="21" spans="1:55">
      <c r="A21" s="18">
        <v>19</v>
      </c>
      <c r="B21" s="11">
        <v>10</v>
      </c>
      <c r="C21" s="11">
        <v>10</v>
      </c>
      <c r="D21" s="11">
        <f t="shared" si="1"/>
        <v>100</v>
      </c>
      <c r="E21" s="24">
        <v>2</v>
      </c>
      <c r="F21" s="21">
        <f t="shared" si="0"/>
        <v>20</v>
      </c>
      <c r="G21" s="11">
        <f t="shared" si="2"/>
        <v>60</v>
      </c>
      <c r="H21" s="22">
        <v>-54.336293050000002</v>
      </c>
      <c r="I21" s="11">
        <v>10</v>
      </c>
      <c r="J21" s="18">
        <v>10</v>
      </c>
      <c r="K21" s="23">
        <v>1</v>
      </c>
      <c r="L21" s="29">
        <f t="shared" si="3"/>
        <v>10</v>
      </c>
      <c r="M21" s="22">
        <v>-51.411453199999997</v>
      </c>
      <c r="N21" s="10"/>
      <c r="P21" s="11">
        <v>3</v>
      </c>
      <c r="Q21" s="11">
        <v>5.4</v>
      </c>
      <c r="R21" s="11">
        <v>5.3</v>
      </c>
      <c r="S21" s="11">
        <v>5.3</v>
      </c>
      <c r="T21" s="11">
        <v>5.15</v>
      </c>
      <c r="U21" s="11">
        <v>5.35</v>
      </c>
      <c r="V21" s="11">
        <v>5.5</v>
      </c>
      <c r="W21" s="11">
        <v>5.15</v>
      </c>
      <c r="X21" s="11">
        <v>5.3</v>
      </c>
      <c r="Y21" s="11">
        <v>5.15</v>
      </c>
      <c r="Z21" s="11">
        <v>5.7</v>
      </c>
      <c r="AA21" s="11">
        <v>4</v>
      </c>
      <c r="AB21" s="11">
        <v>3</v>
      </c>
      <c r="AC21" s="11">
        <v>4</v>
      </c>
      <c r="AD21" s="11">
        <v>3</v>
      </c>
      <c r="AE21" s="11">
        <v>3</v>
      </c>
      <c r="AF21" s="11">
        <v>2</v>
      </c>
      <c r="AG21" s="11">
        <v>2</v>
      </c>
      <c r="AH21" s="11">
        <v>2</v>
      </c>
      <c r="AI21" s="35">
        <f t="shared" si="23"/>
        <v>588</v>
      </c>
      <c r="AJ21" s="34">
        <f t="shared" si="24"/>
        <v>582</v>
      </c>
      <c r="AK21" s="34">
        <f t="shared" si="25"/>
        <v>576</v>
      </c>
      <c r="AL21" s="34">
        <f t="shared" si="8"/>
        <v>570</v>
      </c>
      <c r="AM21" s="34">
        <f t="shared" si="9"/>
        <v>564</v>
      </c>
      <c r="AN21" s="34">
        <f t="shared" si="10"/>
        <v>558</v>
      </c>
      <c r="AO21" s="34">
        <f t="shared" si="11"/>
        <v>552</v>
      </c>
      <c r="AP21" s="34">
        <f t="shared" si="12"/>
        <v>546</v>
      </c>
      <c r="AQ21" s="34">
        <f t="shared" si="13"/>
        <v>540</v>
      </c>
      <c r="AR21" s="34">
        <f t="shared" si="14"/>
        <v>534</v>
      </c>
      <c r="AS21" s="34">
        <f t="shared" si="15"/>
        <v>528</v>
      </c>
      <c r="AT21" s="34">
        <f t="shared" si="16"/>
        <v>522</v>
      </c>
      <c r="AU21" s="34">
        <f t="shared" si="17"/>
        <v>516</v>
      </c>
      <c r="AV21" s="34">
        <f t="shared" si="18"/>
        <v>510</v>
      </c>
      <c r="AW21" s="34">
        <f t="shared" si="19"/>
        <v>504</v>
      </c>
      <c r="AX21" s="34">
        <f t="shared" si="20"/>
        <v>498</v>
      </c>
      <c r="AY21" s="34">
        <f t="shared" si="21"/>
        <v>492</v>
      </c>
      <c r="AZ21" s="34">
        <f t="shared" si="22"/>
        <v>486</v>
      </c>
      <c r="BA21" s="34">
        <f t="shared" si="5"/>
        <v>480</v>
      </c>
      <c r="BB21" s="34">
        <f t="shared" si="6"/>
        <v>474</v>
      </c>
      <c r="BC21" s="32">
        <f t="shared" si="7"/>
        <v>600</v>
      </c>
    </row>
    <row r="22" spans="1:55">
      <c r="A22" s="18">
        <v>20</v>
      </c>
      <c r="B22" s="11">
        <v>10</v>
      </c>
      <c r="C22" s="11">
        <v>10</v>
      </c>
      <c r="D22" s="11">
        <f t="shared" si="1"/>
        <v>100</v>
      </c>
      <c r="E22" s="11">
        <v>2</v>
      </c>
      <c r="F22" s="25">
        <f t="shared" si="0"/>
        <v>20</v>
      </c>
      <c r="G22" s="11">
        <f t="shared" si="2"/>
        <v>60</v>
      </c>
      <c r="H22" s="18">
        <v>-62.962038100000008</v>
      </c>
      <c r="I22" s="11">
        <v>10</v>
      </c>
      <c r="J22" s="18">
        <v>10</v>
      </c>
      <c r="K22" s="11">
        <v>4</v>
      </c>
      <c r="L22" s="29">
        <f t="shared" si="3"/>
        <v>40</v>
      </c>
      <c r="M22" s="18">
        <v>-58.563284500000009</v>
      </c>
      <c r="N22" s="10"/>
      <c r="P22" s="11">
        <v>4</v>
      </c>
      <c r="Q22" s="11">
        <v>4.9000000000000004</v>
      </c>
      <c r="R22" s="11">
        <v>5.15</v>
      </c>
      <c r="S22" s="11">
        <v>4.8</v>
      </c>
      <c r="T22" s="11">
        <v>4.9000000000000004</v>
      </c>
      <c r="U22" s="11">
        <v>4.8499999999999996</v>
      </c>
      <c r="V22" s="11">
        <v>4.75</v>
      </c>
      <c r="W22" s="11">
        <v>5</v>
      </c>
      <c r="X22" s="11">
        <v>4.5</v>
      </c>
      <c r="Y22" s="11">
        <v>5</v>
      </c>
      <c r="Z22" s="11">
        <v>4.5999999999999996</v>
      </c>
      <c r="AA22" s="11">
        <v>5</v>
      </c>
      <c r="AB22" s="11">
        <v>4.8499999999999996</v>
      </c>
      <c r="AC22" s="11">
        <v>4.7</v>
      </c>
      <c r="AD22" s="11">
        <v>5.15</v>
      </c>
      <c r="AE22" s="11">
        <v>5.55</v>
      </c>
      <c r="AF22" s="11">
        <v>5.35</v>
      </c>
      <c r="AG22" s="11">
        <v>4.5999999999999996</v>
      </c>
      <c r="AH22" s="11">
        <v>4.75</v>
      </c>
      <c r="AI22" s="34">
        <f t="shared" si="23"/>
        <v>614</v>
      </c>
      <c r="AJ22" s="34">
        <f t="shared" si="24"/>
        <v>608</v>
      </c>
      <c r="AK22" s="34">
        <f t="shared" si="25"/>
        <v>602</v>
      </c>
      <c r="AL22" s="34">
        <f t="shared" si="8"/>
        <v>596</v>
      </c>
      <c r="AM22" s="34">
        <f t="shared" si="9"/>
        <v>590</v>
      </c>
      <c r="AN22" s="34">
        <f t="shared" si="10"/>
        <v>584</v>
      </c>
      <c r="AO22" s="34">
        <f t="shared" si="11"/>
        <v>578</v>
      </c>
      <c r="AP22" s="34">
        <f t="shared" si="12"/>
        <v>572</v>
      </c>
      <c r="AQ22" s="34">
        <f t="shared" si="13"/>
        <v>566</v>
      </c>
      <c r="AR22" s="34">
        <f t="shared" si="14"/>
        <v>560</v>
      </c>
      <c r="AS22" s="34">
        <f t="shared" si="15"/>
        <v>554</v>
      </c>
      <c r="AT22" s="34">
        <f t="shared" si="16"/>
        <v>548</v>
      </c>
      <c r="AU22" s="34">
        <f t="shared" si="17"/>
        <v>542</v>
      </c>
      <c r="AV22" s="34">
        <f t="shared" si="18"/>
        <v>536</v>
      </c>
      <c r="AW22" s="34">
        <f t="shared" si="19"/>
        <v>530</v>
      </c>
      <c r="AX22" s="34">
        <f t="shared" si="20"/>
        <v>524</v>
      </c>
      <c r="AY22" s="34">
        <f t="shared" si="21"/>
        <v>518</v>
      </c>
      <c r="AZ22" s="34">
        <f t="shared" si="22"/>
        <v>512</v>
      </c>
      <c r="BA22" s="34">
        <f t="shared" si="5"/>
        <v>506</v>
      </c>
      <c r="BB22" s="34">
        <f t="shared" si="6"/>
        <v>500</v>
      </c>
      <c r="BC22" s="32">
        <f t="shared" si="7"/>
        <v>633</v>
      </c>
    </row>
    <row r="23" spans="1:55">
      <c r="A23" s="18">
        <v>21</v>
      </c>
      <c r="B23" s="11">
        <v>10</v>
      </c>
      <c r="C23" s="11">
        <v>7</v>
      </c>
      <c r="D23" s="11">
        <f t="shared" si="1"/>
        <v>70</v>
      </c>
      <c r="E23" s="11">
        <v>2</v>
      </c>
      <c r="F23" s="25">
        <f t="shared" si="0"/>
        <v>28.571428571428569</v>
      </c>
      <c r="G23" s="11">
        <f t="shared" si="2"/>
        <v>49.285714285714285</v>
      </c>
      <c r="H23" s="18">
        <v>-61.803317499999977</v>
      </c>
      <c r="I23" s="11">
        <v>10</v>
      </c>
      <c r="J23" s="18">
        <v>10</v>
      </c>
      <c r="K23" s="11">
        <v>5</v>
      </c>
      <c r="L23" s="29">
        <f t="shared" si="3"/>
        <v>50</v>
      </c>
      <c r="M23" s="18">
        <v>-64.603591199999997</v>
      </c>
      <c r="N23" s="10"/>
      <c r="P23" s="11">
        <v>5.35</v>
      </c>
      <c r="Q23" s="11">
        <v>5.2</v>
      </c>
      <c r="R23" s="11">
        <v>5.25</v>
      </c>
      <c r="S23" s="11">
        <v>5</v>
      </c>
      <c r="T23" s="11">
        <v>5.0999999999999996</v>
      </c>
      <c r="U23" s="11">
        <v>5.15</v>
      </c>
      <c r="V23" s="11">
        <v>5.0999999999999996</v>
      </c>
      <c r="W23" s="11">
        <v>5.05</v>
      </c>
      <c r="X23" s="11">
        <v>5.2</v>
      </c>
      <c r="Y23" s="11">
        <v>4.9000000000000004</v>
      </c>
      <c r="Z23" s="11">
        <v>4.55</v>
      </c>
      <c r="AA23" s="11">
        <v>5.15</v>
      </c>
      <c r="AB23" s="11">
        <v>5.45</v>
      </c>
      <c r="AC23" s="11">
        <v>5.0999999999999996</v>
      </c>
      <c r="AD23" s="11">
        <v>4.95</v>
      </c>
      <c r="AE23" s="11">
        <v>5.6</v>
      </c>
      <c r="AF23" s="11">
        <v>5.5</v>
      </c>
      <c r="AG23" s="11">
        <v>4.55</v>
      </c>
      <c r="AH23" s="11">
        <v>4</v>
      </c>
      <c r="AI23" s="34">
        <f t="shared" si="23"/>
        <v>640</v>
      </c>
      <c r="AJ23" s="34">
        <f t="shared" si="24"/>
        <v>634</v>
      </c>
      <c r="AK23" s="34">
        <f t="shared" si="25"/>
        <v>628</v>
      </c>
      <c r="AL23" s="34">
        <f t="shared" si="8"/>
        <v>622</v>
      </c>
      <c r="AM23" s="34">
        <f t="shared" si="9"/>
        <v>616</v>
      </c>
      <c r="AN23" s="34">
        <f t="shared" si="10"/>
        <v>610</v>
      </c>
      <c r="AO23" s="34">
        <f t="shared" si="11"/>
        <v>604</v>
      </c>
      <c r="AP23" s="34">
        <f t="shared" si="12"/>
        <v>598</v>
      </c>
      <c r="AQ23" s="34">
        <f t="shared" si="13"/>
        <v>592</v>
      </c>
      <c r="AR23" s="34">
        <f t="shared" si="14"/>
        <v>586</v>
      </c>
      <c r="AS23" s="34">
        <f t="shared" si="15"/>
        <v>580</v>
      </c>
      <c r="AT23" s="34">
        <f t="shared" si="16"/>
        <v>574</v>
      </c>
      <c r="AU23" s="34">
        <f t="shared" si="17"/>
        <v>568</v>
      </c>
      <c r="AV23" s="34">
        <f t="shared" si="18"/>
        <v>562</v>
      </c>
      <c r="AW23" s="34">
        <f t="shared" si="19"/>
        <v>556</v>
      </c>
      <c r="AX23" s="34">
        <f t="shared" si="20"/>
        <v>550</v>
      </c>
      <c r="AY23" s="34">
        <f t="shared" si="21"/>
        <v>544</v>
      </c>
      <c r="AZ23" s="34">
        <f t="shared" si="22"/>
        <v>538</v>
      </c>
      <c r="BA23" s="34">
        <f t="shared" si="5"/>
        <v>532</v>
      </c>
      <c r="BB23" s="34">
        <f t="shared" si="6"/>
        <v>526</v>
      </c>
      <c r="BC23" s="32">
        <f t="shared" si="7"/>
        <v>666</v>
      </c>
    </row>
    <row r="24" spans="1:55">
      <c r="A24" s="18">
        <v>22</v>
      </c>
      <c r="B24" s="11">
        <v>10</v>
      </c>
      <c r="C24" s="11">
        <v>9</v>
      </c>
      <c r="D24" s="11">
        <f t="shared" si="1"/>
        <v>90</v>
      </c>
      <c r="E24" s="11">
        <v>4</v>
      </c>
      <c r="F24" s="25">
        <f t="shared" si="0"/>
        <v>44.444444444444443</v>
      </c>
      <c r="G24" s="11">
        <f t="shared" si="2"/>
        <v>67.222222222222229</v>
      </c>
      <c r="H24" s="18">
        <v>-64.157763950000003</v>
      </c>
      <c r="I24" s="11">
        <v>10</v>
      </c>
      <c r="J24" s="18">
        <v>10</v>
      </c>
      <c r="K24" s="11">
        <v>6</v>
      </c>
      <c r="L24" s="29">
        <f t="shared" si="3"/>
        <v>60</v>
      </c>
      <c r="M24" s="18">
        <v>-63.075708600000006</v>
      </c>
      <c r="N24" s="10"/>
      <c r="P24" s="11">
        <v>5.95</v>
      </c>
      <c r="Q24" s="11">
        <v>5.6</v>
      </c>
      <c r="R24" s="11">
        <v>5.95</v>
      </c>
      <c r="S24" s="11">
        <v>6.05</v>
      </c>
      <c r="T24" s="11">
        <v>5.8</v>
      </c>
      <c r="U24" s="11">
        <v>5.55</v>
      </c>
      <c r="V24" s="11">
        <v>5.8</v>
      </c>
      <c r="W24" s="11">
        <v>5.6</v>
      </c>
      <c r="X24" s="11">
        <v>5.7</v>
      </c>
      <c r="Y24" s="11">
        <v>6.1</v>
      </c>
      <c r="Z24" s="11">
        <v>6.1</v>
      </c>
      <c r="AA24" s="11">
        <v>5.65</v>
      </c>
      <c r="AB24" s="11">
        <v>6.2</v>
      </c>
      <c r="AC24" s="11">
        <v>5.6</v>
      </c>
      <c r="AD24" s="11">
        <v>5.55</v>
      </c>
      <c r="AE24" s="11">
        <v>6.35</v>
      </c>
      <c r="AF24" s="11">
        <v>5.9</v>
      </c>
      <c r="AG24" s="11">
        <v>5.9</v>
      </c>
      <c r="AH24" s="11">
        <v>5.75</v>
      </c>
      <c r="AI24" s="34">
        <f t="shared" si="23"/>
        <v>666</v>
      </c>
      <c r="AJ24" s="34">
        <f t="shared" si="24"/>
        <v>660</v>
      </c>
      <c r="AK24" s="34">
        <f t="shared" si="25"/>
        <v>654</v>
      </c>
      <c r="AL24" s="34">
        <f t="shared" si="8"/>
        <v>648</v>
      </c>
      <c r="AM24" s="34">
        <f t="shared" si="9"/>
        <v>642</v>
      </c>
      <c r="AN24" s="34">
        <f t="shared" si="10"/>
        <v>636</v>
      </c>
      <c r="AO24" s="34">
        <f t="shared" si="11"/>
        <v>630</v>
      </c>
      <c r="AP24" s="34">
        <f t="shared" si="12"/>
        <v>624</v>
      </c>
      <c r="AQ24" s="34">
        <f t="shared" si="13"/>
        <v>618</v>
      </c>
      <c r="AR24" s="34">
        <f t="shared" si="14"/>
        <v>612</v>
      </c>
      <c r="AS24" s="34">
        <f t="shared" si="15"/>
        <v>606</v>
      </c>
      <c r="AT24" s="34">
        <f t="shared" si="16"/>
        <v>600</v>
      </c>
      <c r="AU24" s="34">
        <f t="shared" si="17"/>
        <v>594</v>
      </c>
      <c r="AV24" s="34">
        <f t="shared" si="18"/>
        <v>588</v>
      </c>
      <c r="AW24" s="34">
        <f t="shared" si="19"/>
        <v>582</v>
      </c>
      <c r="AX24" s="34">
        <f t="shared" si="20"/>
        <v>576</v>
      </c>
      <c r="AY24" s="34">
        <f t="shared" si="21"/>
        <v>570</v>
      </c>
      <c r="AZ24" s="34">
        <f t="shared" si="22"/>
        <v>564</v>
      </c>
      <c r="BA24" s="34">
        <f t="shared" si="5"/>
        <v>558</v>
      </c>
      <c r="BB24" s="34">
        <f t="shared" si="6"/>
        <v>552</v>
      </c>
      <c r="BC24" s="32">
        <f t="shared" si="7"/>
        <v>699</v>
      </c>
    </row>
    <row r="25" spans="1:55">
      <c r="A25" s="18">
        <v>23</v>
      </c>
      <c r="B25" s="11">
        <v>10</v>
      </c>
      <c r="C25" s="11">
        <v>10</v>
      </c>
      <c r="D25" s="11">
        <f t="shared" si="1"/>
        <v>100</v>
      </c>
      <c r="E25" s="11">
        <v>4</v>
      </c>
      <c r="F25" s="25">
        <f t="shared" si="0"/>
        <v>40</v>
      </c>
      <c r="G25" s="11">
        <f t="shared" si="2"/>
        <v>70</v>
      </c>
      <c r="H25" s="18">
        <v>-65.173651850000013</v>
      </c>
      <c r="I25" s="11">
        <v>10</v>
      </c>
      <c r="J25" s="18">
        <v>10</v>
      </c>
      <c r="K25" s="11">
        <v>5</v>
      </c>
      <c r="L25" s="29">
        <f t="shared" si="3"/>
        <v>50</v>
      </c>
      <c r="M25" s="18">
        <v>-64.018141799999995</v>
      </c>
      <c r="N25" s="10"/>
      <c r="P25" s="11">
        <v>4.75</v>
      </c>
      <c r="Q25" s="11">
        <v>4.9000000000000004</v>
      </c>
      <c r="R25" s="11">
        <v>5</v>
      </c>
      <c r="S25" s="11">
        <v>4.5</v>
      </c>
      <c r="T25" s="11">
        <v>4.5</v>
      </c>
      <c r="U25" s="11">
        <v>4.3499999999999996</v>
      </c>
      <c r="V25" s="11">
        <v>4.8499999999999996</v>
      </c>
      <c r="W25" s="11">
        <v>4.75</v>
      </c>
      <c r="X25" s="11">
        <v>4.75</v>
      </c>
      <c r="Y25" s="11">
        <v>4.5999999999999996</v>
      </c>
      <c r="Z25" s="11">
        <v>4.9000000000000004</v>
      </c>
      <c r="AA25" s="11">
        <v>4.8499999999999996</v>
      </c>
      <c r="AB25" s="11">
        <v>4.95</v>
      </c>
      <c r="AC25" s="11">
        <v>4.95</v>
      </c>
      <c r="AD25" s="11">
        <v>4.8499999999999996</v>
      </c>
      <c r="AE25" s="11">
        <v>5.15</v>
      </c>
      <c r="AF25" s="11">
        <v>5.05</v>
      </c>
      <c r="AG25" s="11">
        <v>5.15</v>
      </c>
      <c r="AH25" s="11">
        <v>4.55</v>
      </c>
      <c r="AI25" s="34">
        <f t="shared" si="23"/>
        <v>692</v>
      </c>
      <c r="AJ25" s="34">
        <f t="shared" si="24"/>
        <v>686</v>
      </c>
      <c r="AK25" s="34">
        <f t="shared" si="25"/>
        <v>680</v>
      </c>
      <c r="AL25" s="34">
        <f t="shared" si="8"/>
        <v>674</v>
      </c>
      <c r="AM25" s="34">
        <f t="shared" si="9"/>
        <v>668</v>
      </c>
      <c r="AN25" s="34">
        <f t="shared" si="10"/>
        <v>662</v>
      </c>
      <c r="AO25" s="34">
        <f t="shared" si="11"/>
        <v>656</v>
      </c>
      <c r="AP25" s="34">
        <f t="shared" si="12"/>
        <v>650</v>
      </c>
      <c r="AQ25" s="34">
        <f t="shared" si="13"/>
        <v>644</v>
      </c>
      <c r="AR25" s="34">
        <f t="shared" si="14"/>
        <v>638</v>
      </c>
      <c r="AS25" s="34">
        <f t="shared" si="15"/>
        <v>632</v>
      </c>
      <c r="AT25" s="34">
        <f t="shared" si="16"/>
        <v>626</v>
      </c>
      <c r="AU25" s="34">
        <f t="shared" si="17"/>
        <v>620</v>
      </c>
      <c r="AV25" s="34">
        <f t="shared" si="18"/>
        <v>614</v>
      </c>
      <c r="AW25" s="34">
        <f t="shared" si="19"/>
        <v>608</v>
      </c>
      <c r="AX25" s="34">
        <f t="shared" si="20"/>
        <v>602</v>
      </c>
      <c r="AY25" s="34">
        <f t="shared" si="21"/>
        <v>596</v>
      </c>
      <c r="AZ25" s="34">
        <f t="shared" si="22"/>
        <v>590</v>
      </c>
      <c r="BA25" s="34">
        <f t="shared" si="5"/>
        <v>584</v>
      </c>
      <c r="BB25" s="34">
        <f t="shared" si="6"/>
        <v>578</v>
      </c>
      <c r="BC25" s="32">
        <f t="shared" si="7"/>
        <v>732</v>
      </c>
    </row>
    <row r="26" spans="1:55">
      <c r="A26" s="18">
        <v>24</v>
      </c>
      <c r="B26" s="11">
        <v>10</v>
      </c>
      <c r="C26" s="11">
        <v>8</v>
      </c>
      <c r="D26" s="11">
        <f t="shared" si="1"/>
        <v>80</v>
      </c>
      <c r="E26" s="11">
        <v>5</v>
      </c>
      <c r="F26" s="25">
        <f t="shared" si="0"/>
        <v>62.5</v>
      </c>
      <c r="G26" s="11">
        <f t="shared" si="2"/>
        <v>71.25</v>
      </c>
      <c r="H26" s="18">
        <v>-66.207460049999995</v>
      </c>
      <c r="I26" s="11">
        <v>10</v>
      </c>
      <c r="J26" s="18">
        <v>10</v>
      </c>
      <c r="K26" s="11">
        <v>5</v>
      </c>
      <c r="L26" s="29">
        <f t="shared" si="3"/>
        <v>50</v>
      </c>
      <c r="M26" s="18">
        <v>-64.568457199999997</v>
      </c>
      <c r="N26" s="10"/>
      <c r="P26" s="11">
        <v>5.6</v>
      </c>
      <c r="Q26" s="11">
        <v>5.35</v>
      </c>
      <c r="R26" s="11">
        <v>5.45</v>
      </c>
      <c r="S26" s="11">
        <v>5.2</v>
      </c>
      <c r="T26" s="11">
        <v>5.2</v>
      </c>
      <c r="U26" s="11">
        <v>5.4</v>
      </c>
      <c r="V26" s="11">
        <v>5.15</v>
      </c>
      <c r="W26" s="11">
        <v>5.2</v>
      </c>
      <c r="X26" s="11">
        <v>5.45</v>
      </c>
      <c r="Y26" s="11">
        <v>5.2</v>
      </c>
      <c r="Z26" s="11">
        <v>5.45</v>
      </c>
      <c r="AA26" s="11">
        <v>5.55</v>
      </c>
      <c r="AB26" s="11">
        <v>5.75</v>
      </c>
      <c r="AC26" s="11">
        <v>5.7</v>
      </c>
      <c r="AD26" s="11">
        <v>4.9000000000000004</v>
      </c>
      <c r="AE26" s="11">
        <v>5.35</v>
      </c>
      <c r="AF26" s="11">
        <v>5.85</v>
      </c>
      <c r="AG26" s="11">
        <v>5.5</v>
      </c>
      <c r="AH26" s="11">
        <v>5.2</v>
      </c>
      <c r="AI26" s="34">
        <f t="shared" si="23"/>
        <v>718</v>
      </c>
      <c r="AJ26" s="34">
        <f t="shared" si="24"/>
        <v>712</v>
      </c>
      <c r="AK26" s="34">
        <f t="shared" si="25"/>
        <v>706</v>
      </c>
      <c r="AL26" s="34">
        <f t="shared" si="8"/>
        <v>700</v>
      </c>
      <c r="AM26" s="34">
        <f t="shared" si="9"/>
        <v>694</v>
      </c>
      <c r="AN26" s="34">
        <f t="shared" si="10"/>
        <v>688</v>
      </c>
      <c r="AO26" s="34">
        <f t="shared" si="11"/>
        <v>682</v>
      </c>
      <c r="AP26" s="34">
        <f t="shared" si="12"/>
        <v>676</v>
      </c>
      <c r="AQ26" s="34">
        <f t="shared" si="13"/>
        <v>670</v>
      </c>
      <c r="AR26" s="34">
        <f t="shared" si="14"/>
        <v>664</v>
      </c>
      <c r="AS26" s="34">
        <f t="shared" si="15"/>
        <v>658</v>
      </c>
      <c r="AT26" s="34">
        <f t="shared" si="16"/>
        <v>652</v>
      </c>
      <c r="AU26" s="34">
        <f t="shared" si="17"/>
        <v>646</v>
      </c>
      <c r="AV26" s="34">
        <f t="shared" si="18"/>
        <v>640</v>
      </c>
      <c r="AW26" s="34">
        <f t="shared" si="19"/>
        <v>634</v>
      </c>
      <c r="AX26" s="34">
        <f t="shared" si="20"/>
        <v>628</v>
      </c>
      <c r="AY26" s="34">
        <f t="shared" si="21"/>
        <v>622</v>
      </c>
      <c r="AZ26" s="34">
        <f t="shared" si="22"/>
        <v>616</v>
      </c>
      <c r="BA26" s="34">
        <f t="shared" si="5"/>
        <v>610</v>
      </c>
      <c r="BB26" s="34">
        <f t="shared" si="6"/>
        <v>604</v>
      </c>
      <c r="BC26" s="32">
        <f t="shared" si="7"/>
        <v>765</v>
      </c>
    </row>
    <row r="27" spans="1:55">
      <c r="A27" s="18">
        <v>25</v>
      </c>
      <c r="B27" s="11">
        <v>10</v>
      </c>
      <c r="C27" s="11">
        <v>10</v>
      </c>
      <c r="D27" s="11">
        <f t="shared" si="1"/>
        <v>100</v>
      </c>
      <c r="E27" s="11">
        <v>4</v>
      </c>
      <c r="F27" s="25">
        <f t="shared" si="0"/>
        <v>40</v>
      </c>
      <c r="G27" s="11">
        <f t="shared" si="2"/>
        <v>70</v>
      </c>
      <c r="H27" s="18">
        <v>-67.830161199999992</v>
      </c>
      <c r="I27" s="11">
        <v>10</v>
      </c>
      <c r="J27" s="18">
        <v>10</v>
      </c>
      <c r="K27" s="11">
        <v>5</v>
      </c>
      <c r="L27" s="29">
        <f t="shared" si="3"/>
        <v>50</v>
      </c>
      <c r="M27" s="18">
        <v>-64.919738899999999</v>
      </c>
      <c r="N27" s="10"/>
      <c r="P27" s="11">
        <v>5.7</v>
      </c>
      <c r="Q27" s="11">
        <v>5.6</v>
      </c>
      <c r="R27" s="11">
        <v>5.2</v>
      </c>
      <c r="S27" s="11">
        <v>5.3</v>
      </c>
      <c r="T27" s="11">
        <v>5.2</v>
      </c>
      <c r="U27" s="11">
        <v>5.05</v>
      </c>
      <c r="V27" s="11">
        <v>5.6</v>
      </c>
      <c r="W27" s="11">
        <v>5.25</v>
      </c>
      <c r="X27" s="11">
        <v>5.45</v>
      </c>
      <c r="Y27" s="11">
        <v>5.25</v>
      </c>
      <c r="Z27" s="11">
        <v>5.35</v>
      </c>
      <c r="AA27" s="11">
        <v>5.6</v>
      </c>
      <c r="AB27" s="11">
        <v>5.45</v>
      </c>
      <c r="AC27" s="11">
        <v>5.6</v>
      </c>
      <c r="AD27" s="11">
        <v>5.3</v>
      </c>
      <c r="AE27" s="11">
        <v>5.45</v>
      </c>
      <c r="AF27" s="11">
        <v>5.25</v>
      </c>
      <c r="AG27" s="11">
        <v>4.9000000000000004</v>
      </c>
      <c r="AH27" s="11">
        <v>4.95</v>
      </c>
      <c r="AI27" s="34">
        <f t="shared" si="23"/>
        <v>744</v>
      </c>
      <c r="AJ27" s="34">
        <f t="shared" si="24"/>
        <v>738</v>
      </c>
      <c r="AK27" s="34">
        <f t="shared" si="25"/>
        <v>732</v>
      </c>
      <c r="AL27" s="34">
        <f t="shared" si="8"/>
        <v>726</v>
      </c>
      <c r="AM27" s="34">
        <f t="shared" si="9"/>
        <v>720</v>
      </c>
      <c r="AN27" s="34">
        <f t="shared" si="10"/>
        <v>714</v>
      </c>
      <c r="AO27" s="34">
        <f t="shared" si="11"/>
        <v>708</v>
      </c>
      <c r="AP27" s="34">
        <f t="shared" si="12"/>
        <v>702</v>
      </c>
      <c r="AQ27" s="34">
        <f t="shared" si="13"/>
        <v>696</v>
      </c>
      <c r="AR27" s="34">
        <f t="shared" si="14"/>
        <v>690</v>
      </c>
      <c r="AS27" s="34">
        <f t="shared" si="15"/>
        <v>684</v>
      </c>
      <c r="AT27" s="34">
        <f t="shared" si="16"/>
        <v>678</v>
      </c>
      <c r="AU27" s="34">
        <f t="shared" si="17"/>
        <v>672</v>
      </c>
      <c r="AV27" s="34">
        <f t="shared" si="18"/>
        <v>666</v>
      </c>
      <c r="AW27" s="34">
        <f t="shared" si="19"/>
        <v>660</v>
      </c>
      <c r="AX27" s="34">
        <f t="shared" si="20"/>
        <v>654</v>
      </c>
      <c r="AY27" s="34">
        <f t="shared" si="21"/>
        <v>648</v>
      </c>
      <c r="AZ27" s="34">
        <f t="shared" si="22"/>
        <v>642</v>
      </c>
      <c r="BA27" s="34">
        <f t="shared" si="5"/>
        <v>636</v>
      </c>
      <c r="BB27" s="34">
        <f t="shared" si="6"/>
        <v>630</v>
      </c>
      <c r="BC27" s="32">
        <f t="shared" si="7"/>
        <v>798</v>
      </c>
    </row>
    <row r="28" spans="1:55">
      <c r="A28" s="18">
        <v>26</v>
      </c>
      <c r="B28" s="11">
        <v>10</v>
      </c>
      <c r="C28" s="11">
        <v>10</v>
      </c>
      <c r="D28" s="11">
        <f t="shared" si="1"/>
        <v>100</v>
      </c>
      <c r="E28" s="11">
        <v>4</v>
      </c>
      <c r="F28" s="25">
        <f t="shared" si="0"/>
        <v>40</v>
      </c>
      <c r="G28" s="11">
        <f t="shared" si="2"/>
        <v>70</v>
      </c>
      <c r="H28" s="18">
        <v>-66.092305750000008</v>
      </c>
      <c r="I28" s="11">
        <v>10</v>
      </c>
      <c r="J28" s="18">
        <v>10</v>
      </c>
      <c r="K28" s="11">
        <v>5</v>
      </c>
      <c r="L28" s="29">
        <f t="shared" si="3"/>
        <v>50</v>
      </c>
      <c r="M28" s="18">
        <v>-64.830130600000004</v>
      </c>
      <c r="N28" s="10"/>
      <c r="P28" s="11">
        <v>6.1</v>
      </c>
      <c r="Q28" s="11">
        <v>5.9</v>
      </c>
      <c r="R28" s="11">
        <v>5.7</v>
      </c>
      <c r="S28" s="11">
        <v>5.85</v>
      </c>
      <c r="T28" s="11">
        <v>5.95</v>
      </c>
      <c r="U28" s="11">
        <v>5.6</v>
      </c>
      <c r="V28" s="11">
        <v>5.55</v>
      </c>
      <c r="W28" s="11">
        <v>5.85</v>
      </c>
      <c r="X28" s="11">
        <v>5.65</v>
      </c>
      <c r="Y28" s="11">
        <v>5.35</v>
      </c>
      <c r="Z28" s="11">
        <v>5.0999999999999996</v>
      </c>
      <c r="AA28" s="11">
        <v>5.75</v>
      </c>
      <c r="AB28" s="11">
        <v>5.95</v>
      </c>
      <c r="AC28" s="11">
        <v>5</v>
      </c>
      <c r="AD28" s="11">
        <v>5.9</v>
      </c>
      <c r="AE28" s="11">
        <v>6.1</v>
      </c>
      <c r="AF28" s="11">
        <v>6</v>
      </c>
      <c r="AG28" s="11">
        <v>5</v>
      </c>
      <c r="AH28" s="11">
        <v>5.7</v>
      </c>
      <c r="AI28" s="34">
        <f t="shared" si="23"/>
        <v>770</v>
      </c>
      <c r="AJ28" s="34">
        <f t="shared" si="24"/>
        <v>764</v>
      </c>
      <c r="AK28" s="34">
        <f t="shared" si="25"/>
        <v>758</v>
      </c>
      <c r="AL28" s="34">
        <f t="shared" si="8"/>
        <v>752</v>
      </c>
      <c r="AM28" s="34">
        <f t="shared" si="9"/>
        <v>746</v>
      </c>
      <c r="AN28" s="34">
        <f t="shared" si="10"/>
        <v>740</v>
      </c>
      <c r="AO28" s="34">
        <f t="shared" si="11"/>
        <v>734</v>
      </c>
      <c r="AP28" s="34">
        <f t="shared" si="12"/>
        <v>728</v>
      </c>
      <c r="AQ28" s="34">
        <f t="shared" si="13"/>
        <v>722</v>
      </c>
      <c r="AR28" s="34">
        <f t="shared" si="14"/>
        <v>716</v>
      </c>
      <c r="AS28" s="34">
        <f t="shared" si="15"/>
        <v>710</v>
      </c>
      <c r="AT28" s="34">
        <f t="shared" si="16"/>
        <v>704</v>
      </c>
      <c r="AU28" s="34">
        <f t="shared" si="17"/>
        <v>698</v>
      </c>
      <c r="AV28" s="34">
        <f t="shared" si="18"/>
        <v>692</v>
      </c>
      <c r="AW28" s="34">
        <f t="shared" si="19"/>
        <v>686</v>
      </c>
      <c r="AX28" s="34">
        <f t="shared" si="20"/>
        <v>680</v>
      </c>
      <c r="AY28" s="34">
        <f t="shared" si="21"/>
        <v>674</v>
      </c>
      <c r="AZ28" s="34">
        <f t="shared" si="22"/>
        <v>668</v>
      </c>
      <c r="BA28" s="34">
        <f t="shared" si="5"/>
        <v>662</v>
      </c>
      <c r="BB28" s="34">
        <f t="shared" si="6"/>
        <v>656</v>
      </c>
      <c r="BC28" s="32">
        <f t="shared" si="7"/>
        <v>831</v>
      </c>
    </row>
    <row r="29" spans="1:55">
      <c r="A29" s="18">
        <v>27</v>
      </c>
      <c r="B29" s="11">
        <v>10</v>
      </c>
      <c r="C29" s="11">
        <v>8</v>
      </c>
      <c r="D29" s="11">
        <f t="shared" si="1"/>
        <v>80</v>
      </c>
      <c r="E29" s="11">
        <v>5</v>
      </c>
      <c r="F29" s="10">
        <f t="shared" si="0"/>
        <v>62.5</v>
      </c>
      <c r="G29" s="11">
        <f t="shared" si="2"/>
        <v>71.25</v>
      </c>
      <c r="H29" s="18">
        <v>-66.801608200000004</v>
      </c>
      <c r="I29" s="11">
        <v>10</v>
      </c>
      <c r="J29" s="18">
        <v>10</v>
      </c>
      <c r="K29" s="11">
        <v>5</v>
      </c>
      <c r="L29" s="29">
        <f t="shared" si="3"/>
        <v>50</v>
      </c>
      <c r="M29" s="18">
        <v>-65.495372399999994</v>
      </c>
      <c r="N29" s="10"/>
      <c r="P29" s="11">
        <v>5.5</v>
      </c>
      <c r="Q29" s="11">
        <v>5.6</v>
      </c>
      <c r="R29" s="11">
        <v>5.45</v>
      </c>
      <c r="S29" s="11">
        <v>5.3</v>
      </c>
      <c r="T29" s="11">
        <v>4.9000000000000004</v>
      </c>
      <c r="U29" s="11">
        <v>5.15</v>
      </c>
      <c r="V29" s="11">
        <v>5.0999999999999996</v>
      </c>
      <c r="W29" s="11">
        <v>4.8499999999999996</v>
      </c>
      <c r="X29" s="11">
        <v>5.3</v>
      </c>
      <c r="Y29" s="11">
        <v>4.6500000000000004</v>
      </c>
      <c r="Z29" s="11">
        <v>5.2</v>
      </c>
      <c r="AA29" s="11">
        <v>5.25</v>
      </c>
      <c r="AB29" s="11">
        <v>5.55</v>
      </c>
      <c r="AC29" s="11">
        <v>5.5</v>
      </c>
      <c r="AD29" s="11">
        <v>5.75</v>
      </c>
      <c r="AE29" s="11">
        <v>5.4</v>
      </c>
      <c r="AF29" s="11">
        <v>5.55</v>
      </c>
      <c r="AG29" s="11">
        <v>5.6</v>
      </c>
      <c r="AH29" s="11">
        <v>4.2</v>
      </c>
      <c r="AI29" s="34">
        <f t="shared" si="23"/>
        <v>796</v>
      </c>
      <c r="AJ29" s="34">
        <f t="shared" si="24"/>
        <v>790</v>
      </c>
      <c r="AK29" s="34">
        <f t="shared" si="25"/>
        <v>784</v>
      </c>
      <c r="AL29" s="34">
        <f t="shared" si="8"/>
        <v>778</v>
      </c>
      <c r="AM29" s="34">
        <f t="shared" si="9"/>
        <v>772</v>
      </c>
      <c r="AN29" s="34">
        <f t="shared" si="10"/>
        <v>766</v>
      </c>
      <c r="AO29" s="34">
        <f t="shared" si="11"/>
        <v>760</v>
      </c>
      <c r="AP29" s="34">
        <f t="shared" si="12"/>
        <v>754</v>
      </c>
      <c r="AQ29" s="34">
        <f t="shared" si="13"/>
        <v>748</v>
      </c>
      <c r="AR29" s="34">
        <f t="shared" si="14"/>
        <v>742</v>
      </c>
      <c r="AS29" s="34">
        <f t="shared" si="15"/>
        <v>736</v>
      </c>
      <c r="AT29" s="34">
        <f t="shared" si="16"/>
        <v>730</v>
      </c>
      <c r="AU29" s="34">
        <f t="shared" si="17"/>
        <v>724</v>
      </c>
      <c r="AV29" s="34">
        <f t="shared" si="18"/>
        <v>718</v>
      </c>
      <c r="AW29" s="34">
        <f t="shared" si="19"/>
        <v>712</v>
      </c>
      <c r="AX29" s="34">
        <f t="shared" si="20"/>
        <v>706</v>
      </c>
      <c r="AY29" s="34">
        <f t="shared" si="21"/>
        <v>700</v>
      </c>
      <c r="AZ29" s="34">
        <f t="shared" si="22"/>
        <v>694</v>
      </c>
      <c r="BA29" s="34">
        <f t="shared" si="5"/>
        <v>688</v>
      </c>
      <c r="BB29" s="34">
        <f t="shared" si="6"/>
        <v>682</v>
      </c>
      <c r="BC29" s="32">
        <f t="shared" si="7"/>
        <v>864</v>
      </c>
    </row>
    <row r="30" spans="1:55">
      <c r="A30" s="18">
        <v>28</v>
      </c>
      <c r="B30" s="11">
        <v>10</v>
      </c>
      <c r="C30" s="11">
        <v>7</v>
      </c>
      <c r="D30" s="11">
        <f t="shared" si="1"/>
        <v>70</v>
      </c>
      <c r="E30" s="11">
        <v>5</v>
      </c>
      <c r="F30" s="10">
        <f t="shared" si="0"/>
        <v>71.428571428571431</v>
      </c>
      <c r="G30" s="11">
        <f t="shared" si="2"/>
        <v>70.714285714285722</v>
      </c>
      <c r="H30" s="18">
        <v>-67.023038800000009</v>
      </c>
      <c r="I30" s="11">
        <v>10</v>
      </c>
      <c r="J30" s="18">
        <v>10</v>
      </c>
      <c r="K30" s="11">
        <v>6</v>
      </c>
      <c r="L30" s="29">
        <f t="shared" si="3"/>
        <v>60</v>
      </c>
      <c r="M30" s="18">
        <v>-67.8621531</v>
      </c>
      <c r="N30" s="10"/>
      <c r="P30" s="11">
        <v>5.95</v>
      </c>
      <c r="Q30" s="11">
        <v>6.3</v>
      </c>
      <c r="R30" s="11">
        <v>6.2</v>
      </c>
      <c r="S30" s="11">
        <v>5.95</v>
      </c>
      <c r="T30" s="11">
        <v>6.05</v>
      </c>
      <c r="U30" s="11">
        <v>6.15</v>
      </c>
      <c r="V30" s="11">
        <v>6.2</v>
      </c>
      <c r="W30" s="11">
        <v>5.85</v>
      </c>
      <c r="X30" s="11">
        <v>6.2</v>
      </c>
      <c r="Y30" s="11">
        <v>5.9</v>
      </c>
      <c r="Z30" s="11">
        <v>6.05</v>
      </c>
      <c r="AA30" s="11">
        <v>6.3</v>
      </c>
      <c r="AB30" s="11">
        <v>6.05</v>
      </c>
      <c r="AC30" s="11">
        <v>5.9</v>
      </c>
      <c r="AD30" s="11">
        <v>6.05</v>
      </c>
      <c r="AE30" s="11">
        <v>6.05</v>
      </c>
      <c r="AF30" s="11">
        <v>6.05</v>
      </c>
      <c r="AG30" s="11">
        <v>5.85</v>
      </c>
      <c r="AH30" s="11">
        <v>5.3</v>
      </c>
      <c r="AI30" s="34">
        <f t="shared" si="23"/>
        <v>822</v>
      </c>
      <c r="AJ30" s="34">
        <f t="shared" si="24"/>
        <v>816</v>
      </c>
      <c r="AK30" s="34">
        <f t="shared" si="25"/>
        <v>810</v>
      </c>
      <c r="AL30" s="34">
        <f t="shared" si="8"/>
        <v>804</v>
      </c>
      <c r="AM30" s="34">
        <f t="shared" si="9"/>
        <v>798</v>
      </c>
      <c r="AN30" s="34">
        <f t="shared" si="10"/>
        <v>792</v>
      </c>
      <c r="AO30" s="34">
        <f t="shared" si="11"/>
        <v>786</v>
      </c>
      <c r="AP30" s="34">
        <f t="shared" si="12"/>
        <v>780</v>
      </c>
      <c r="AQ30" s="34">
        <f t="shared" si="13"/>
        <v>774</v>
      </c>
      <c r="AR30" s="34">
        <f t="shared" si="14"/>
        <v>768</v>
      </c>
      <c r="AS30" s="34">
        <f t="shared" si="15"/>
        <v>762</v>
      </c>
      <c r="AT30" s="34">
        <f t="shared" si="16"/>
        <v>756</v>
      </c>
      <c r="AU30" s="34">
        <f t="shared" si="17"/>
        <v>750</v>
      </c>
      <c r="AV30" s="34">
        <f t="shared" si="18"/>
        <v>744</v>
      </c>
      <c r="AW30" s="34">
        <f t="shared" si="19"/>
        <v>738</v>
      </c>
      <c r="AX30" s="34">
        <f t="shared" si="20"/>
        <v>732</v>
      </c>
      <c r="AY30" s="34">
        <f t="shared" si="21"/>
        <v>726</v>
      </c>
      <c r="AZ30" s="34">
        <f t="shared" si="22"/>
        <v>720</v>
      </c>
      <c r="BA30" s="34">
        <f t="shared" si="5"/>
        <v>714</v>
      </c>
      <c r="BB30" s="34">
        <f t="shared" si="6"/>
        <v>708</v>
      </c>
      <c r="BC30" s="32">
        <f t="shared" si="7"/>
        <v>897</v>
      </c>
    </row>
    <row r="31" spans="1:55">
      <c r="A31" s="18">
        <v>29</v>
      </c>
      <c r="B31" s="11">
        <v>10</v>
      </c>
      <c r="C31" s="11">
        <v>10</v>
      </c>
      <c r="D31" s="11">
        <f t="shared" si="1"/>
        <v>100</v>
      </c>
      <c r="E31" s="11">
        <v>6</v>
      </c>
      <c r="F31" s="10">
        <f t="shared" si="0"/>
        <v>60</v>
      </c>
      <c r="G31" s="11">
        <f t="shared" si="2"/>
        <v>80</v>
      </c>
      <c r="H31" s="18">
        <v>-70.070329300000012</v>
      </c>
      <c r="I31" s="11">
        <v>10</v>
      </c>
      <c r="J31" s="18">
        <v>10</v>
      </c>
      <c r="K31" s="11">
        <v>5</v>
      </c>
      <c r="L31" s="29">
        <f t="shared" si="3"/>
        <v>50</v>
      </c>
      <c r="M31" s="18">
        <v>-68.071517700000015</v>
      </c>
      <c r="N31" s="10"/>
      <c r="P31" s="11">
        <v>5.55</v>
      </c>
      <c r="Q31" s="11">
        <v>5.8</v>
      </c>
      <c r="R31" s="11">
        <v>5.7</v>
      </c>
      <c r="S31" s="11">
        <v>5.65</v>
      </c>
      <c r="T31" s="11">
        <v>5.45</v>
      </c>
      <c r="U31" s="11">
        <v>5.45</v>
      </c>
      <c r="V31" s="11">
        <v>5.55</v>
      </c>
      <c r="W31" s="11">
        <v>5.4</v>
      </c>
      <c r="X31" s="11">
        <v>5.6</v>
      </c>
      <c r="Y31" s="11">
        <v>5.25</v>
      </c>
      <c r="Z31" s="11">
        <v>5.15</v>
      </c>
      <c r="AA31" s="11">
        <v>5.6</v>
      </c>
      <c r="AB31" s="11">
        <v>5.8</v>
      </c>
      <c r="AC31" s="11">
        <v>5.7</v>
      </c>
      <c r="AD31" s="11">
        <v>5.3</v>
      </c>
      <c r="AE31" s="11">
        <v>6</v>
      </c>
      <c r="AF31" s="11">
        <v>5.75</v>
      </c>
      <c r="AG31" s="11">
        <v>6</v>
      </c>
      <c r="AH31" s="11">
        <v>5.65</v>
      </c>
      <c r="AI31" s="34">
        <f t="shared" si="23"/>
        <v>848</v>
      </c>
      <c r="AJ31" s="34">
        <f t="shared" si="24"/>
        <v>842</v>
      </c>
      <c r="AK31" s="34">
        <f t="shared" si="25"/>
        <v>836</v>
      </c>
      <c r="AL31" s="34">
        <f t="shared" si="8"/>
        <v>830</v>
      </c>
      <c r="AM31" s="34">
        <f t="shared" si="9"/>
        <v>824</v>
      </c>
      <c r="AN31" s="34">
        <f t="shared" si="10"/>
        <v>818</v>
      </c>
      <c r="AO31" s="34">
        <f t="shared" si="11"/>
        <v>812</v>
      </c>
      <c r="AP31" s="34">
        <f t="shared" si="12"/>
        <v>806</v>
      </c>
      <c r="AQ31" s="34">
        <f t="shared" si="13"/>
        <v>800</v>
      </c>
      <c r="AR31" s="34">
        <f t="shared" si="14"/>
        <v>794</v>
      </c>
      <c r="AS31" s="34">
        <f t="shared" si="15"/>
        <v>788</v>
      </c>
      <c r="AT31" s="34">
        <f t="shared" si="16"/>
        <v>782</v>
      </c>
      <c r="AU31" s="34">
        <f t="shared" si="17"/>
        <v>776</v>
      </c>
      <c r="AV31" s="34">
        <f t="shared" si="18"/>
        <v>770</v>
      </c>
      <c r="AW31" s="34">
        <f t="shared" si="19"/>
        <v>764</v>
      </c>
      <c r="AX31" s="34">
        <f t="shared" si="20"/>
        <v>758</v>
      </c>
      <c r="AY31" s="34">
        <f t="shared" si="21"/>
        <v>752</v>
      </c>
      <c r="AZ31" s="34">
        <f t="shared" si="22"/>
        <v>746</v>
      </c>
      <c r="BA31" s="34">
        <f t="shared" si="5"/>
        <v>740</v>
      </c>
      <c r="BB31" s="34">
        <f t="shared" si="6"/>
        <v>734</v>
      </c>
      <c r="BC31" s="32">
        <f t="shared" si="7"/>
        <v>930</v>
      </c>
    </row>
    <row r="32" spans="1:55">
      <c r="A32" s="18">
        <v>30</v>
      </c>
      <c r="B32" s="11">
        <v>10</v>
      </c>
      <c r="C32" s="11">
        <v>9</v>
      </c>
      <c r="D32" s="11">
        <f t="shared" si="1"/>
        <v>90</v>
      </c>
      <c r="E32" s="11">
        <v>5</v>
      </c>
      <c r="F32" s="10">
        <f t="shared" si="0"/>
        <v>55.555555555555557</v>
      </c>
      <c r="G32" s="11">
        <f t="shared" si="2"/>
        <v>72.777777777777771</v>
      </c>
      <c r="H32" s="18">
        <v>-70.117471999999992</v>
      </c>
      <c r="I32" s="11">
        <v>10</v>
      </c>
      <c r="J32" s="18">
        <v>10</v>
      </c>
      <c r="K32" s="11">
        <v>5</v>
      </c>
      <c r="L32" s="29">
        <f>K32/J32*100</f>
        <v>50</v>
      </c>
      <c r="M32" s="18">
        <v>-68.165075400000006</v>
      </c>
      <c r="N32" s="10"/>
      <c r="P32" s="11">
        <v>5.8</v>
      </c>
      <c r="Q32" s="11">
        <v>5.6</v>
      </c>
      <c r="R32" s="11">
        <v>5.85</v>
      </c>
      <c r="S32" s="11">
        <v>5.7</v>
      </c>
      <c r="T32" s="11">
        <v>5.8</v>
      </c>
      <c r="U32" s="11">
        <v>5.6</v>
      </c>
      <c r="V32" s="11">
        <v>5.55</v>
      </c>
      <c r="W32" s="11">
        <v>5.45</v>
      </c>
      <c r="X32" s="11">
        <v>5.9</v>
      </c>
      <c r="Y32" s="11">
        <v>5.45</v>
      </c>
      <c r="Z32" s="11">
        <v>5.6</v>
      </c>
      <c r="AA32" s="11">
        <v>5.7</v>
      </c>
      <c r="AB32" s="11">
        <v>5.7</v>
      </c>
      <c r="AC32" s="11">
        <v>5.65</v>
      </c>
      <c r="AD32" s="11">
        <v>5.95</v>
      </c>
      <c r="AE32" s="11">
        <v>5.8</v>
      </c>
      <c r="AF32" s="11">
        <v>6</v>
      </c>
      <c r="AG32" s="11">
        <v>5.75</v>
      </c>
      <c r="AH32" s="11">
        <v>5.95</v>
      </c>
      <c r="AI32" s="34">
        <f t="shared" si="23"/>
        <v>874</v>
      </c>
      <c r="AJ32" s="34">
        <f t="shared" si="24"/>
        <v>868</v>
      </c>
      <c r="AK32" s="34">
        <f t="shared" si="25"/>
        <v>862</v>
      </c>
      <c r="AL32" s="34">
        <f t="shared" si="8"/>
        <v>856</v>
      </c>
      <c r="AM32" s="34">
        <f t="shared" si="9"/>
        <v>850</v>
      </c>
      <c r="AN32" s="34">
        <f t="shared" si="10"/>
        <v>844</v>
      </c>
      <c r="AO32" s="34">
        <f t="shared" si="11"/>
        <v>838</v>
      </c>
      <c r="AP32" s="34">
        <f t="shared" si="12"/>
        <v>832</v>
      </c>
      <c r="AQ32" s="34">
        <f t="shared" si="13"/>
        <v>826</v>
      </c>
      <c r="AR32" s="34">
        <f t="shared" si="14"/>
        <v>820</v>
      </c>
      <c r="AS32" s="34">
        <f t="shared" si="15"/>
        <v>814</v>
      </c>
      <c r="AT32" s="34">
        <f t="shared" si="16"/>
        <v>808</v>
      </c>
      <c r="AU32" s="34">
        <f t="shared" si="17"/>
        <v>802</v>
      </c>
      <c r="AV32" s="34">
        <f t="shared" si="18"/>
        <v>796</v>
      </c>
      <c r="AW32" s="34">
        <f t="shared" si="19"/>
        <v>790</v>
      </c>
      <c r="AX32" s="34">
        <f t="shared" si="20"/>
        <v>784</v>
      </c>
      <c r="AY32" s="34">
        <f t="shared" si="21"/>
        <v>778</v>
      </c>
      <c r="AZ32" s="34">
        <f t="shared" si="22"/>
        <v>772</v>
      </c>
      <c r="BA32" s="34">
        <f t="shared" si="5"/>
        <v>766</v>
      </c>
      <c r="BB32" s="34">
        <f t="shared" si="6"/>
        <v>760</v>
      </c>
      <c r="BC32" s="32">
        <f t="shared" si="7"/>
        <v>963</v>
      </c>
    </row>
    <row r="33" spans="1:39">
      <c r="B33" s="10"/>
      <c r="C33" s="10"/>
      <c r="D33" s="10"/>
      <c r="E33" s="10"/>
      <c r="F33" s="21">
        <f>AVERAGE(F3:F32)</f>
        <v>38.571428571428569</v>
      </c>
      <c r="G33" s="21">
        <f>AVERAGE(G3:G32)</f>
        <v>63.785714285714292</v>
      </c>
      <c r="L33" s="21">
        <f>AVERAGE(L3:L32)</f>
        <v>42.333333333333336</v>
      </c>
      <c r="P33" s="16"/>
    </row>
    <row r="34" spans="1:39">
      <c r="A34" s="10"/>
    </row>
    <row r="35" spans="1:39">
      <c r="A35" s="10"/>
    </row>
    <row r="36" spans="1:39">
      <c r="A36" s="10"/>
      <c r="AH36" s="69" t="s">
        <v>206</v>
      </c>
      <c r="AI36" s="69"/>
      <c r="AJ36" s="69"/>
      <c r="AK36" s="69"/>
      <c r="AL36" s="69"/>
      <c r="AM36" s="69"/>
    </row>
    <row r="37" spans="1:39">
      <c r="A37" s="10"/>
      <c r="AH37" s="69" t="s">
        <v>207</v>
      </c>
      <c r="AI37" s="69"/>
      <c r="AJ37" s="69"/>
      <c r="AK37" s="69"/>
      <c r="AL37" s="69"/>
      <c r="AM37" s="69"/>
    </row>
    <row r="38" spans="1:39">
      <c r="A38" s="10"/>
      <c r="AH38" s="69" t="s">
        <v>208</v>
      </c>
      <c r="AI38" s="69"/>
      <c r="AJ38" s="69"/>
      <c r="AK38" s="69"/>
      <c r="AL38" s="69"/>
      <c r="AM38" s="69"/>
    </row>
    <row r="39" spans="1:39">
      <c r="A39" s="10"/>
      <c r="AH39" s="69" t="s">
        <v>185</v>
      </c>
      <c r="AI39" s="69"/>
      <c r="AJ39" s="69"/>
      <c r="AK39" s="69"/>
      <c r="AL39" s="69"/>
      <c r="AM39" s="69"/>
    </row>
    <row r="40" spans="1:39">
      <c r="A40" s="10"/>
    </row>
    <row r="41" spans="1:39">
      <c r="A41" s="10"/>
    </row>
    <row r="42" spans="1:39">
      <c r="A42" s="10"/>
    </row>
    <row r="43" spans="1:39">
      <c r="A43" s="10"/>
    </row>
    <row r="44" spans="1:39">
      <c r="A44" s="10"/>
    </row>
    <row r="45" spans="1:39">
      <c r="A45" s="10"/>
    </row>
    <row r="46" spans="1:39">
      <c r="A46" s="10"/>
    </row>
    <row r="47" spans="1:39">
      <c r="A47" s="10"/>
    </row>
    <row r="48" spans="1:39">
      <c r="A48" s="10"/>
    </row>
    <row r="49" spans="1:20">
      <c r="A49" s="10"/>
      <c r="B49" s="15" t="s">
        <v>157</v>
      </c>
      <c r="H49" s="15" t="s">
        <v>170</v>
      </c>
      <c r="M49" s="15" t="s">
        <v>158</v>
      </c>
    </row>
    <row r="50" spans="1:20">
      <c r="A50" s="10"/>
    </row>
    <row r="51" spans="1:20">
      <c r="A51" s="10"/>
    </row>
    <row r="60" spans="1:20">
      <c r="O60" s="68" t="s">
        <v>171</v>
      </c>
      <c r="P60" s="68"/>
      <c r="Q60" s="68"/>
      <c r="R60" s="68"/>
      <c r="S60" s="68"/>
      <c r="T60" s="68"/>
    </row>
    <row r="66" spans="2:13">
      <c r="B66" s="15" t="s">
        <v>174</v>
      </c>
      <c r="H66" s="15" t="s">
        <v>173</v>
      </c>
    </row>
    <row r="67" spans="2:13">
      <c r="H67" s="15"/>
      <c r="M67" s="15" t="s">
        <v>159</v>
      </c>
    </row>
  </sheetData>
  <mergeCells count="7">
    <mergeCell ref="A1:M1"/>
    <mergeCell ref="O60:T60"/>
    <mergeCell ref="O1:AG1"/>
    <mergeCell ref="AH39:AM39"/>
    <mergeCell ref="AH38:AM38"/>
    <mergeCell ref="AH37:AM37"/>
    <mergeCell ref="AH36:AM36"/>
  </mergeCells>
  <pageMargins left="0.7" right="0.7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67"/>
  <sheetViews>
    <sheetView workbookViewId="0">
      <selection activeCell="G3" sqref="G3:H30"/>
    </sheetView>
  </sheetViews>
  <sheetFormatPr defaultColWidth="15.7109375" defaultRowHeight="15"/>
  <cols>
    <col min="1" max="1" width="5.5703125" style="18" customWidth="1"/>
    <col min="2" max="2" width="15.7109375" style="18" customWidth="1"/>
    <col min="3" max="11" width="15.7109375" style="18"/>
    <col min="12" max="12" width="16" style="18" customWidth="1"/>
    <col min="13" max="13" width="15.7109375" style="18" hidden="1" customWidth="1"/>
    <col min="14" max="14" width="15.7109375" style="18"/>
    <col min="15" max="15" width="9" style="18" customWidth="1"/>
    <col min="16" max="16" width="8.85546875" style="18" customWidth="1"/>
    <col min="17" max="17" width="10" style="18" customWidth="1"/>
    <col min="18" max="18" width="8.5703125" style="18" customWidth="1"/>
    <col min="19" max="19" width="10" style="18" customWidth="1"/>
    <col min="20" max="21" width="8.7109375" style="18" customWidth="1"/>
    <col min="22" max="22" width="8.5703125" style="18" customWidth="1"/>
    <col min="23" max="23" width="10.140625" style="18" customWidth="1"/>
    <col min="24" max="24" width="8.85546875" style="18" customWidth="1"/>
    <col min="25" max="25" width="8.5703125" style="18" customWidth="1"/>
    <col min="26" max="26" width="8.85546875" style="18" customWidth="1"/>
    <col min="27" max="27" width="9.140625" style="18" customWidth="1"/>
    <col min="28" max="28" width="9" style="18" customWidth="1"/>
    <col min="29" max="29" width="8.85546875" style="18" customWidth="1"/>
    <col min="30" max="30" width="9.28515625" style="18" customWidth="1"/>
    <col min="31" max="33" width="8.85546875" style="18" customWidth="1"/>
    <col min="34" max="53" width="10" style="18" customWidth="1"/>
    <col min="54" max="93" width="5.7109375" style="18" customWidth="1"/>
    <col min="94" max="94" width="8.140625" style="18" customWidth="1"/>
    <col min="95" max="16384" width="15.7109375" style="18"/>
  </cols>
  <sheetData>
    <row r="1" spans="1:95" ht="31.5" customHeight="1">
      <c r="A1" s="66" t="s">
        <v>213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 s="67" t="s">
        <v>144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</row>
    <row r="2" spans="1:95" s="9" customFormat="1" ht="30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P2" s="26" t="s">
        <v>140</v>
      </c>
      <c r="Q2" s="26" t="s">
        <v>141</v>
      </c>
      <c r="R2" s="26" t="s">
        <v>142</v>
      </c>
      <c r="S2" s="26" t="s">
        <v>143</v>
      </c>
      <c r="T2" s="26" t="s">
        <v>145</v>
      </c>
      <c r="U2" s="26" t="s">
        <v>146</v>
      </c>
      <c r="V2" s="26" t="s">
        <v>147</v>
      </c>
      <c r="W2" s="26" t="s">
        <v>148</v>
      </c>
      <c r="X2" s="26" t="s">
        <v>149</v>
      </c>
      <c r="Y2" s="26" t="s">
        <v>160</v>
      </c>
      <c r="Z2" s="26" t="s">
        <v>161</v>
      </c>
      <c r="AA2" s="26" t="s">
        <v>162</v>
      </c>
      <c r="AB2" s="26" t="s">
        <v>163</v>
      </c>
      <c r="AC2" s="26" t="s">
        <v>164</v>
      </c>
      <c r="AD2" s="26" t="s">
        <v>165</v>
      </c>
      <c r="AE2" s="26" t="s">
        <v>166</v>
      </c>
      <c r="AF2" s="26" t="s">
        <v>167</v>
      </c>
      <c r="AG2" s="26" t="s">
        <v>168</v>
      </c>
      <c r="AH2" s="30" t="s">
        <v>169</v>
      </c>
      <c r="AI2" s="30" t="s">
        <v>186</v>
      </c>
      <c r="AJ2" s="30" t="s">
        <v>187</v>
      </c>
      <c r="AK2" s="30" t="s">
        <v>188</v>
      </c>
      <c r="AL2" s="30" t="s">
        <v>189</v>
      </c>
      <c r="AM2" s="30" t="s">
        <v>190</v>
      </c>
      <c r="AN2" s="30" t="s">
        <v>191</v>
      </c>
      <c r="AO2" s="30" t="s">
        <v>192</v>
      </c>
      <c r="AP2" s="30" t="s">
        <v>193</v>
      </c>
      <c r="AQ2" s="30" t="s">
        <v>194</v>
      </c>
      <c r="AR2" s="30" t="s">
        <v>195</v>
      </c>
      <c r="AS2" s="30" t="s">
        <v>196</v>
      </c>
      <c r="AT2" s="30" t="s">
        <v>197</v>
      </c>
      <c r="AU2" s="30" t="s">
        <v>198</v>
      </c>
      <c r="AV2" s="30" t="s">
        <v>199</v>
      </c>
      <c r="AW2" s="30" t="s">
        <v>200</v>
      </c>
      <c r="AX2" s="30" t="s">
        <v>201</v>
      </c>
      <c r="AY2" s="30" t="s">
        <v>202</v>
      </c>
      <c r="AZ2" s="30" t="s">
        <v>203</v>
      </c>
      <c r="BA2" s="30" t="s">
        <v>204</v>
      </c>
      <c r="BB2" s="30" t="s">
        <v>205</v>
      </c>
      <c r="BC2" s="41">
        <v>1</v>
      </c>
      <c r="BD2" s="40">
        <v>2</v>
      </c>
      <c r="BE2" s="40">
        <v>3</v>
      </c>
      <c r="BF2" s="40">
        <v>4</v>
      </c>
      <c r="BG2" s="40">
        <v>5</v>
      </c>
      <c r="BH2" s="40">
        <v>6</v>
      </c>
      <c r="BI2" s="40">
        <v>7</v>
      </c>
      <c r="BJ2" s="40">
        <v>8</v>
      </c>
      <c r="BK2" s="40">
        <v>9</v>
      </c>
      <c r="BL2" s="40">
        <v>10</v>
      </c>
      <c r="BM2" s="40">
        <v>11</v>
      </c>
      <c r="BN2" s="40">
        <v>12</v>
      </c>
      <c r="BO2" s="40">
        <v>13</v>
      </c>
      <c r="BP2" s="40">
        <v>14</v>
      </c>
      <c r="BQ2" s="40">
        <v>15</v>
      </c>
      <c r="BR2" s="40">
        <v>16</v>
      </c>
      <c r="BS2" s="40">
        <v>17</v>
      </c>
      <c r="BT2" s="40">
        <v>18</v>
      </c>
      <c r="BU2" s="40">
        <v>19</v>
      </c>
      <c r="BV2" s="40">
        <v>20</v>
      </c>
      <c r="BW2" s="41">
        <v>21</v>
      </c>
      <c r="BX2" s="40">
        <v>22</v>
      </c>
      <c r="BY2" s="40">
        <v>23</v>
      </c>
      <c r="BZ2" s="40">
        <v>24</v>
      </c>
      <c r="CA2" s="40">
        <v>25</v>
      </c>
      <c r="CB2" s="40">
        <v>26</v>
      </c>
      <c r="CC2" s="40">
        <v>27</v>
      </c>
      <c r="CD2" s="40">
        <v>28</v>
      </c>
      <c r="CE2" s="40">
        <v>29</v>
      </c>
      <c r="CF2" s="40">
        <v>30</v>
      </c>
      <c r="CG2" s="40">
        <v>31</v>
      </c>
      <c r="CH2" s="40">
        <v>32</v>
      </c>
      <c r="CI2" s="40">
        <v>33</v>
      </c>
      <c r="CJ2" s="40">
        <v>34</v>
      </c>
      <c r="CK2" s="40">
        <v>35</v>
      </c>
      <c r="CL2" s="40">
        <v>36</v>
      </c>
      <c r="CM2" s="40">
        <v>37</v>
      </c>
      <c r="CN2" s="40">
        <v>38</v>
      </c>
      <c r="CO2" s="40">
        <v>39</v>
      </c>
      <c r="CP2" s="40">
        <v>40</v>
      </c>
      <c r="CQ2" s="32" t="s">
        <v>212</v>
      </c>
    </row>
    <row r="3" spans="1:95">
      <c r="A3" s="18">
        <v>1</v>
      </c>
      <c r="B3" s="11">
        <v>10</v>
      </c>
      <c r="C3" s="11">
        <v>8</v>
      </c>
      <c r="D3" s="11">
        <f>C3/B3*100</f>
        <v>80</v>
      </c>
      <c r="E3" s="11">
        <v>5</v>
      </c>
      <c r="F3" s="10">
        <f t="shared" ref="F3:F32" si="0">E3/C3*100</f>
        <v>62.5</v>
      </c>
      <c r="G3" s="11">
        <f>(F3+D3)/2</f>
        <v>71.25</v>
      </c>
      <c r="H3" s="17">
        <v>-64.177982600000007</v>
      </c>
      <c r="I3" s="11">
        <v>10</v>
      </c>
      <c r="J3" s="18">
        <v>10</v>
      </c>
      <c r="K3" s="39">
        <v>7</v>
      </c>
      <c r="L3" s="29">
        <f>K3/J3*100</f>
        <v>70</v>
      </c>
      <c r="M3" s="17">
        <v>-60.674574511111103</v>
      </c>
      <c r="N3" s="10"/>
      <c r="O3" s="53"/>
      <c r="P3" s="42">
        <v>4</v>
      </c>
      <c r="Q3" s="42">
        <v>4</v>
      </c>
      <c r="R3" s="42">
        <v>4</v>
      </c>
      <c r="S3" s="42">
        <v>4</v>
      </c>
      <c r="T3" s="42">
        <v>3</v>
      </c>
      <c r="U3" s="42">
        <v>4</v>
      </c>
      <c r="V3" s="42">
        <v>4</v>
      </c>
      <c r="W3" s="42">
        <v>3</v>
      </c>
      <c r="X3" s="42">
        <v>3</v>
      </c>
      <c r="Y3" s="42">
        <v>4</v>
      </c>
      <c r="Z3" s="42">
        <v>5</v>
      </c>
      <c r="AA3" s="42">
        <v>3</v>
      </c>
      <c r="AB3" s="42">
        <v>3</v>
      </c>
      <c r="AC3" s="42">
        <v>4</v>
      </c>
      <c r="AD3" s="42">
        <v>5</v>
      </c>
      <c r="AE3" s="42">
        <v>3</v>
      </c>
      <c r="AF3" s="42">
        <v>3</v>
      </c>
      <c r="AG3" s="42">
        <v>4</v>
      </c>
      <c r="AH3" s="42">
        <v>3</v>
      </c>
      <c r="AI3" s="42">
        <v>4</v>
      </c>
      <c r="AJ3" s="42">
        <v>3</v>
      </c>
      <c r="AK3" s="42">
        <v>3</v>
      </c>
      <c r="AL3" s="42">
        <v>4</v>
      </c>
      <c r="AM3" s="42">
        <v>3</v>
      </c>
      <c r="AN3" s="42">
        <v>3</v>
      </c>
      <c r="AO3" s="42">
        <v>2</v>
      </c>
      <c r="AP3" s="42">
        <v>3</v>
      </c>
      <c r="AQ3" s="42">
        <v>3</v>
      </c>
      <c r="AR3" s="42">
        <v>2</v>
      </c>
      <c r="AS3" s="42">
        <v>2</v>
      </c>
      <c r="AT3" s="42">
        <v>2</v>
      </c>
      <c r="AU3" s="42">
        <v>3</v>
      </c>
      <c r="AV3" s="42">
        <v>2</v>
      </c>
      <c r="AW3" s="42">
        <v>2</v>
      </c>
      <c r="AX3" s="42">
        <v>2</v>
      </c>
      <c r="AY3" s="42">
        <v>1</v>
      </c>
      <c r="AZ3" s="45">
        <v>0</v>
      </c>
      <c r="BA3" s="45">
        <v>0</v>
      </c>
      <c r="BB3" s="43">
        <v>0</v>
      </c>
      <c r="BC3" s="42">
        <v>240</v>
      </c>
      <c r="BD3" s="42">
        <f>BC3-6</f>
        <v>234</v>
      </c>
      <c r="BE3" s="42">
        <f t="shared" ref="BE3:CP3" si="1">BD3-6</f>
        <v>228</v>
      </c>
      <c r="BF3" s="42">
        <f t="shared" si="1"/>
        <v>222</v>
      </c>
      <c r="BG3" s="42">
        <f t="shared" si="1"/>
        <v>216</v>
      </c>
      <c r="BH3" s="42">
        <f t="shared" si="1"/>
        <v>210</v>
      </c>
      <c r="BI3" s="42">
        <f t="shared" si="1"/>
        <v>204</v>
      </c>
      <c r="BJ3" s="42">
        <f t="shared" si="1"/>
        <v>198</v>
      </c>
      <c r="BK3" s="42">
        <f t="shared" si="1"/>
        <v>192</v>
      </c>
      <c r="BL3" s="42">
        <f t="shared" si="1"/>
        <v>186</v>
      </c>
      <c r="BM3" s="42">
        <f t="shared" si="1"/>
        <v>180</v>
      </c>
      <c r="BN3" s="42">
        <f t="shared" si="1"/>
        <v>174</v>
      </c>
      <c r="BO3" s="42">
        <f t="shared" si="1"/>
        <v>168</v>
      </c>
      <c r="BP3" s="42">
        <f t="shared" si="1"/>
        <v>162</v>
      </c>
      <c r="BQ3" s="42">
        <f t="shared" si="1"/>
        <v>156</v>
      </c>
      <c r="BR3" s="42">
        <f t="shared" si="1"/>
        <v>150</v>
      </c>
      <c r="BS3" s="42">
        <f t="shared" si="1"/>
        <v>144</v>
      </c>
      <c r="BT3" s="42">
        <f t="shared" si="1"/>
        <v>138</v>
      </c>
      <c r="BU3" s="42">
        <f t="shared" si="1"/>
        <v>132</v>
      </c>
      <c r="BV3" s="42">
        <f t="shared" si="1"/>
        <v>126</v>
      </c>
      <c r="BW3" s="42">
        <f t="shared" si="1"/>
        <v>120</v>
      </c>
      <c r="BX3" s="42">
        <f t="shared" si="1"/>
        <v>114</v>
      </c>
      <c r="BY3" s="42">
        <f t="shared" si="1"/>
        <v>108</v>
      </c>
      <c r="BZ3" s="42">
        <f t="shared" si="1"/>
        <v>102</v>
      </c>
      <c r="CA3" s="42">
        <f t="shared" si="1"/>
        <v>96</v>
      </c>
      <c r="CB3" s="42">
        <f t="shared" si="1"/>
        <v>90</v>
      </c>
      <c r="CC3" s="42">
        <f t="shared" si="1"/>
        <v>84</v>
      </c>
      <c r="CD3" s="42">
        <f t="shared" si="1"/>
        <v>78</v>
      </c>
      <c r="CE3" s="42">
        <f t="shared" si="1"/>
        <v>72</v>
      </c>
      <c r="CF3" s="42">
        <f t="shared" si="1"/>
        <v>66</v>
      </c>
      <c r="CG3" s="42">
        <f t="shared" si="1"/>
        <v>60</v>
      </c>
      <c r="CH3" s="42">
        <f t="shared" si="1"/>
        <v>54</v>
      </c>
      <c r="CI3" s="42">
        <f t="shared" si="1"/>
        <v>48</v>
      </c>
      <c r="CJ3" s="42">
        <f t="shared" si="1"/>
        <v>42</v>
      </c>
      <c r="CK3" s="42">
        <f t="shared" si="1"/>
        <v>36</v>
      </c>
      <c r="CL3" s="42">
        <f t="shared" si="1"/>
        <v>30</v>
      </c>
      <c r="CM3" s="42">
        <f t="shared" si="1"/>
        <v>24</v>
      </c>
      <c r="CN3" s="45">
        <f t="shared" si="1"/>
        <v>18</v>
      </c>
      <c r="CO3" s="45">
        <f t="shared" si="1"/>
        <v>12</v>
      </c>
      <c r="CP3" s="43">
        <f t="shared" si="1"/>
        <v>6</v>
      </c>
      <c r="CQ3" s="32">
        <v>6</v>
      </c>
    </row>
    <row r="4" spans="1:95">
      <c r="A4" s="18">
        <v>2</v>
      </c>
      <c r="B4" s="11">
        <v>10</v>
      </c>
      <c r="C4" s="11">
        <v>7</v>
      </c>
      <c r="D4" s="11">
        <f t="shared" ref="D4:D32" si="2">C4/B4*100</f>
        <v>70</v>
      </c>
      <c r="E4" s="11">
        <v>5</v>
      </c>
      <c r="F4" s="10">
        <f t="shared" si="0"/>
        <v>71.428571428571431</v>
      </c>
      <c r="G4" s="11">
        <f t="shared" ref="G4:G32" si="3">(F4+D4)/2</f>
        <v>70.714285714285722</v>
      </c>
      <c r="H4" s="17">
        <v>-61.953807399999995</v>
      </c>
      <c r="I4" s="11">
        <v>10</v>
      </c>
      <c r="J4" s="18">
        <v>10</v>
      </c>
      <c r="K4" s="11">
        <v>5</v>
      </c>
      <c r="L4" s="29">
        <f t="shared" ref="L4:L31" si="4">K4/J4*100</f>
        <v>50</v>
      </c>
      <c r="M4" s="17">
        <v>-63.521009700000008</v>
      </c>
      <c r="N4" s="10"/>
      <c r="O4" s="53"/>
      <c r="P4" s="42">
        <v>2.9750000000000001</v>
      </c>
      <c r="Q4" s="42">
        <v>3.0249999999999999</v>
      </c>
      <c r="R4" s="42">
        <v>3.05</v>
      </c>
      <c r="S4" s="42">
        <v>3</v>
      </c>
      <c r="T4" s="42">
        <v>2.65</v>
      </c>
      <c r="U4" s="42">
        <v>2.95</v>
      </c>
      <c r="V4" s="42">
        <v>2.85</v>
      </c>
      <c r="W4" s="42">
        <v>2.95</v>
      </c>
      <c r="X4" s="42">
        <v>3.05</v>
      </c>
      <c r="Y4" s="42">
        <v>2.9750000000000001</v>
      </c>
      <c r="Z4" s="42">
        <v>3.4</v>
      </c>
      <c r="AA4" s="42">
        <v>3.3</v>
      </c>
      <c r="AB4" s="42">
        <v>3.1</v>
      </c>
      <c r="AC4" s="42">
        <v>3.5750000000000002</v>
      </c>
      <c r="AD4" s="42">
        <v>3.6</v>
      </c>
      <c r="AE4" s="42">
        <v>3.2</v>
      </c>
      <c r="AF4" s="42">
        <v>3.7250000000000001</v>
      </c>
      <c r="AG4" s="42">
        <v>3.375</v>
      </c>
      <c r="AH4" s="42">
        <v>3.55</v>
      </c>
      <c r="AI4" s="42">
        <v>2.9249999999999998</v>
      </c>
      <c r="AJ4" s="42">
        <v>3.15</v>
      </c>
      <c r="AK4" s="42">
        <v>3.125</v>
      </c>
      <c r="AL4" s="42">
        <v>3.25</v>
      </c>
      <c r="AM4" s="42">
        <v>3.35</v>
      </c>
      <c r="AN4" s="42">
        <v>4</v>
      </c>
      <c r="AO4" s="42">
        <v>3.4249999999999998</v>
      </c>
      <c r="AP4" s="42">
        <v>3.25</v>
      </c>
      <c r="AQ4" s="42">
        <v>4</v>
      </c>
      <c r="AR4" s="42">
        <v>3.2250000000000001</v>
      </c>
      <c r="AS4" s="42">
        <v>4</v>
      </c>
      <c r="AT4" s="42">
        <v>3.2749999999999999</v>
      </c>
      <c r="AU4" s="42">
        <v>3.5249999999999999</v>
      </c>
      <c r="AV4" s="42">
        <v>3.55</v>
      </c>
      <c r="AW4" s="42">
        <v>3.3250000000000002</v>
      </c>
      <c r="AX4" s="42">
        <v>2</v>
      </c>
      <c r="AY4" s="45">
        <v>1</v>
      </c>
      <c r="AZ4" s="43">
        <v>0</v>
      </c>
      <c r="BA4" s="43">
        <v>0</v>
      </c>
      <c r="BB4" s="43">
        <v>0</v>
      </c>
      <c r="BC4" s="42">
        <f>BC3+22</f>
        <v>262</v>
      </c>
      <c r="BD4" s="42">
        <f t="shared" ref="BD4:CP10" si="5">BD3+22</f>
        <v>256</v>
      </c>
      <c r="BE4" s="42">
        <f t="shared" si="5"/>
        <v>250</v>
      </c>
      <c r="BF4" s="42">
        <f t="shared" si="5"/>
        <v>244</v>
      </c>
      <c r="BG4" s="42">
        <f t="shared" si="5"/>
        <v>238</v>
      </c>
      <c r="BH4" s="42">
        <f t="shared" si="5"/>
        <v>232</v>
      </c>
      <c r="BI4" s="42">
        <f t="shared" si="5"/>
        <v>226</v>
      </c>
      <c r="BJ4" s="42">
        <f t="shared" si="5"/>
        <v>220</v>
      </c>
      <c r="BK4" s="42">
        <f t="shared" si="5"/>
        <v>214</v>
      </c>
      <c r="BL4" s="42">
        <f t="shared" si="5"/>
        <v>208</v>
      </c>
      <c r="BM4" s="42">
        <f t="shared" si="5"/>
        <v>202</v>
      </c>
      <c r="BN4" s="42">
        <f t="shared" si="5"/>
        <v>196</v>
      </c>
      <c r="BO4" s="42">
        <f t="shared" si="5"/>
        <v>190</v>
      </c>
      <c r="BP4" s="42">
        <f t="shared" si="5"/>
        <v>184</v>
      </c>
      <c r="BQ4" s="42">
        <f t="shared" si="5"/>
        <v>178</v>
      </c>
      <c r="BR4" s="42">
        <f t="shared" si="5"/>
        <v>172</v>
      </c>
      <c r="BS4" s="42">
        <f t="shared" si="5"/>
        <v>166</v>
      </c>
      <c r="BT4" s="42">
        <f t="shared" si="5"/>
        <v>160</v>
      </c>
      <c r="BU4" s="42">
        <f t="shared" si="5"/>
        <v>154</v>
      </c>
      <c r="BV4" s="42">
        <f t="shared" si="5"/>
        <v>148</v>
      </c>
      <c r="BW4" s="42">
        <f t="shared" si="5"/>
        <v>142</v>
      </c>
      <c r="BX4" s="42">
        <f t="shared" si="5"/>
        <v>136</v>
      </c>
      <c r="BY4" s="42">
        <f t="shared" si="5"/>
        <v>130</v>
      </c>
      <c r="BZ4" s="42">
        <f t="shared" si="5"/>
        <v>124</v>
      </c>
      <c r="CA4" s="42">
        <f t="shared" si="5"/>
        <v>118</v>
      </c>
      <c r="CB4" s="42">
        <f t="shared" si="5"/>
        <v>112</v>
      </c>
      <c r="CC4" s="42">
        <f t="shared" si="5"/>
        <v>106</v>
      </c>
      <c r="CD4" s="42">
        <f t="shared" si="5"/>
        <v>100</v>
      </c>
      <c r="CE4" s="42">
        <f t="shared" si="5"/>
        <v>94</v>
      </c>
      <c r="CF4" s="42">
        <f t="shared" si="5"/>
        <v>88</v>
      </c>
      <c r="CG4" s="42">
        <f t="shared" si="5"/>
        <v>82</v>
      </c>
      <c r="CH4" s="42">
        <f t="shared" si="5"/>
        <v>76</v>
      </c>
      <c r="CI4" s="42">
        <f t="shared" si="5"/>
        <v>70</v>
      </c>
      <c r="CJ4" s="42">
        <f t="shared" si="5"/>
        <v>64</v>
      </c>
      <c r="CK4" s="42">
        <f t="shared" si="5"/>
        <v>58</v>
      </c>
      <c r="CL4" s="42">
        <f t="shared" si="5"/>
        <v>52</v>
      </c>
      <c r="CM4" s="45">
        <f t="shared" si="5"/>
        <v>46</v>
      </c>
      <c r="CN4" s="43">
        <f t="shared" si="5"/>
        <v>40</v>
      </c>
      <c r="CO4" s="43">
        <f t="shared" si="5"/>
        <v>34</v>
      </c>
      <c r="CP4" s="43">
        <f t="shared" si="5"/>
        <v>28</v>
      </c>
      <c r="CQ4" s="32">
        <f>CQ3+33</f>
        <v>39</v>
      </c>
    </row>
    <row r="5" spans="1:95">
      <c r="A5" s="18">
        <v>3</v>
      </c>
      <c r="B5" s="11">
        <v>10</v>
      </c>
      <c r="C5" s="11">
        <v>9</v>
      </c>
      <c r="D5" s="11">
        <f t="shared" si="2"/>
        <v>90</v>
      </c>
      <c r="E5" s="11">
        <v>5</v>
      </c>
      <c r="F5" s="10">
        <f t="shared" si="0"/>
        <v>55.555555555555557</v>
      </c>
      <c r="G5" s="11">
        <f t="shared" si="3"/>
        <v>72.777777777777771</v>
      </c>
      <c r="H5" s="17">
        <v>-60.736561028571423</v>
      </c>
      <c r="I5" s="11">
        <v>10</v>
      </c>
      <c r="J5" s="18">
        <v>10</v>
      </c>
      <c r="K5" s="11">
        <v>5</v>
      </c>
      <c r="L5" s="29">
        <f t="shared" si="4"/>
        <v>50</v>
      </c>
      <c r="M5" s="17">
        <v>-59.831604599999991</v>
      </c>
      <c r="N5" s="10"/>
      <c r="O5" s="53"/>
      <c r="P5" s="42">
        <v>3.5750000000000002</v>
      </c>
      <c r="Q5" s="42">
        <v>3.25</v>
      </c>
      <c r="R5" s="42">
        <v>3.35</v>
      </c>
      <c r="S5" s="42">
        <v>3.375</v>
      </c>
      <c r="T5" s="42">
        <v>3.2</v>
      </c>
      <c r="U5" s="42">
        <v>3.4750000000000001</v>
      </c>
      <c r="V5" s="42">
        <v>3.3250000000000002</v>
      </c>
      <c r="W5" s="42">
        <v>3.5</v>
      </c>
      <c r="X5" s="42">
        <v>3.5750000000000002</v>
      </c>
      <c r="Y5" s="42">
        <v>3.7250000000000001</v>
      </c>
      <c r="Z5" s="42">
        <v>2.95</v>
      </c>
      <c r="AA5" s="42">
        <v>3.85</v>
      </c>
      <c r="AB5" s="42">
        <v>4</v>
      </c>
      <c r="AC5" s="42">
        <v>4.1749999999999998</v>
      </c>
      <c r="AD5" s="42">
        <v>3.9750000000000001</v>
      </c>
      <c r="AE5" s="42">
        <v>3.625</v>
      </c>
      <c r="AF5" s="42">
        <v>3.625</v>
      </c>
      <c r="AG5" s="42">
        <v>4</v>
      </c>
      <c r="AH5" s="42">
        <v>3.65</v>
      </c>
      <c r="AI5" s="42">
        <v>3.625</v>
      </c>
      <c r="AJ5" s="42">
        <v>3.625</v>
      </c>
      <c r="AK5" s="42">
        <v>3.7749999999999999</v>
      </c>
      <c r="AL5" s="42">
        <v>3.75</v>
      </c>
      <c r="AM5" s="42">
        <v>3.75</v>
      </c>
      <c r="AN5" s="42">
        <v>3.7749999999999999</v>
      </c>
      <c r="AO5" s="42">
        <v>3.875</v>
      </c>
      <c r="AP5" s="42">
        <v>3.8250000000000002</v>
      </c>
      <c r="AQ5" s="42">
        <v>3.65</v>
      </c>
      <c r="AR5" s="42">
        <v>3.8250000000000002</v>
      </c>
      <c r="AS5" s="42">
        <v>3.85</v>
      </c>
      <c r="AT5" s="42">
        <v>3.85</v>
      </c>
      <c r="AU5" s="42">
        <v>2</v>
      </c>
      <c r="AV5" s="42">
        <v>2</v>
      </c>
      <c r="AW5" s="45">
        <v>1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2">
        <f t="shared" ref="BC5:BC32" si="6">BC4+22</f>
        <v>284</v>
      </c>
      <c r="BD5" s="42">
        <f t="shared" si="5"/>
        <v>278</v>
      </c>
      <c r="BE5" s="42">
        <f t="shared" si="5"/>
        <v>272</v>
      </c>
      <c r="BF5" s="42">
        <f t="shared" si="5"/>
        <v>266</v>
      </c>
      <c r="BG5" s="42">
        <f t="shared" si="5"/>
        <v>260</v>
      </c>
      <c r="BH5" s="42">
        <f t="shared" si="5"/>
        <v>254</v>
      </c>
      <c r="BI5" s="42">
        <f t="shared" si="5"/>
        <v>248</v>
      </c>
      <c r="BJ5" s="42">
        <f t="shared" si="5"/>
        <v>242</v>
      </c>
      <c r="BK5" s="42">
        <f t="shared" si="5"/>
        <v>236</v>
      </c>
      <c r="BL5" s="42">
        <f t="shared" si="5"/>
        <v>230</v>
      </c>
      <c r="BM5" s="42">
        <f t="shared" si="5"/>
        <v>224</v>
      </c>
      <c r="BN5" s="42">
        <f t="shared" si="5"/>
        <v>218</v>
      </c>
      <c r="BO5" s="42">
        <f t="shared" si="5"/>
        <v>212</v>
      </c>
      <c r="BP5" s="42">
        <f t="shared" si="5"/>
        <v>206</v>
      </c>
      <c r="BQ5" s="42">
        <f t="shared" si="5"/>
        <v>200</v>
      </c>
      <c r="BR5" s="42">
        <f t="shared" si="5"/>
        <v>194</v>
      </c>
      <c r="BS5" s="42">
        <f t="shared" si="5"/>
        <v>188</v>
      </c>
      <c r="BT5" s="42">
        <f t="shared" si="5"/>
        <v>182</v>
      </c>
      <c r="BU5" s="42">
        <f t="shared" si="5"/>
        <v>176</v>
      </c>
      <c r="BV5" s="42">
        <f t="shared" si="5"/>
        <v>170</v>
      </c>
      <c r="BW5" s="42">
        <f t="shared" si="5"/>
        <v>164</v>
      </c>
      <c r="BX5" s="42">
        <f t="shared" si="5"/>
        <v>158</v>
      </c>
      <c r="BY5" s="42">
        <f t="shared" si="5"/>
        <v>152</v>
      </c>
      <c r="BZ5" s="42">
        <f t="shared" si="5"/>
        <v>146</v>
      </c>
      <c r="CA5" s="42">
        <f t="shared" si="5"/>
        <v>140</v>
      </c>
      <c r="CB5" s="42">
        <f t="shared" si="5"/>
        <v>134</v>
      </c>
      <c r="CC5" s="42">
        <f t="shared" si="5"/>
        <v>128</v>
      </c>
      <c r="CD5" s="42">
        <f t="shared" si="5"/>
        <v>122</v>
      </c>
      <c r="CE5" s="42">
        <f t="shared" si="5"/>
        <v>116</v>
      </c>
      <c r="CF5" s="42">
        <f t="shared" si="5"/>
        <v>110</v>
      </c>
      <c r="CG5" s="42">
        <f t="shared" si="5"/>
        <v>104</v>
      </c>
      <c r="CH5" s="42">
        <f t="shared" si="5"/>
        <v>98</v>
      </c>
      <c r="CI5" s="42">
        <f t="shared" si="5"/>
        <v>92</v>
      </c>
      <c r="CJ5" s="42">
        <f t="shared" si="5"/>
        <v>86</v>
      </c>
      <c r="CK5" s="45">
        <f t="shared" si="5"/>
        <v>80</v>
      </c>
      <c r="CL5" s="43">
        <f t="shared" si="5"/>
        <v>74</v>
      </c>
      <c r="CM5" s="43">
        <f t="shared" si="5"/>
        <v>68</v>
      </c>
      <c r="CN5" s="43">
        <f t="shared" si="5"/>
        <v>62</v>
      </c>
      <c r="CO5" s="43">
        <f t="shared" si="5"/>
        <v>56</v>
      </c>
      <c r="CP5" s="43">
        <f t="shared" si="5"/>
        <v>50</v>
      </c>
      <c r="CQ5" s="32">
        <f t="shared" ref="CQ5:CQ32" si="7">CQ4+33</f>
        <v>72</v>
      </c>
    </row>
    <row r="6" spans="1:95">
      <c r="A6" s="18">
        <v>4</v>
      </c>
      <c r="B6" s="11">
        <v>10</v>
      </c>
      <c r="C6" s="11">
        <v>6</v>
      </c>
      <c r="D6" s="11">
        <f t="shared" si="2"/>
        <v>60</v>
      </c>
      <c r="E6" s="11">
        <v>4</v>
      </c>
      <c r="F6" s="10">
        <f t="shared" si="0"/>
        <v>66.666666666666657</v>
      </c>
      <c r="G6" s="11">
        <f t="shared" si="3"/>
        <v>63.333333333333329</v>
      </c>
      <c r="H6" s="17">
        <v>-60.564176000000003</v>
      </c>
      <c r="I6" s="11">
        <v>10</v>
      </c>
      <c r="J6" s="18">
        <v>10</v>
      </c>
      <c r="K6" s="11">
        <v>6</v>
      </c>
      <c r="L6" s="29">
        <f t="shared" si="4"/>
        <v>60</v>
      </c>
      <c r="M6" s="17">
        <v>-60.388519799999997</v>
      </c>
      <c r="N6" s="10"/>
      <c r="O6" s="53"/>
      <c r="P6" s="42">
        <v>3.15</v>
      </c>
      <c r="Q6" s="42">
        <v>3.1749999999999998</v>
      </c>
      <c r="R6" s="42">
        <v>3.1</v>
      </c>
      <c r="S6" s="42">
        <v>2.875</v>
      </c>
      <c r="T6" s="42">
        <v>3.3</v>
      </c>
      <c r="U6" s="42">
        <v>3.15</v>
      </c>
      <c r="V6" s="42">
        <v>3.45</v>
      </c>
      <c r="W6" s="42">
        <v>3.2250000000000001</v>
      </c>
      <c r="X6" s="42">
        <v>3.25</v>
      </c>
      <c r="Y6" s="42">
        <v>3.3250000000000002</v>
      </c>
      <c r="Z6" s="42">
        <v>3.25</v>
      </c>
      <c r="AA6" s="42">
        <v>3.2749999999999999</v>
      </c>
      <c r="AB6" s="42">
        <v>2.95</v>
      </c>
      <c r="AC6" s="42">
        <v>3.5</v>
      </c>
      <c r="AD6" s="42">
        <v>3.5</v>
      </c>
      <c r="AE6" s="42">
        <v>3.4249999999999998</v>
      </c>
      <c r="AF6" s="42">
        <v>2.9750000000000001</v>
      </c>
      <c r="AG6" s="42">
        <v>3.625</v>
      </c>
      <c r="AH6" s="42">
        <v>3.3</v>
      </c>
      <c r="AI6" s="42">
        <v>3.5</v>
      </c>
      <c r="AJ6" s="42">
        <v>3.4249999999999998</v>
      </c>
      <c r="AK6" s="42">
        <v>3.3250000000000002</v>
      </c>
      <c r="AL6" s="42">
        <v>3.5</v>
      </c>
      <c r="AM6" s="42">
        <v>3.2749999999999999</v>
      </c>
      <c r="AN6" s="42">
        <v>3.4249999999999998</v>
      </c>
      <c r="AO6" s="42">
        <v>3</v>
      </c>
      <c r="AP6" s="42">
        <v>3.65</v>
      </c>
      <c r="AQ6" s="42">
        <v>3.7749999999999999</v>
      </c>
      <c r="AR6" s="42">
        <v>3</v>
      </c>
      <c r="AS6" s="42">
        <v>2</v>
      </c>
      <c r="AT6" s="42">
        <v>1</v>
      </c>
      <c r="AU6" s="45">
        <v>0</v>
      </c>
      <c r="AV6" s="45">
        <v>1</v>
      </c>
      <c r="AW6" s="43">
        <v>0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2">
        <f t="shared" si="6"/>
        <v>306</v>
      </c>
      <c r="BD6" s="42">
        <f t="shared" si="5"/>
        <v>300</v>
      </c>
      <c r="BE6" s="42">
        <f t="shared" si="5"/>
        <v>294</v>
      </c>
      <c r="BF6" s="42">
        <f t="shared" si="5"/>
        <v>288</v>
      </c>
      <c r="BG6" s="42">
        <f t="shared" si="5"/>
        <v>282</v>
      </c>
      <c r="BH6" s="42">
        <f t="shared" si="5"/>
        <v>276</v>
      </c>
      <c r="BI6" s="42">
        <f t="shared" si="5"/>
        <v>270</v>
      </c>
      <c r="BJ6" s="42">
        <f t="shared" si="5"/>
        <v>264</v>
      </c>
      <c r="BK6" s="42">
        <f t="shared" si="5"/>
        <v>258</v>
      </c>
      <c r="BL6" s="42">
        <f t="shared" si="5"/>
        <v>252</v>
      </c>
      <c r="BM6" s="42">
        <f t="shared" si="5"/>
        <v>246</v>
      </c>
      <c r="BN6" s="42">
        <f t="shared" si="5"/>
        <v>240</v>
      </c>
      <c r="BO6" s="42">
        <f t="shared" si="5"/>
        <v>234</v>
      </c>
      <c r="BP6" s="42">
        <f t="shared" si="5"/>
        <v>228</v>
      </c>
      <c r="BQ6" s="42">
        <f t="shared" si="5"/>
        <v>222</v>
      </c>
      <c r="BR6" s="42">
        <f t="shared" si="5"/>
        <v>216</v>
      </c>
      <c r="BS6" s="42">
        <f t="shared" si="5"/>
        <v>210</v>
      </c>
      <c r="BT6" s="42">
        <f t="shared" si="5"/>
        <v>204</v>
      </c>
      <c r="BU6" s="42">
        <f t="shared" si="5"/>
        <v>198</v>
      </c>
      <c r="BV6" s="42">
        <f t="shared" si="5"/>
        <v>192</v>
      </c>
      <c r="BW6" s="42">
        <f t="shared" si="5"/>
        <v>186</v>
      </c>
      <c r="BX6" s="42">
        <f t="shared" si="5"/>
        <v>180</v>
      </c>
      <c r="BY6" s="42">
        <f t="shared" si="5"/>
        <v>174</v>
      </c>
      <c r="BZ6" s="42">
        <f t="shared" si="5"/>
        <v>168</v>
      </c>
      <c r="CA6" s="42">
        <f t="shared" si="5"/>
        <v>162</v>
      </c>
      <c r="CB6" s="42">
        <f t="shared" si="5"/>
        <v>156</v>
      </c>
      <c r="CC6" s="42">
        <f t="shared" si="5"/>
        <v>150</v>
      </c>
      <c r="CD6" s="42">
        <f t="shared" si="5"/>
        <v>144</v>
      </c>
      <c r="CE6" s="42">
        <f t="shared" si="5"/>
        <v>138</v>
      </c>
      <c r="CF6" s="42">
        <f t="shared" si="5"/>
        <v>132</v>
      </c>
      <c r="CG6" s="42">
        <f t="shared" si="5"/>
        <v>126</v>
      </c>
      <c r="CH6" s="42">
        <f t="shared" si="5"/>
        <v>120</v>
      </c>
      <c r="CI6" s="45">
        <f t="shared" si="5"/>
        <v>114</v>
      </c>
      <c r="CJ6" s="45">
        <f t="shared" si="5"/>
        <v>108</v>
      </c>
      <c r="CK6" s="43">
        <f t="shared" si="5"/>
        <v>102</v>
      </c>
      <c r="CL6" s="43">
        <f t="shared" si="5"/>
        <v>96</v>
      </c>
      <c r="CM6" s="43">
        <f t="shared" si="5"/>
        <v>90</v>
      </c>
      <c r="CN6" s="43">
        <f t="shared" si="5"/>
        <v>84</v>
      </c>
      <c r="CO6" s="43">
        <f t="shared" si="5"/>
        <v>78</v>
      </c>
      <c r="CP6" s="43">
        <f t="shared" si="5"/>
        <v>72</v>
      </c>
      <c r="CQ6" s="32">
        <f t="shared" si="7"/>
        <v>105</v>
      </c>
    </row>
    <row r="7" spans="1:95">
      <c r="A7" s="18">
        <v>5</v>
      </c>
      <c r="B7" s="11">
        <v>10</v>
      </c>
      <c r="C7" s="11">
        <v>8</v>
      </c>
      <c r="D7" s="11">
        <f t="shared" si="2"/>
        <v>80</v>
      </c>
      <c r="E7" s="11">
        <v>5</v>
      </c>
      <c r="F7" s="10">
        <f t="shared" si="0"/>
        <v>62.5</v>
      </c>
      <c r="G7" s="11">
        <f t="shared" si="3"/>
        <v>71.25</v>
      </c>
      <c r="H7" s="17">
        <v>-63.297299099999996</v>
      </c>
      <c r="I7" s="11">
        <v>10</v>
      </c>
      <c r="J7" s="18">
        <v>10</v>
      </c>
      <c r="K7" s="11">
        <v>5</v>
      </c>
      <c r="L7" s="29">
        <f t="shared" si="4"/>
        <v>50</v>
      </c>
      <c r="M7" s="17">
        <v>-61.747419733333338</v>
      </c>
      <c r="N7" s="10"/>
      <c r="O7" s="53"/>
      <c r="P7" s="42">
        <v>3.9249999999999998</v>
      </c>
      <c r="Q7" s="42">
        <v>3.9</v>
      </c>
      <c r="R7" s="42">
        <v>3.9249999999999998</v>
      </c>
      <c r="S7" s="42">
        <v>3.4750000000000001</v>
      </c>
      <c r="T7" s="42">
        <v>3.6</v>
      </c>
      <c r="U7" s="42">
        <v>4.125</v>
      </c>
      <c r="V7" s="42">
        <v>4.0250000000000004</v>
      </c>
      <c r="W7" s="42">
        <v>3.9</v>
      </c>
      <c r="X7" s="42">
        <v>4.0999999999999996</v>
      </c>
      <c r="Y7" s="42">
        <v>3.875</v>
      </c>
      <c r="Z7" s="42">
        <v>4.4000000000000004</v>
      </c>
      <c r="AA7" s="42">
        <v>4.4749999999999996</v>
      </c>
      <c r="AB7" s="42">
        <v>4.0750000000000002</v>
      </c>
      <c r="AC7" s="42">
        <v>4.5250000000000004</v>
      </c>
      <c r="AD7" s="42">
        <v>4.05</v>
      </c>
      <c r="AE7" s="42">
        <v>4.5</v>
      </c>
      <c r="AF7" s="42">
        <v>4.5250000000000004</v>
      </c>
      <c r="AG7" s="42">
        <v>4.375</v>
      </c>
      <c r="AH7" s="42">
        <v>3.8</v>
      </c>
      <c r="AI7" s="42">
        <v>3</v>
      </c>
      <c r="AJ7" s="42">
        <v>4.3</v>
      </c>
      <c r="AK7" s="42">
        <v>4.25</v>
      </c>
      <c r="AL7" s="42">
        <v>3</v>
      </c>
      <c r="AM7" s="42">
        <v>4.2</v>
      </c>
      <c r="AN7" s="42">
        <v>3.9750000000000001</v>
      </c>
      <c r="AO7" s="42">
        <v>4.1500000000000004</v>
      </c>
      <c r="AP7" s="42">
        <v>3</v>
      </c>
      <c r="AQ7" s="42">
        <v>2</v>
      </c>
      <c r="AR7" s="42">
        <v>3</v>
      </c>
      <c r="AS7" s="45">
        <v>1</v>
      </c>
      <c r="AT7" s="45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2">
        <f t="shared" si="6"/>
        <v>328</v>
      </c>
      <c r="BD7" s="42">
        <f t="shared" si="5"/>
        <v>322</v>
      </c>
      <c r="BE7" s="42">
        <f t="shared" si="5"/>
        <v>316</v>
      </c>
      <c r="BF7" s="42">
        <f t="shared" si="5"/>
        <v>310</v>
      </c>
      <c r="BG7" s="42">
        <f t="shared" si="5"/>
        <v>304</v>
      </c>
      <c r="BH7" s="42">
        <f t="shared" si="5"/>
        <v>298</v>
      </c>
      <c r="BI7" s="42">
        <f t="shared" si="5"/>
        <v>292</v>
      </c>
      <c r="BJ7" s="42">
        <f t="shared" si="5"/>
        <v>286</v>
      </c>
      <c r="BK7" s="42">
        <f t="shared" si="5"/>
        <v>280</v>
      </c>
      <c r="BL7" s="42">
        <f t="shared" si="5"/>
        <v>274</v>
      </c>
      <c r="BM7" s="42">
        <f t="shared" si="5"/>
        <v>268</v>
      </c>
      <c r="BN7" s="42">
        <f t="shared" si="5"/>
        <v>262</v>
      </c>
      <c r="BO7" s="42">
        <f t="shared" si="5"/>
        <v>256</v>
      </c>
      <c r="BP7" s="42">
        <f t="shared" si="5"/>
        <v>250</v>
      </c>
      <c r="BQ7" s="42">
        <f t="shared" si="5"/>
        <v>244</v>
      </c>
      <c r="BR7" s="42">
        <f t="shared" si="5"/>
        <v>238</v>
      </c>
      <c r="BS7" s="42">
        <f t="shared" si="5"/>
        <v>232</v>
      </c>
      <c r="BT7" s="42">
        <f t="shared" si="5"/>
        <v>226</v>
      </c>
      <c r="BU7" s="42">
        <f t="shared" si="5"/>
        <v>220</v>
      </c>
      <c r="BV7" s="42">
        <f t="shared" si="5"/>
        <v>214</v>
      </c>
      <c r="BW7" s="42">
        <f t="shared" si="5"/>
        <v>208</v>
      </c>
      <c r="BX7" s="42">
        <f t="shared" si="5"/>
        <v>202</v>
      </c>
      <c r="BY7" s="42">
        <f t="shared" si="5"/>
        <v>196</v>
      </c>
      <c r="BZ7" s="42">
        <f t="shared" si="5"/>
        <v>190</v>
      </c>
      <c r="CA7" s="42">
        <f t="shared" si="5"/>
        <v>184</v>
      </c>
      <c r="CB7" s="42">
        <f t="shared" si="5"/>
        <v>178</v>
      </c>
      <c r="CC7" s="42">
        <f t="shared" si="5"/>
        <v>172</v>
      </c>
      <c r="CD7" s="42">
        <f t="shared" si="5"/>
        <v>166</v>
      </c>
      <c r="CE7" s="42">
        <f t="shared" si="5"/>
        <v>160</v>
      </c>
      <c r="CF7" s="42">
        <f t="shared" si="5"/>
        <v>154</v>
      </c>
      <c r="CG7" s="45">
        <f t="shared" si="5"/>
        <v>148</v>
      </c>
      <c r="CH7" s="45">
        <f t="shared" si="5"/>
        <v>142</v>
      </c>
      <c r="CI7" s="43">
        <f t="shared" si="5"/>
        <v>136</v>
      </c>
      <c r="CJ7" s="43">
        <f t="shared" si="5"/>
        <v>130</v>
      </c>
      <c r="CK7" s="43">
        <f t="shared" si="5"/>
        <v>124</v>
      </c>
      <c r="CL7" s="43">
        <f t="shared" si="5"/>
        <v>118</v>
      </c>
      <c r="CM7" s="43">
        <f t="shared" si="5"/>
        <v>112</v>
      </c>
      <c r="CN7" s="43">
        <f t="shared" si="5"/>
        <v>106</v>
      </c>
      <c r="CO7" s="43">
        <f t="shared" si="5"/>
        <v>100</v>
      </c>
      <c r="CP7" s="43">
        <f t="shared" si="5"/>
        <v>94</v>
      </c>
      <c r="CQ7" s="32">
        <f t="shared" si="7"/>
        <v>138</v>
      </c>
    </row>
    <row r="8" spans="1:95">
      <c r="A8" s="18">
        <v>6</v>
      </c>
      <c r="B8" s="11">
        <v>10</v>
      </c>
      <c r="C8" s="11">
        <v>6</v>
      </c>
      <c r="D8" s="11">
        <f t="shared" si="2"/>
        <v>60</v>
      </c>
      <c r="E8" s="11">
        <v>3</v>
      </c>
      <c r="F8" s="10">
        <f t="shared" si="0"/>
        <v>50</v>
      </c>
      <c r="G8" s="11">
        <f t="shared" si="3"/>
        <v>55</v>
      </c>
      <c r="H8" s="17">
        <v>-59.689218724999996</v>
      </c>
      <c r="I8" s="11">
        <v>10</v>
      </c>
      <c r="J8" s="18">
        <v>10</v>
      </c>
      <c r="K8" s="11">
        <v>4</v>
      </c>
      <c r="L8" s="29">
        <f t="shared" si="4"/>
        <v>40</v>
      </c>
      <c r="M8" s="17">
        <v>-62.80300789999999</v>
      </c>
      <c r="N8" s="10"/>
      <c r="O8" s="53"/>
      <c r="P8" s="42">
        <v>3.7749999999999999</v>
      </c>
      <c r="Q8" s="42">
        <v>3.5249999999999999</v>
      </c>
      <c r="R8" s="42">
        <v>3.45</v>
      </c>
      <c r="S8" s="42">
        <v>3.5249999999999999</v>
      </c>
      <c r="T8" s="42">
        <v>3.3250000000000002</v>
      </c>
      <c r="U8" s="42">
        <v>3.65</v>
      </c>
      <c r="V8" s="42">
        <v>3.5750000000000002</v>
      </c>
      <c r="W8" s="42">
        <v>3.55</v>
      </c>
      <c r="X8" s="42">
        <v>3.6</v>
      </c>
      <c r="Y8" s="42">
        <v>3.6749999999999998</v>
      </c>
      <c r="Z8" s="42">
        <v>3.55</v>
      </c>
      <c r="AA8" s="42">
        <v>3.8</v>
      </c>
      <c r="AB8" s="42">
        <v>3.7</v>
      </c>
      <c r="AC8" s="42">
        <v>3.9</v>
      </c>
      <c r="AD8" s="42">
        <v>3.5</v>
      </c>
      <c r="AE8" s="42">
        <v>3.7749999999999999</v>
      </c>
      <c r="AF8" s="42">
        <v>3.95</v>
      </c>
      <c r="AG8" s="42">
        <v>3.8</v>
      </c>
      <c r="AH8" s="42">
        <v>3.35</v>
      </c>
      <c r="AI8" s="42">
        <v>3.6</v>
      </c>
      <c r="AJ8" s="42">
        <v>3.85</v>
      </c>
      <c r="AK8" s="42">
        <v>3.7749999999999999</v>
      </c>
      <c r="AL8" s="42">
        <v>3.625</v>
      </c>
      <c r="AM8" s="42">
        <v>3.7</v>
      </c>
      <c r="AN8" s="42">
        <v>3.7749999999999999</v>
      </c>
      <c r="AO8" s="42">
        <v>3.75</v>
      </c>
      <c r="AP8" s="42">
        <v>1</v>
      </c>
      <c r="AQ8" s="45">
        <v>0</v>
      </c>
      <c r="AR8" s="45">
        <v>1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2">
        <f t="shared" si="6"/>
        <v>350</v>
      </c>
      <c r="BD8" s="42">
        <f t="shared" si="5"/>
        <v>344</v>
      </c>
      <c r="BE8" s="42">
        <f t="shared" si="5"/>
        <v>338</v>
      </c>
      <c r="BF8" s="42">
        <f t="shared" si="5"/>
        <v>332</v>
      </c>
      <c r="BG8" s="42">
        <f t="shared" si="5"/>
        <v>326</v>
      </c>
      <c r="BH8" s="42">
        <f t="shared" si="5"/>
        <v>320</v>
      </c>
      <c r="BI8" s="42">
        <f t="shared" si="5"/>
        <v>314</v>
      </c>
      <c r="BJ8" s="42">
        <f t="shared" si="5"/>
        <v>308</v>
      </c>
      <c r="BK8" s="42">
        <f t="shared" si="5"/>
        <v>302</v>
      </c>
      <c r="BL8" s="42">
        <f t="shared" si="5"/>
        <v>296</v>
      </c>
      <c r="BM8" s="42">
        <f t="shared" si="5"/>
        <v>290</v>
      </c>
      <c r="BN8" s="42">
        <f t="shared" si="5"/>
        <v>284</v>
      </c>
      <c r="BO8" s="42">
        <f t="shared" si="5"/>
        <v>278</v>
      </c>
      <c r="BP8" s="42">
        <f t="shared" si="5"/>
        <v>272</v>
      </c>
      <c r="BQ8" s="42">
        <f t="shared" si="5"/>
        <v>266</v>
      </c>
      <c r="BR8" s="42">
        <f t="shared" si="5"/>
        <v>260</v>
      </c>
      <c r="BS8" s="42">
        <f t="shared" si="5"/>
        <v>254</v>
      </c>
      <c r="BT8" s="42">
        <f t="shared" si="5"/>
        <v>248</v>
      </c>
      <c r="BU8" s="42">
        <f t="shared" si="5"/>
        <v>242</v>
      </c>
      <c r="BV8" s="42">
        <f t="shared" si="5"/>
        <v>236</v>
      </c>
      <c r="BW8" s="42">
        <f t="shared" si="5"/>
        <v>230</v>
      </c>
      <c r="BX8" s="42">
        <f t="shared" si="5"/>
        <v>224</v>
      </c>
      <c r="BY8" s="42">
        <f t="shared" si="5"/>
        <v>218</v>
      </c>
      <c r="BZ8" s="42">
        <f t="shared" si="5"/>
        <v>212</v>
      </c>
      <c r="CA8" s="42">
        <f t="shared" si="5"/>
        <v>206</v>
      </c>
      <c r="CB8" s="42">
        <f t="shared" si="5"/>
        <v>200</v>
      </c>
      <c r="CC8" s="42">
        <f t="shared" si="5"/>
        <v>194</v>
      </c>
      <c r="CD8" s="42">
        <f t="shared" si="5"/>
        <v>188</v>
      </c>
      <c r="CE8" s="45">
        <f t="shared" si="5"/>
        <v>182</v>
      </c>
      <c r="CF8" s="45">
        <f t="shared" si="5"/>
        <v>176</v>
      </c>
      <c r="CG8" s="43">
        <f t="shared" si="5"/>
        <v>170</v>
      </c>
      <c r="CH8" s="43">
        <f t="shared" si="5"/>
        <v>164</v>
      </c>
      <c r="CI8" s="43">
        <f t="shared" si="5"/>
        <v>158</v>
      </c>
      <c r="CJ8" s="43">
        <f t="shared" si="5"/>
        <v>152</v>
      </c>
      <c r="CK8" s="43">
        <f t="shared" si="5"/>
        <v>146</v>
      </c>
      <c r="CL8" s="43">
        <f t="shared" si="5"/>
        <v>140</v>
      </c>
      <c r="CM8" s="43">
        <f t="shared" si="5"/>
        <v>134</v>
      </c>
      <c r="CN8" s="43">
        <f t="shared" si="5"/>
        <v>128</v>
      </c>
      <c r="CO8" s="43">
        <f t="shared" si="5"/>
        <v>122</v>
      </c>
      <c r="CP8" s="43">
        <f t="shared" si="5"/>
        <v>116</v>
      </c>
      <c r="CQ8" s="32">
        <f t="shared" si="7"/>
        <v>171</v>
      </c>
    </row>
    <row r="9" spans="1:95">
      <c r="A9" s="18">
        <v>7</v>
      </c>
      <c r="B9" s="11">
        <v>10</v>
      </c>
      <c r="C9" s="11">
        <v>7</v>
      </c>
      <c r="D9" s="11">
        <f t="shared" si="2"/>
        <v>70</v>
      </c>
      <c r="E9" s="11">
        <v>4</v>
      </c>
      <c r="F9" s="10">
        <f t="shared" si="0"/>
        <v>57.142857142857139</v>
      </c>
      <c r="G9" s="11">
        <f t="shared" si="3"/>
        <v>63.571428571428569</v>
      </c>
      <c r="H9" s="17">
        <v>-62.020760500000002</v>
      </c>
      <c r="I9" s="11">
        <v>10</v>
      </c>
      <c r="J9" s="18">
        <v>10</v>
      </c>
      <c r="K9" s="11">
        <v>4</v>
      </c>
      <c r="L9" s="29">
        <f t="shared" si="4"/>
        <v>40</v>
      </c>
      <c r="M9" s="17">
        <v>-58.749081400000001</v>
      </c>
      <c r="N9" s="10"/>
      <c r="O9" s="53"/>
      <c r="P9" s="42">
        <v>3.05</v>
      </c>
      <c r="Q9" s="42">
        <v>2.9750000000000001</v>
      </c>
      <c r="R9" s="42">
        <v>2.9249999999999998</v>
      </c>
      <c r="S9" s="42">
        <v>2.9249999999999998</v>
      </c>
      <c r="T9" s="42">
        <v>3</v>
      </c>
      <c r="U9" s="42">
        <v>2.9249999999999998</v>
      </c>
      <c r="V9" s="42">
        <v>2.95</v>
      </c>
      <c r="W9" s="42">
        <v>2.4249999999999998</v>
      </c>
      <c r="X9" s="42">
        <v>2.9750000000000001</v>
      </c>
      <c r="Y9" s="42">
        <v>2.65</v>
      </c>
      <c r="Z9" s="42">
        <v>2.4249999999999998</v>
      </c>
      <c r="AA9" s="42">
        <v>2.875</v>
      </c>
      <c r="AB9" s="42">
        <v>2.9750000000000001</v>
      </c>
      <c r="AC9" s="42">
        <v>2.5750000000000002</v>
      </c>
      <c r="AD9" s="42">
        <v>2.9750000000000001</v>
      </c>
      <c r="AE9" s="42">
        <v>3.05</v>
      </c>
      <c r="AF9" s="42">
        <v>3.1749999999999998</v>
      </c>
      <c r="AG9" s="42">
        <v>3.125</v>
      </c>
      <c r="AH9" s="42">
        <v>2.8</v>
      </c>
      <c r="AI9" s="42">
        <v>4</v>
      </c>
      <c r="AJ9" s="42">
        <v>3.2749999999999999</v>
      </c>
      <c r="AK9" s="42">
        <v>2.9</v>
      </c>
      <c r="AL9" s="42">
        <v>2</v>
      </c>
      <c r="AM9" s="42">
        <v>3.125</v>
      </c>
      <c r="AN9" s="42">
        <v>2</v>
      </c>
      <c r="AO9" s="42">
        <v>2</v>
      </c>
      <c r="AP9" s="45">
        <v>1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2">
        <f t="shared" si="6"/>
        <v>372</v>
      </c>
      <c r="BD9" s="42">
        <f t="shared" si="5"/>
        <v>366</v>
      </c>
      <c r="BE9" s="42">
        <f t="shared" si="5"/>
        <v>360</v>
      </c>
      <c r="BF9" s="42">
        <f t="shared" si="5"/>
        <v>354</v>
      </c>
      <c r="BG9" s="42">
        <f t="shared" si="5"/>
        <v>348</v>
      </c>
      <c r="BH9" s="42">
        <f t="shared" si="5"/>
        <v>342</v>
      </c>
      <c r="BI9" s="42">
        <f t="shared" si="5"/>
        <v>336</v>
      </c>
      <c r="BJ9" s="42">
        <f t="shared" si="5"/>
        <v>330</v>
      </c>
      <c r="BK9" s="42">
        <f t="shared" si="5"/>
        <v>324</v>
      </c>
      <c r="BL9" s="42">
        <f t="shared" si="5"/>
        <v>318</v>
      </c>
      <c r="BM9" s="42">
        <f t="shared" si="5"/>
        <v>312</v>
      </c>
      <c r="BN9" s="42">
        <f t="shared" si="5"/>
        <v>306</v>
      </c>
      <c r="BO9" s="42">
        <f t="shared" si="5"/>
        <v>300</v>
      </c>
      <c r="BP9" s="42">
        <f t="shared" si="5"/>
        <v>294</v>
      </c>
      <c r="BQ9" s="42">
        <f t="shared" si="5"/>
        <v>288</v>
      </c>
      <c r="BR9" s="42">
        <f t="shared" si="5"/>
        <v>282</v>
      </c>
      <c r="BS9" s="42">
        <f t="shared" si="5"/>
        <v>276</v>
      </c>
      <c r="BT9" s="42">
        <f t="shared" si="5"/>
        <v>270</v>
      </c>
      <c r="BU9" s="42">
        <f t="shared" si="5"/>
        <v>264</v>
      </c>
      <c r="BV9" s="42">
        <f t="shared" si="5"/>
        <v>258</v>
      </c>
      <c r="BW9" s="42">
        <f t="shared" si="5"/>
        <v>252</v>
      </c>
      <c r="BX9" s="42">
        <f t="shared" si="5"/>
        <v>246</v>
      </c>
      <c r="BY9" s="42">
        <f t="shared" si="5"/>
        <v>240</v>
      </c>
      <c r="BZ9" s="42">
        <f t="shared" si="5"/>
        <v>234</v>
      </c>
      <c r="CA9" s="42">
        <f t="shared" si="5"/>
        <v>228</v>
      </c>
      <c r="CB9" s="42">
        <f t="shared" si="5"/>
        <v>222</v>
      </c>
      <c r="CC9" s="42">
        <f t="shared" si="5"/>
        <v>216</v>
      </c>
      <c r="CD9" s="45">
        <f t="shared" si="5"/>
        <v>210</v>
      </c>
      <c r="CE9" s="43">
        <f t="shared" si="5"/>
        <v>204</v>
      </c>
      <c r="CF9" s="43">
        <f t="shared" si="5"/>
        <v>198</v>
      </c>
      <c r="CG9" s="43">
        <f t="shared" si="5"/>
        <v>192</v>
      </c>
      <c r="CH9" s="43">
        <f t="shared" si="5"/>
        <v>186</v>
      </c>
      <c r="CI9" s="43">
        <f t="shared" si="5"/>
        <v>180</v>
      </c>
      <c r="CJ9" s="43">
        <f t="shared" si="5"/>
        <v>174</v>
      </c>
      <c r="CK9" s="43">
        <f t="shared" si="5"/>
        <v>168</v>
      </c>
      <c r="CL9" s="43">
        <f t="shared" si="5"/>
        <v>162</v>
      </c>
      <c r="CM9" s="43">
        <f t="shared" si="5"/>
        <v>156</v>
      </c>
      <c r="CN9" s="43">
        <f t="shared" si="5"/>
        <v>150</v>
      </c>
      <c r="CO9" s="43">
        <f t="shared" si="5"/>
        <v>144</v>
      </c>
      <c r="CP9" s="43">
        <f t="shared" si="5"/>
        <v>138</v>
      </c>
      <c r="CQ9" s="32">
        <f t="shared" si="7"/>
        <v>204</v>
      </c>
    </row>
    <row r="10" spans="1:95">
      <c r="A10" s="18">
        <v>8</v>
      </c>
      <c r="B10" s="11">
        <v>10</v>
      </c>
      <c r="C10" s="11">
        <v>6</v>
      </c>
      <c r="D10" s="11">
        <f t="shared" si="2"/>
        <v>60</v>
      </c>
      <c r="E10" s="11">
        <v>5</v>
      </c>
      <c r="F10" s="10">
        <f t="shared" si="0"/>
        <v>83.333333333333343</v>
      </c>
      <c r="G10" s="11">
        <f t="shared" si="3"/>
        <v>71.666666666666671</v>
      </c>
      <c r="H10" s="17">
        <v>-58.936596349999995</v>
      </c>
      <c r="I10" s="11">
        <v>10</v>
      </c>
      <c r="J10" s="18">
        <v>10</v>
      </c>
      <c r="K10" s="11">
        <v>5</v>
      </c>
      <c r="L10" s="29">
        <f t="shared" si="4"/>
        <v>50</v>
      </c>
      <c r="M10" s="17">
        <v>-62.824715400000002</v>
      </c>
      <c r="N10" s="10"/>
      <c r="O10" s="53"/>
      <c r="P10" s="42">
        <v>4</v>
      </c>
      <c r="Q10" s="42">
        <v>3.9249999999999998</v>
      </c>
      <c r="R10" s="42">
        <v>4</v>
      </c>
      <c r="S10" s="42">
        <v>3</v>
      </c>
      <c r="T10" s="42">
        <v>3.95</v>
      </c>
      <c r="U10" s="42">
        <v>4.0999999999999996</v>
      </c>
      <c r="V10" s="42">
        <v>3</v>
      </c>
      <c r="W10" s="42">
        <v>4.2750000000000004</v>
      </c>
      <c r="X10" s="42">
        <v>4.1749999999999998</v>
      </c>
      <c r="Y10" s="42">
        <v>4.05</v>
      </c>
      <c r="Z10" s="42">
        <v>4.2249999999999996</v>
      </c>
      <c r="AA10" s="42">
        <v>4.1749999999999998</v>
      </c>
      <c r="AB10" s="42">
        <v>4.25</v>
      </c>
      <c r="AC10" s="42">
        <v>3.7250000000000001</v>
      </c>
      <c r="AD10" s="42">
        <v>4.45</v>
      </c>
      <c r="AE10" s="42">
        <v>4.4749999999999996</v>
      </c>
      <c r="AF10" s="42">
        <v>3.8250000000000002</v>
      </c>
      <c r="AG10" s="42">
        <v>3.75</v>
      </c>
      <c r="AH10" s="42">
        <v>4.1749999999999998</v>
      </c>
      <c r="AI10" s="42">
        <v>3</v>
      </c>
      <c r="AJ10" s="42">
        <v>3</v>
      </c>
      <c r="AK10" s="42">
        <v>2</v>
      </c>
      <c r="AL10" s="42">
        <v>2</v>
      </c>
      <c r="AM10" s="42">
        <v>1</v>
      </c>
      <c r="AN10" s="45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1</v>
      </c>
      <c r="BC10" s="42">
        <f t="shared" si="6"/>
        <v>394</v>
      </c>
      <c r="BD10" s="42">
        <f t="shared" si="5"/>
        <v>388</v>
      </c>
      <c r="BE10" s="42">
        <f t="shared" si="5"/>
        <v>382</v>
      </c>
      <c r="BF10" s="42">
        <f t="shared" si="5"/>
        <v>376</v>
      </c>
      <c r="BG10" s="42">
        <f t="shared" si="5"/>
        <v>370</v>
      </c>
      <c r="BH10" s="42">
        <f t="shared" si="5"/>
        <v>364</v>
      </c>
      <c r="BI10" s="42">
        <f t="shared" si="5"/>
        <v>358</v>
      </c>
      <c r="BJ10" s="42">
        <f t="shared" si="5"/>
        <v>352</v>
      </c>
      <c r="BK10" s="42">
        <f t="shared" si="5"/>
        <v>346</v>
      </c>
      <c r="BL10" s="42">
        <f t="shared" si="5"/>
        <v>340</v>
      </c>
      <c r="BM10" s="42">
        <f t="shared" si="5"/>
        <v>334</v>
      </c>
      <c r="BN10" s="42">
        <f t="shared" si="5"/>
        <v>328</v>
      </c>
      <c r="BO10" s="42">
        <f t="shared" si="5"/>
        <v>322</v>
      </c>
      <c r="BP10" s="42">
        <f t="shared" si="5"/>
        <v>316</v>
      </c>
      <c r="BQ10" s="42">
        <f t="shared" si="5"/>
        <v>310</v>
      </c>
      <c r="BR10" s="42">
        <f t="shared" si="5"/>
        <v>304</v>
      </c>
      <c r="BS10" s="42">
        <f t="shared" si="5"/>
        <v>298</v>
      </c>
      <c r="BT10" s="42">
        <f t="shared" si="5"/>
        <v>292</v>
      </c>
      <c r="BU10" s="42">
        <f t="shared" si="5"/>
        <v>286</v>
      </c>
      <c r="BV10" s="42">
        <f t="shared" si="5"/>
        <v>280</v>
      </c>
      <c r="BW10" s="42">
        <f t="shared" si="5"/>
        <v>274</v>
      </c>
      <c r="BX10" s="42">
        <f t="shared" si="5"/>
        <v>268</v>
      </c>
      <c r="BY10" s="42">
        <f t="shared" ref="BY10:BY32" si="8">BY9+22</f>
        <v>262</v>
      </c>
      <c r="BZ10" s="42">
        <f t="shared" ref="BZ10:BZ32" si="9">BZ9+22</f>
        <v>256</v>
      </c>
      <c r="CA10" s="42">
        <f t="shared" ref="CA10:CA32" si="10">CA9+22</f>
        <v>250</v>
      </c>
      <c r="CB10" s="45">
        <f t="shared" ref="CB10:CB32" si="11">CB9+22</f>
        <v>244</v>
      </c>
      <c r="CC10" s="43">
        <f t="shared" ref="CC10:CC32" si="12">CC9+22</f>
        <v>238</v>
      </c>
      <c r="CD10" s="43">
        <f t="shared" ref="CD10:CD32" si="13">CD9+22</f>
        <v>232</v>
      </c>
      <c r="CE10" s="43">
        <f t="shared" ref="CE10:CE32" si="14">CE9+22</f>
        <v>226</v>
      </c>
      <c r="CF10" s="43">
        <f t="shared" ref="CF10:CF32" si="15">CF9+22</f>
        <v>220</v>
      </c>
      <c r="CG10" s="43">
        <f t="shared" ref="CG10:CG32" si="16">CG9+22</f>
        <v>214</v>
      </c>
      <c r="CH10" s="43">
        <f t="shared" ref="CH10:CH32" si="17">CH9+22</f>
        <v>208</v>
      </c>
      <c r="CI10" s="43">
        <f t="shared" ref="CI10:CI32" si="18">CI9+22</f>
        <v>202</v>
      </c>
      <c r="CJ10" s="43">
        <f t="shared" ref="CJ10:CJ32" si="19">CJ9+22</f>
        <v>196</v>
      </c>
      <c r="CK10" s="43">
        <f t="shared" ref="CK10:CK32" si="20">CK9+22</f>
        <v>190</v>
      </c>
      <c r="CL10" s="43">
        <f t="shared" ref="CL10:CL32" si="21">CL9+22</f>
        <v>184</v>
      </c>
      <c r="CM10" s="43">
        <f t="shared" ref="CM10:CM32" si="22">CM9+22</f>
        <v>178</v>
      </c>
      <c r="CN10" s="43">
        <f t="shared" ref="CN10:CN32" si="23">CN9+22</f>
        <v>172</v>
      </c>
      <c r="CO10" s="43">
        <f t="shared" ref="CO10:CO32" si="24">CO9+22</f>
        <v>166</v>
      </c>
      <c r="CP10" s="43">
        <f t="shared" ref="CP10:CP32" si="25">CP9+22</f>
        <v>160</v>
      </c>
      <c r="CQ10" s="32">
        <f t="shared" si="7"/>
        <v>237</v>
      </c>
    </row>
    <row r="11" spans="1:95">
      <c r="A11" s="18">
        <v>9</v>
      </c>
      <c r="B11" s="11">
        <v>10</v>
      </c>
      <c r="C11" s="11">
        <v>6</v>
      </c>
      <c r="D11" s="11">
        <f t="shared" si="2"/>
        <v>60</v>
      </c>
      <c r="E11" s="11">
        <v>5</v>
      </c>
      <c r="F11" s="25">
        <f t="shared" si="0"/>
        <v>83.333333333333343</v>
      </c>
      <c r="G11" s="11">
        <f t="shared" si="3"/>
        <v>71.666666666666671</v>
      </c>
      <c r="H11" s="17">
        <v>-58.131479849999998</v>
      </c>
      <c r="I11" s="11">
        <v>10</v>
      </c>
      <c r="J11" s="18">
        <v>10</v>
      </c>
      <c r="K11" s="11">
        <v>5</v>
      </c>
      <c r="L11" s="29">
        <f t="shared" si="4"/>
        <v>50</v>
      </c>
      <c r="M11" s="17">
        <v>-57.9708124</v>
      </c>
      <c r="N11" s="10"/>
      <c r="O11" s="53"/>
      <c r="P11" s="42">
        <v>3.25</v>
      </c>
      <c r="Q11" s="42">
        <v>3.15</v>
      </c>
      <c r="R11" s="42">
        <v>3.1749999999999998</v>
      </c>
      <c r="S11" s="42">
        <v>3.2</v>
      </c>
      <c r="T11" s="42">
        <v>3.0750000000000002</v>
      </c>
      <c r="U11" s="42">
        <v>3.0750000000000002</v>
      </c>
      <c r="V11" s="42">
        <v>2.9</v>
      </c>
      <c r="W11" s="42">
        <v>3.1</v>
      </c>
      <c r="X11" s="42">
        <v>3.0750000000000002</v>
      </c>
      <c r="Y11" s="42">
        <v>2.85</v>
      </c>
      <c r="Z11" s="42">
        <v>4</v>
      </c>
      <c r="AA11" s="42">
        <v>3.125</v>
      </c>
      <c r="AB11" s="42">
        <v>4</v>
      </c>
      <c r="AC11" s="42">
        <v>3.3</v>
      </c>
      <c r="AD11" s="42">
        <v>3.35</v>
      </c>
      <c r="AE11" s="42">
        <v>3.4249999999999998</v>
      </c>
      <c r="AF11" s="42">
        <v>3.4249999999999998</v>
      </c>
      <c r="AG11" s="42">
        <v>3.4</v>
      </c>
      <c r="AH11" s="42">
        <v>2</v>
      </c>
      <c r="AI11" s="42">
        <v>2</v>
      </c>
      <c r="AJ11" s="42">
        <v>1</v>
      </c>
      <c r="AK11" s="42">
        <v>1</v>
      </c>
      <c r="AL11" s="45">
        <v>0</v>
      </c>
      <c r="AM11" s="45">
        <v>0</v>
      </c>
      <c r="AN11" s="43">
        <v>0</v>
      </c>
      <c r="AO11" s="43">
        <v>0</v>
      </c>
      <c r="AP11" s="43">
        <v>0</v>
      </c>
      <c r="AQ11" s="43">
        <v>1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2">
        <f t="shared" si="6"/>
        <v>416</v>
      </c>
      <c r="BD11" s="42">
        <f t="shared" ref="BD11:BD32" si="26">BD10+22</f>
        <v>410</v>
      </c>
      <c r="BE11" s="42">
        <f t="shared" ref="BE11:BE32" si="27">BE10+22</f>
        <v>404</v>
      </c>
      <c r="BF11" s="42">
        <f t="shared" ref="BF11:BF32" si="28">BF10+22</f>
        <v>398</v>
      </c>
      <c r="BG11" s="42">
        <f t="shared" ref="BG11:BG32" si="29">BG10+22</f>
        <v>392</v>
      </c>
      <c r="BH11" s="42">
        <f t="shared" ref="BH11:BH32" si="30">BH10+22</f>
        <v>386</v>
      </c>
      <c r="BI11" s="42">
        <f t="shared" ref="BI11:BI32" si="31">BI10+22</f>
        <v>380</v>
      </c>
      <c r="BJ11" s="42">
        <f t="shared" ref="BJ11:BJ32" si="32">BJ10+22</f>
        <v>374</v>
      </c>
      <c r="BK11" s="42">
        <f t="shared" ref="BK11:BK32" si="33">BK10+22</f>
        <v>368</v>
      </c>
      <c r="BL11" s="42">
        <f t="shared" ref="BL11:BL32" si="34">BL10+22</f>
        <v>362</v>
      </c>
      <c r="BM11" s="42">
        <f t="shared" ref="BM11:BM32" si="35">BM10+22</f>
        <v>356</v>
      </c>
      <c r="BN11" s="42">
        <f t="shared" ref="BN11:BN32" si="36">BN10+22</f>
        <v>350</v>
      </c>
      <c r="BO11" s="42">
        <f t="shared" ref="BO11:BO32" si="37">BO10+22</f>
        <v>344</v>
      </c>
      <c r="BP11" s="42">
        <f t="shared" ref="BP11:BP32" si="38">BP10+22</f>
        <v>338</v>
      </c>
      <c r="BQ11" s="42">
        <f t="shared" ref="BQ11:BQ32" si="39">BQ10+22</f>
        <v>332</v>
      </c>
      <c r="BR11" s="42">
        <f t="shared" ref="BR11:BR32" si="40">BR10+22</f>
        <v>326</v>
      </c>
      <c r="BS11" s="42">
        <f t="shared" ref="BS11:BS32" si="41">BS10+22</f>
        <v>320</v>
      </c>
      <c r="BT11" s="42">
        <f t="shared" ref="BT11:BT32" si="42">BT10+22</f>
        <v>314</v>
      </c>
      <c r="BU11" s="42">
        <f t="shared" ref="BU11:BU32" si="43">BU10+22</f>
        <v>308</v>
      </c>
      <c r="BV11" s="42">
        <f t="shared" ref="BV11:BV32" si="44">BV10+22</f>
        <v>302</v>
      </c>
      <c r="BW11" s="42">
        <f t="shared" ref="BW11:BW32" si="45">BW10+22</f>
        <v>296</v>
      </c>
      <c r="BX11" s="42">
        <f t="shared" ref="BX11:BX32" si="46">BX10+22</f>
        <v>290</v>
      </c>
      <c r="BY11" s="42">
        <f t="shared" si="8"/>
        <v>284</v>
      </c>
      <c r="BZ11" s="45">
        <f t="shared" si="9"/>
        <v>278</v>
      </c>
      <c r="CA11" s="45">
        <f t="shared" si="10"/>
        <v>272</v>
      </c>
      <c r="CB11" s="43">
        <f t="shared" si="11"/>
        <v>266</v>
      </c>
      <c r="CC11" s="43">
        <f t="shared" si="12"/>
        <v>260</v>
      </c>
      <c r="CD11" s="43">
        <f t="shared" si="13"/>
        <v>254</v>
      </c>
      <c r="CE11" s="43">
        <f t="shared" si="14"/>
        <v>248</v>
      </c>
      <c r="CF11" s="43">
        <f t="shared" si="15"/>
        <v>242</v>
      </c>
      <c r="CG11" s="43">
        <f t="shared" si="16"/>
        <v>236</v>
      </c>
      <c r="CH11" s="43">
        <f t="shared" si="17"/>
        <v>230</v>
      </c>
      <c r="CI11" s="43">
        <f t="shared" si="18"/>
        <v>224</v>
      </c>
      <c r="CJ11" s="43">
        <f t="shared" si="19"/>
        <v>218</v>
      </c>
      <c r="CK11" s="43">
        <f t="shared" si="20"/>
        <v>212</v>
      </c>
      <c r="CL11" s="43">
        <f t="shared" si="21"/>
        <v>206</v>
      </c>
      <c r="CM11" s="43">
        <f t="shared" si="22"/>
        <v>200</v>
      </c>
      <c r="CN11" s="43">
        <f t="shared" si="23"/>
        <v>194</v>
      </c>
      <c r="CO11" s="43">
        <f t="shared" si="24"/>
        <v>188</v>
      </c>
      <c r="CP11" s="43">
        <f t="shared" si="25"/>
        <v>182</v>
      </c>
      <c r="CQ11" s="32">
        <f t="shared" si="7"/>
        <v>270</v>
      </c>
    </row>
    <row r="12" spans="1:95">
      <c r="A12" s="18">
        <v>10</v>
      </c>
      <c r="B12" s="11">
        <v>10</v>
      </c>
      <c r="C12" s="11">
        <v>8</v>
      </c>
      <c r="D12" s="11">
        <f t="shared" si="2"/>
        <v>80</v>
      </c>
      <c r="E12" s="11">
        <v>4</v>
      </c>
      <c r="F12" s="25">
        <f t="shared" si="0"/>
        <v>50</v>
      </c>
      <c r="G12" s="11">
        <f t="shared" si="3"/>
        <v>65</v>
      </c>
      <c r="H12" s="17">
        <v>-56.935880266666672</v>
      </c>
      <c r="I12" s="11">
        <v>10</v>
      </c>
      <c r="J12" s="18">
        <v>10</v>
      </c>
      <c r="K12" s="11">
        <v>5</v>
      </c>
      <c r="L12" s="29">
        <f t="shared" si="4"/>
        <v>50</v>
      </c>
      <c r="M12" s="17">
        <v>-57.023383899999999</v>
      </c>
      <c r="N12" s="10"/>
      <c r="O12" s="53"/>
      <c r="P12" s="42">
        <v>4</v>
      </c>
      <c r="Q12" s="42">
        <v>3.0750000000000002</v>
      </c>
      <c r="R12" s="42">
        <v>4</v>
      </c>
      <c r="S12" s="42">
        <v>2.85</v>
      </c>
      <c r="T12" s="42">
        <v>2.8250000000000002</v>
      </c>
      <c r="U12" s="42">
        <v>4</v>
      </c>
      <c r="V12" s="42">
        <v>2.7</v>
      </c>
      <c r="W12" s="42">
        <v>4</v>
      </c>
      <c r="X12" s="42">
        <v>3.125</v>
      </c>
      <c r="Y12" s="42">
        <v>3.45</v>
      </c>
      <c r="Z12" s="42">
        <v>3.375</v>
      </c>
      <c r="AA12" s="42">
        <v>4</v>
      </c>
      <c r="AB12" s="42">
        <v>3.375</v>
      </c>
      <c r="AC12" s="42">
        <v>4</v>
      </c>
      <c r="AD12" s="42">
        <v>3.45</v>
      </c>
      <c r="AE12" s="42">
        <v>3.3</v>
      </c>
      <c r="AF12" s="42">
        <v>3.1749999999999998</v>
      </c>
      <c r="AG12" s="42">
        <v>1</v>
      </c>
      <c r="AH12" s="42">
        <v>1</v>
      </c>
      <c r="AI12" s="42">
        <v>0</v>
      </c>
      <c r="AJ12" s="45">
        <v>1</v>
      </c>
      <c r="AK12" s="45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2">
        <f t="shared" si="6"/>
        <v>438</v>
      </c>
      <c r="BD12" s="42">
        <f t="shared" si="26"/>
        <v>432</v>
      </c>
      <c r="BE12" s="42">
        <f t="shared" si="27"/>
        <v>426</v>
      </c>
      <c r="BF12" s="42">
        <f t="shared" si="28"/>
        <v>420</v>
      </c>
      <c r="BG12" s="42">
        <f t="shared" si="29"/>
        <v>414</v>
      </c>
      <c r="BH12" s="42">
        <f t="shared" si="30"/>
        <v>408</v>
      </c>
      <c r="BI12" s="42">
        <f t="shared" si="31"/>
        <v>402</v>
      </c>
      <c r="BJ12" s="42">
        <f t="shared" si="32"/>
        <v>396</v>
      </c>
      <c r="BK12" s="42">
        <f t="shared" si="33"/>
        <v>390</v>
      </c>
      <c r="BL12" s="42">
        <f t="shared" si="34"/>
        <v>384</v>
      </c>
      <c r="BM12" s="42">
        <f t="shared" si="35"/>
        <v>378</v>
      </c>
      <c r="BN12" s="42">
        <f t="shared" si="36"/>
        <v>372</v>
      </c>
      <c r="BO12" s="42">
        <f t="shared" si="37"/>
        <v>366</v>
      </c>
      <c r="BP12" s="42">
        <f t="shared" si="38"/>
        <v>360</v>
      </c>
      <c r="BQ12" s="42">
        <f t="shared" si="39"/>
        <v>354</v>
      </c>
      <c r="BR12" s="42">
        <f t="shared" si="40"/>
        <v>348</v>
      </c>
      <c r="BS12" s="42">
        <f t="shared" si="41"/>
        <v>342</v>
      </c>
      <c r="BT12" s="42">
        <f t="shared" si="42"/>
        <v>336</v>
      </c>
      <c r="BU12" s="42">
        <f t="shared" si="43"/>
        <v>330</v>
      </c>
      <c r="BV12" s="42">
        <f t="shared" si="44"/>
        <v>324</v>
      </c>
      <c r="BW12" s="42">
        <f t="shared" si="45"/>
        <v>318</v>
      </c>
      <c r="BX12" s="45">
        <f t="shared" si="46"/>
        <v>312</v>
      </c>
      <c r="BY12" s="45">
        <f t="shared" si="8"/>
        <v>306</v>
      </c>
      <c r="BZ12" s="43">
        <f t="shared" si="9"/>
        <v>300</v>
      </c>
      <c r="CA12" s="43">
        <f t="shared" si="10"/>
        <v>294</v>
      </c>
      <c r="CB12" s="43">
        <f t="shared" si="11"/>
        <v>288</v>
      </c>
      <c r="CC12" s="43">
        <f t="shared" si="12"/>
        <v>282</v>
      </c>
      <c r="CD12" s="43">
        <f t="shared" si="13"/>
        <v>276</v>
      </c>
      <c r="CE12" s="43">
        <f t="shared" si="14"/>
        <v>270</v>
      </c>
      <c r="CF12" s="43">
        <f t="shared" si="15"/>
        <v>264</v>
      </c>
      <c r="CG12" s="43">
        <f t="shared" si="16"/>
        <v>258</v>
      </c>
      <c r="CH12" s="43">
        <f t="shared" si="17"/>
        <v>252</v>
      </c>
      <c r="CI12" s="43">
        <f t="shared" si="18"/>
        <v>246</v>
      </c>
      <c r="CJ12" s="43">
        <f t="shared" si="19"/>
        <v>240</v>
      </c>
      <c r="CK12" s="43">
        <f t="shared" si="20"/>
        <v>234</v>
      </c>
      <c r="CL12" s="43">
        <f t="shared" si="21"/>
        <v>228</v>
      </c>
      <c r="CM12" s="43">
        <f t="shared" si="22"/>
        <v>222</v>
      </c>
      <c r="CN12" s="43">
        <f t="shared" si="23"/>
        <v>216</v>
      </c>
      <c r="CO12" s="43">
        <f t="shared" si="24"/>
        <v>210</v>
      </c>
      <c r="CP12" s="43">
        <f t="shared" si="25"/>
        <v>204</v>
      </c>
      <c r="CQ12" s="32">
        <f t="shared" si="7"/>
        <v>303</v>
      </c>
    </row>
    <row r="13" spans="1:95">
      <c r="A13" s="18">
        <v>11</v>
      </c>
      <c r="B13" s="11">
        <v>10</v>
      </c>
      <c r="C13" s="11">
        <v>9</v>
      </c>
      <c r="D13" s="11">
        <f t="shared" si="2"/>
        <v>90</v>
      </c>
      <c r="E13" s="11">
        <v>4</v>
      </c>
      <c r="F13" s="25">
        <f t="shared" si="0"/>
        <v>44.444444444444443</v>
      </c>
      <c r="G13" s="11">
        <f t="shared" si="3"/>
        <v>67.222222222222229</v>
      </c>
      <c r="H13" s="17">
        <v>-57.765252875000002</v>
      </c>
      <c r="I13" s="11">
        <v>10</v>
      </c>
      <c r="J13" s="18">
        <v>10</v>
      </c>
      <c r="K13" s="11">
        <v>6</v>
      </c>
      <c r="L13" s="29">
        <f t="shared" si="4"/>
        <v>60</v>
      </c>
      <c r="M13" s="17">
        <v>-57.609706149999994</v>
      </c>
      <c r="N13" s="10"/>
      <c r="O13" s="53"/>
      <c r="P13" s="42">
        <v>3.2</v>
      </c>
      <c r="Q13" s="42">
        <v>4</v>
      </c>
      <c r="R13" s="42">
        <v>2.8</v>
      </c>
      <c r="S13" s="42">
        <v>3.0750000000000002</v>
      </c>
      <c r="T13" s="42">
        <v>3.1749999999999998</v>
      </c>
      <c r="U13" s="42">
        <v>3.2</v>
      </c>
      <c r="V13" s="42">
        <v>3.2250000000000001</v>
      </c>
      <c r="W13" s="42">
        <v>3.125</v>
      </c>
      <c r="X13" s="42">
        <v>3</v>
      </c>
      <c r="Y13" s="42">
        <v>4</v>
      </c>
      <c r="Z13" s="42">
        <v>3.35</v>
      </c>
      <c r="AA13" s="42">
        <v>3.375</v>
      </c>
      <c r="AB13" s="42">
        <v>3.4</v>
      </c>
      <c r="AC13" s="42">
        <v>3.3</v>
      </c>
      <c r="AD13" s="42">
        <v>3.4750000000000001</v>
      </c>
      <c r="AE13" s="42">
        <v>3.15</v>
      </c>
      <c r="AF13" s="42">
        <v>3.15</v>
      </c>
      <c r="AG13" s="42">
        <v>1</v>
      </c>
      <c r="AH13" s="45">
        <v>0</v>
      </c>
      <c r="AI13" s="45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1</v>
      </c>
      <c r="AZ13" s="43">
        <v>0</v>
      </c>
      <c r="BA13" s="43">
        <v>0</v>
      </c>
      <c r="BB13" s="43">
        <v>0</v>
      </c>
      <c r="BC13" s="42">
        <f t="shared" si="6"/>
        <v>460</v>
      </c>
      <c r="BD13" s="42">
        <f t="shared" si="26"/>
        <v>454</v>
      </c>
      <c r="BE13" s="42">
        <f t="shared" si="27"/>
        <v>448</v>
      </c>
      <c r="BF13" s="42">
        <f t="shared" si="28"/>
        <v>442</v>
      </c>
      <c r="BG13" s="42">
        <f t="shared" si="29"/>
        <v>436</v>
      </c>
      <c r="BH13" s="42">
        <f t="shared" si="30"/>
        <v>430</v>
      </c>
      <c r="BI13" s="42">
        <f t="shared" si="31"/>
        <v>424</v>
      </c>
      <c r="BJ13" s="42">
        <f t="shared" si="32"/>
        <v>418</v>
      </c>
      <c r="BK13" s="42">
        <f t="shared" si="33"/>
        <v>412</v>
      </c>
      <c r="BL13" s="42">
        <f t="shared" si="34"/>
        <v>406</v>
      </c>
      <c r="BM13" s="42">
        <f t="shared" si="35"/>
        <v>400</v>
      </c>
      <c r="BN13" s="42">
        <f t="shared" si="36"/>
        <v>394</v>
      </c>
      <c r="BO13" s="42">
        <f t="shared" si="37"/>
        <v>388</v>
      </c>
      <c r="BP13" s="42">
        <f t="shared" si="38"/>
        <v>382</v>
      </c>
      <c r="BQ13" s="42">
        <f t="shared" si="39"/>
        <v>376</v>
      </c>
      <c r="BR13" s="42">
        <f t="shared" si="40"/>
        <v>370</v>
      </c>
      <c r="BS13" s="42">
        <f t="shared" si="41"/>
        <v>364</v>
      </c>
      <c r="BT13" s="42">
        <f t="shared" si="42"/>
        <v>358</v>
      </c>
      <c r="BU13" s="42">
        <f t="shared" si="43"/>
        <v>352</v>
      </c>
      <c r="BV13" s="45">
        <f t="shared" si="44"/>
        <v>346</v>
      </c>
      <c r="BW13" s="45">
        <f t="shared" si="45"/>
        <v>340</v>
      </c>
      <c r="BX13" s="43">
        <f t="shared" si="46"/>
        <v>334</v>
      </c>
      <c r="BY13" s="43">
        <f t="shared" si="8"/>
        <v>328</v>
      </c>
      <c r="BZ13" s="43">
        <f t="shared" si="9"/>
        <v>322</v>
      </c>
      <c r="CA13" s="43">
        <f t="shared" si="10"/>
        <v>316</v>
      </c>
      <c r="CB13" s="43">
        <f t="shared" si="11"/>
        <v>310</v>
      </c>
      <c r="CC13" s="43">
        <f t="shared" si="12"/>
        <v>304</v>
      </c>
      <c r="CD13" s="43">
        <f t="shared" si="13"/>
        <v>298</v>
      </c>
      <c r="CE13" s="43">
        <f t="shared" si="14"/>
        <v>292</v>
      </c>
      <c r="CF13" s="43">
        <f t="shared" si="15"/>
        <v>286</v>
      </c>
      <c r="CG13" s="43">
        <f t="shared" si="16"/>
        <v>280</v>
      </c>
      <c r="CH13" s="43">
        <f t="shared" si="17"/>
        <v>274</v>
      </c>
      <c r="CI13" s="43">
        <f t="shared" si="18"/>
        <v>268</v>
      </c>
      <c r="CJ13" s="43">
        <f t="shared" si="19"/>
        <v>262</v>
      </c>
      <c r="CK13" s="43">
        <f t="shared" si="20"/>
        <v>256</v>
      </c>
      <c r="CL13" s="43">
        <f t="shared" si="21"/>
        <v>250</v>
      </c>
      <c r="CM13" s="43">
        <f t="shared" si="22"/>
        <v>244</v>
      </c>
      <c r="CN13" s="43">
        <f t="shared" si="23"/>
        <v>238</v>
      </c>
      <c r="CO13" s="43">
        <f t="shared" si="24"/>
        <v>232</v>
      </c>
      <c r="CP13" s="43">
        <f t="shared" si="25"/>
        <v>226</v>
      </c>
      <c r="CQ13" s="32">
        <f t="shared" si="7"/>
        <v>336</v>
      </c>
    </row>
    <row r="14" spans="1:95">
      <c r="A14" s="18">
        <v>12</v>
      </c>
      <c r="B14" s="11">
        <v>10</v>
      </c>
      <c r="C14" s="11">
        <v>7</v>
      </c>
      <c r="D14" s="11">
        <f t="shared" si="2"/>
        <v>70</v>
      </c>
      <c r="E14" s="11">
        <v>3</v>
      </c>
      <c r="F14" s="25">
        <f t="shared" si="0"/>
        <v>42.857142857142854</v>
      </c>
      <c r="G14" s="11">
        <f t="shared" si="3"/>
        <v>56.428571428571431</v>
      </c>
      <c r="H14" s="17">
        <v>-55.271571428999998</v>
      </c>
      <c r="I14" s="11">
        <v>10</v>
      </c>
      <c r="J14" s="18">
        <v>10</v>
      </c>
      <c r="K14" s="11">
        <v>4</v>
      </c>
      <c r="L14" s="29">
        <f t="shared" si="4"/>
        <v>40</v>
      </c>
      <c r="M14" s="17">
        <v>-56.630772285714286</v>
      </c>
      <c r="N14" s="10"/>
      <c r="P14" s="42">
        <v>3.3</v>
      </c>
      <c r="Q14" s="42">
        <v>3.05</v>
      </c>
      <c r="R14" s="42">
        <v>3.2749999999999999</v>
      </c>
      <c r="S14" s="42">
        <v>3</v>
      </c>
      <c r="T14" s="42">
        <v>2.9249999999999998</v>
      </c>
      <c r="U14" s="42">
        <v>3</v>
      </c>
      <c r="V14" s="42">
        <v>2.9249999999999998</v>
      </c>
      <c r="W14" s="42">
        <v>3.4</v>
      </c>
      <c r="X14" s="42">
        <v>3.3</v>
      </c>
      <c r="Y14" s="42">
        <v>3.4249999999999998</v>
      </c>
      <c r="Z14" s="42">
        <v>3</v>
      </c>
      <c r="AA14" s="42">
        <v>3.3250000000000002</v>
      </c>
      <c r="AB14" s="42">
        <v>3</v>
      </c>
      <c r="AC14" s="42">
        <v>3</v>
      </c>
      <c r="AD14" s="42">
        <v>2</v>
      </c>
      <c r="AE14" s="42">
        <v>3.4</v>
      </c>
      <c r="AF14" s="45">
        <v>1</v>
      </c>
      <c r="AG14" s="45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1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2">
        <f t="shared" si="6"/>
        <v>482</v>
      </c>
      <c r="BD14" s="42">
        <f t="shared" si="26"/>
        <v>476</v>
      </c>
      <c r="BE14" s="42">
        <f t="shared" si="27"/>
        <v>470</v>
      </c>
      <c r="BF14" s="42">
        <f t="shared" si="28"/>
        <v>464</v>
      </c>
      <c r="BG14" s="42">
        <f t="shared" si="29"/>
        <v>458</v>
      </c>
      <c r="BH14" s="42">
        <f t="shared" si="30"/>
        <v>452</v>
      </c>
      <c r="BI14" s="42">
        <f t="shared" si="31"/>
        <v>446</v>
      </c>
      <c r="BJ14" s="42">
        <f t="shared" si="32"/>
        <v>440</v>
      </c>
      <c r="BK14" s="42">
        <f t="shared" si="33"/>
        <v>434</v>
      </c>
      <c r="BL14" s="42">
        <f t="shared" si="34"/>
        <v>428</v>
      </c>
      <c r="BM14" s="42">
        <f t="shared" si="35"/>
        <v>422</v>
      </c>
      <c r="BN14" s="42">
        <f t="shared" si="36"/>
        <v>416</v>
      </c>
      <c r="BO14" s="42">
        <f t="shared" si="37"/>
        <v>410</v>
      </c>
      <c r="BP14" s="42">
        <f t="shared" si="38"/>
        <v>404</v>
      </c>
      <c r="BQ14" s="42">
        <f t="shared" si="39"/>
        <v>398</v>
      </c>
      <c r="BR14" s="42">
        <f t="shared" si="40"/>
        <v>392</v>
      </c>
      <c r="BS14" s="42">
        <f t="shared" si="41"/>
        <v>386</v>
      </c>
      <c r="BT14" s="45">
        <f t="shared" si="42"/>
        <v>380</v>
      </c>
      <c r="BU14" s="45">
        <f t="shared" si="43"/>
        <v>374</v>
      </c>
      <c r="BV14" s="43">
        <f t="shared" si="44"/>
        <v>368</v>
      </c>
      <c r="BW14" s="43">
        <f t="shared" si="45"/>
        <v>362</v>
      </c>
      <c r="BX14" s="43">
        <f t="shared" si="46"/>
        <v>356</v>
      </c>
      <c r="BY14" s="43">
        <f t="shared" si="8"/>
        <v>350</v>
      </c>
      <c r="BZ14" s="43">
        <f t="shared" si="9"/>
        <v>344</v>
      </c>
      <c r="CA14" s="43">
        <f t="shared" si="10"/>
        <v>338</v>
      </c>
      <c r="CB14" s="43">
        <f t="shared" si="11"/>
        <v>332</v>
      </c>
      <c r="CC14" s="43">
        <f t="shared" si="12"/>
        <v>326</v>
      </c>
      <c r="CD14" s="43">
        <f t="shared" si="13"/>
        <v>320</v>
      </c>
      <c r="CE14" s="43">
        <f t="shared" si="14"/>
        <v>314</v>
      </c>
      <c r="CF14" s="43">
        <f t="shared" si="15"/>
        <v>308</v>
      </c>
      <c r="CG14" s="43">
        <f t="shared" si="16"/>
        <v>302</v>
      </c>
      <c r="CH14" s="43">
        <f t="shared" si="17"/>
        <v>296</v>
      </c>
      <c r="CI14" s="43">
        <f t="shared" si="18"/>
        <v>290</v>
      </c>
      <c r="CJ14" s="43">
        <f t="shared" si="19"/>
        <v>284</v>
      </c>
      <c r="CK14" s="43">
        <f t="shared" si="20"/>
        <v>278</v>
      </c>
      <c r="CL14" s="43">
        <f t="shared" si="21"/>
        <v>272</v>
      </c>
      <c r="CM14" s="43">
        <f t="shared" si="22"/>
        <v>266</v>
      </c>
      <c r="CN14" s="43">
        <f t="shared" si="23"/>
        <v>260</v>
      </c>
      <c r="CO14" s="43">
        <f t="shared" si="24"/>
        <v>254</v>
      </c>
      <c r="CP14" s="43">
        <f t="shared" si="25"/>
        <v>248</v>
      </c>
      <c r="CQ14" s="32">
        <f t="shared" si="7"/>
        <v>369</v>
      </c>
    </row>
    <row r="15" spans="1:95">
      <c r="A15" s="18">
        <v>13</v>
      </c>
      <c r="B15" s="11">
        <v>10</v>
      </c>
      <c r="C15" s="11">
        <v>6</v>
      </c>
      <c r="D15" s="11">
        <f t="shared" si="2"/>
        <v>60</v>
      </c>
      <c r="E15" s="11">
        <v>4</v>
      </c>
      <c r="F15" s="25">
        <f t="shared" si="0"/>
        <v>66.666666666666657</v>
      </c>
      <c r="G15" s="11">
        <f t="shared" si="3"/>
        <v>63.333333333333329</v>
      </c>
      <c r="H15" s="17">
        <v>-51.867466700000001</v>
      </c>
      <c r="I15" s="11">
        <v>10</v>
      </c>
      <c r="J15" s="18">
        <v>10</v>
      </c>
      <c r="K15" s="11">
        <v>3</v>
      </c>
      <c r="L15" s="29">
        <f t="shared" si="4"/>
        <v>30</v>
      </c>
      <c r="M15" s="17">
        <v>-50.750371667000003</v>
      </c>
      <c r="N15" s="10"/>
      <c r="P15" s="42">
        <v>2.9750000000000001</v>
      </c>
      <c r="Q15" s="42">
        <v>2.9</v>
      </c>
      <c r="R15" s="42">
        <v>2.8250000000000002</v>
      </c>
      <c r="S15" s="42">
        <v>2.5249999999999999</v>
      </c>
      <c r="T15" s="42">
        <v>2.7</v>
      </c>
      <c r="U15" s="42">
        <v>2.85</v>
      </c>
      <c r="V15" s="42">
        <v>2.85</v>
      </c>
      <c r="W15" s="42">
        <v>2</v>
      </c>
      <c r="X15" s="42">
        <v>2.9750000000000001</v>
      </c>
      <c r="Y15" s="42">
        <v>3.0249999999999999</v>
      </c>
      <c r="Z15" s="42">
        <v>3.05</v>
      </c>
      <c r="AA15" s="42">
        <v>3.1749999999999998</v>
      </c>
      <c r="AB15" s="42">
        <v>3.25</v>
      </c>
      <c r="AC15" s="42">
        <v>1</v>
      </c>
      <c r="AD15" s="42">
        <v>1</v>
      </c>
      <c r="AE15" s="45">
        <v>1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1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2">
        <f t="shared" si="6"/>
        <v>504</v>
      </c>
      <c r="BD15" s="42">
        <f t="shared" si="26"/>
        <v>498</v>
      </c>
      <c r="BE15" s="42">
        <f t="shared" si="27"/>
        <v>492</v>
      </c>
      <c r="BF15" s="42">
        <f t="shared" si="28"/>
        <v>486</v>
      </c>
      <c r="BG15" s="42">
        <f t="shared" si="29"/>
        <v>480</v>
      </c>
      <c r="BH15" s="42">
        <f t="shared" si="30"/>
        <v>474</v>
      </c>
      <c r="BI15" s="42">
        <f t="shared" si="31"/>
        <v>468</v>
      </c>
      <c r="BJ15" s="42">
        <f t="shared" si="32"/>
        <v>462</v>
      </c>
      <c r="BK15" s="42">
        <f t="shared" si="33"/>
        <v>456</v>
      </c>
      <c r="BL15" s="42">
        <f t="shared" si="34"/>
        <v>450</v>
      </c>
      <c r="BM15" s="42">
        <f t="shared" si="35"/>
        <v>444</v>
      </c>
      <c r="BN15" s="42">
        <f t="shared" si="36"/>
        <v>438</v>
      </c>
      <c r="BO15" s="42">
        <f t="shared" si="37"/>
        <v>432</v>
      </c>
      <c r="BP15" s="42">
        <f t="shared" si="38"/>
        <v>426</v>
      </c>
      <c r="BQ15" s="42">
        <f t="shared" si="39"/>
        <v>420</v>
      </c>
      <c r="BR15" s="42">
        <f t="shared" si="40"/>
        <v>414</v>
      </c>
      <c r="BS15" s="45">
        <f t="shared" si="41"/>
        <v>408</v>
      </c>
      <c r="BT15" s="43">
        <f t="shared" si="42"/>
        <v>402</v>
      </c>
      <c r="BU15" s="43">
        <f t="shared" si="43"/>
        <v>396</v>
      </c>
      <c r="BV15" s="43">
        <f t="shared" si="44"/>
        <v>390</v>
      </c>
      <c r="BW15" s="43">
        <f t="shared" si="45"/>
        <v>384</v>
      </c>
      <c r="BX15" s="43">
        <f t="shared" si="46"/>
        <v>378</v>
      </c>
      <c r="BY15" s="43">
        <f t="shared" si="8"/>
        <v>372</v>
      </c>
      <c r="BZ15" s="43">
        <f t="shared" si="9"/>
        <v>366</v>
      </c>
      <c r="CA15" s="43">
        <f t="shared" si="10"/>
        <v>360</v>
      </c>
      <c r="CB15" s="43">
        <f t="shared" si="11"/>
        <v>354</v>
      </c>
      <c r="CC15" s="43">
        <f t="shared" si="12"/>
        <v>348</v>
      </c>
      <c r="CD15" s="43">
        <f t="shared" si="13"/>
        <v>342</v>
      </c>
      <c r="CE15" s="43">
        <f t="shared" si="14"/>
        <v>336</v>
      </c>
      <c r="CF15" s="43">
        <f t="shared" si="15"/>
        <v>330</v>
      </c>
      <c r="CG15" s="43">
        <f t="shared" si="16"/>
        <v>324</v>
      </c>
      <c r="CH15" s="43">
        <f t="shared" si="17"/>
        <v>318</v>
      </c>
      <c r="CI15" s="43">
        <f t="shared" si="18"/>
        <v>312</v>
      </c>
      <c r="CJ15" s="43">
        <f t="shared" si="19"/>
        <v>306</v>
      </c>
      <c r="CK15" s="43">
        <f t="shared" si="20"/>
        <v>300</v>
      </c>
      <c r="CL15" s="43">
        <f t="shared" si="21"/>
        <v>294</v>
      </c>
      <c r="CM15" s="43">
        <f t="shared" si="22"/>
        <v>288</v>
      </c>
      <c r="CN15" s="43">
        <f t="shared" si="23"/>
        <v>282</v>
      </c>
      <c r="CO15" s="43">
        <f t="shared" si="24"/>
        <v>276</v>
      </c>
      <c r="CP15" s="43">
        <f t="shared" si="25"/>
        <v>270</v>
      </c>
      <c r="CQ15" s="32">
        <f t="shared" si="7"/>
        <v>402</v>
      </c>
    </row>
    <row r="16" spans="1:95">
      <c r="A16" s="18">
        <v>14</v>
      </c>
      <c r="B16" s="11">
        <v>10</v>
      </c>
      <c r="C16" s="11">
        <v>6</v>
      </c>
      <c r="D16" s="11">
        <f t="shared" si="2"/>
        <v>60</v>
      </c>
      <c r="E16" s="11">
        <v>2</v>
      </c>
      <c r="F16" s="25">
        <f t="shared" si="0"/>
        <v>33.333333333333329</v>
      </c>
      <c r="G16" s="11">
        <f t="shared" si="3"/>
        <v>46.666666666666664</v>
      </c>
      <c r="H16" s="17">
        <v>-47.363032250000003</v>
      </c>
      <c r="I16" s="11">
        <v>10</v>
      </c>
      <c r="J16" s="18">
        <v>10</v>
      </c>
      <c r="K16" s="11">
        <v>3</v>
      </c>
      <c r="L16" s="29">
        <f t="shared" si="4"/>
        <v>30</v>
      </c>
      <c r="M16" s="17">
        <v>-46.499872500000002</v>
      </c>
      <c r="N16" s="10"/>
      <c r="P16" s="42">
        <v>3</v>
      </c>
      <c r="Q16" s="42">
        <v>2</v>
      </c>
      <c r="R16" s="42">
        <v>2</v>
      </c>
      <c r="S16" s="42">
        <v>2.875</v>
      </c>
      <c r="T16" s="42">
        <v>2.95</v>
      </c>
      <c r="U16" s="42">
        <v>3.1</v>
      </c>
      <c r="V16" s="42">
        <v>2.8250000000000002</v>
      </c>
      <c r="W16" s="42">
        <v>1</v>
      </c>
      <c r="X16" s="42">
        <v>1</v>
      </c>
      <c r="Y16" s="42">
        <v>2</v>
      </c>
      <c r="Z16" s="42">
        <v>1</v>
      </c>
      <c r="AA16" s="42">
        <v>1</v>
      </c>
      <c r="AB16" s="42">
        <v>2</v>
      </c>
      <c r="AC16" s="45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2">
        <f t="shared" si="6"/>
        <v>526</v>
      </c>
      <c r="BD16" s="42">
        <f t="shared" si="26"/>
        <v>520</v>
      </c>
      <c r="BE16" s="42">
        <f t="shared" si="27"/>
        <v>514</v>
      </c>
      <c r="BF16" s="42">
        <f t="shared" si="28"/>
        <v>508</v>
      </c>
      <c r="BG16" s="42">
        <f t="shared" si="29"/>
        <v>502</v>
      </c>
      <c r="BH16" s="42">
        <f t="shared" si="30"/>
        <v>496</v>
      </c>
      <c r="BI16" s="42">
        <f t="shared" si="31"/>
        <v>490</v>
      </c>
      <c r="BJ16" s="42">
        <f t="shared" si="32"/>
        <v>484</v>
      </c>
      <c r="BK16" s="42">
        <f t="shared" si="33"/>
        <v>478</v>
      </c>
      <c r="BL16" s="42">
        <f t="shared" si="34"/>
        <v>472</v>
      </c>
      <c r="BM16" s="42">
        <f t="shared" si="35"/>
        <v>466</v>
      </c>
      <c r="BN16" s="42">
        <f t="shared" si="36"/>
        <v>460</v>
      </c>
      <c r="BO16" s="42">
        <f t="shared" si="37"/>
        <v>454</v>
      </c>
      <c r="BP16" s="42">
        <f t="shared" si="38"/>
        <v>448</v>
      </c>
      <c r="BQ16" s="45">
        <f t="shared" si="39"/>
        <v>442</v>
      </c>
      <c r="BR16" s="43">
        <f t="shared" si="40"/>
        <v>436</v>
      </c>
      <c r="BS16" s="43">
        <f t="shared" si="41"/>
        <v>430</v>
      </c>
      <c r="BT16" s="43">
        <f t="shared" si="42"/>
        <v>424</v>
      </c>
      <c r="BU16" s="43">
        <f t="shared" si="43"/>
        <v>418</v>
      </c>
      <c r="BV16" s="43">
        <f t="shared" si="44"/>
        <v>412</v>
      </c>
      <c r="BW16" s="43">
        <f t="shared" si="45"/>
        <v>406</v>
      </c>
      <c r="BX16" s="43">
        <f t="shared" si="46"/>
        <v>400</v>
      </c>
      <c r="BY16" s="43">
        <f t="shared" si="8"/>
        <v>394</v>
      </c>
      <c r="BZ16" s="43">
        <f t="shared" si="9"/>
        <v>388</v>
      </c>
      <c r="CA16" s="43">
        <f t="shared" si="10"/>
        <v>382</v>
      </c>
      <c r="CB16" s="43">
        <f t="shared" si="11"/>
        <v>376</v>
      </c>
      <c r="CC16" s="43">
        <f t="shared" si="12"/>
        <v>370</v>
      </c>
      <c r="CD16" s="43">
        <f t="shared" si="13"/>
        <v>364</v>
      </c>
      <c r="CE16" s="43">
        <f t="shared" si="14"/>
        <v>358</v>
      </c>
      <c r="CF16" s="43">
        <f t="shared" si="15"/>
        <v>352</v>
      </c>
      <c r="CG16" s="43">
        <f t="shared" si="16"/>
        <v>346</v>
      </c>
      <c r="CH16" s="43">
        <f t="shared" si="17"/>
        <v>340</v>
      </c>
      <c r="CI16" s="43">
        <f t="shared" si="18"/>
        <v>334</v>
      </c>
      <c r="CJ16" s="43">
        <f t="shared" si="19"/>
        <v>328</v>
      </c>
      <c r="CK16" s="43">
        <f t="shared" si="20"/>
        <v>322</v>
      </c>
      <c r="CL16" s="43">
        <f t="shared" si="21"/>
        <v>316</v>
      </c>
      <c r="CM16" s="43">
        <f t="shared" si="22"/>
        <v>310</v>
      </c>
      <c r="CN16" s="43">
        <f t="shared" si="23"/>
        <v>304</v>
      </c>
      <c r="CO16" s="43">
        <f t="shared" si="24"/>
        <v>298</v>
      </c>
      <c r="CP16" s="43">
        <f t="shared" si="25"/>
        <v>292</v>
      </c>
      <c r="CQ16" s="32">
        <f t="shared" si="7"/>
        <v>435</v>
      </c>
    </row>
    <row r="17" spans="1:95">
      <c r="A17" s="18">
        <v>15</v>
      </c>
      <c r="B17" s="11">
        <v>10</v>
      </c>
      <c r="C17" s="11">
        <v>8</v>
      </c>
      <c r="D17" s="11">
        <f t="shared" si="2"/>
        <v>80</v>
      </c>
      <c r="E17" s="45">
        <v>1</v>
      </c>
      <c r="F17" s="25">
        <f t="shared" si="0"/>
        <v>12.5</v>
      </c>
      <c r="G17" s="11">
        <f t="shared" si="3"/>
        <v>46.25</v>
      </c>
      <c r="H17" s="46">
        <v>-40.939153500000003</v>
      </c>
      <c r="I17" s="11">
        <v>10</v>
      </c>
      <c r="J17" s="18">
        <v>10</v>
      </c>
      <c r="K17" s="45">
        <v>1</v>
      </c>
      <c r="L17" s="29">
        <f t="shared" si="4"/>
        <v>10</v>
      </c>
      <c r="M17" s="46">
        <v>-41.974414000000003</v>
      </c>
      <c r="N17" s="10"/>
      <c r="P17" s="42">
        <v>2.4249999999999998</v>
      </c>
      <c r="Q17" s="42">
        <v>2</v>
      </c>
      <c r="R17" s="42">
        <v>1</v>
      </c>
      <c r="S17" s="42">
        <v>1</v>
      </c>
      <c r="T17" s="42">
        <v>2</v>
      </c>
      <c r="U17" s="42">
        <v>1</v>
      </c>
      <c r="V17" s="42">
        <v>1</v>
      </c>
      <c r="W17" s="42">
        <v>0</v>
      </c>
      <c r="X17" s="42">
        <v>1</v>
      </c>
      <c r="Y17" s="42">
        <v>0</v>
      </c>
      <c r="Z17" s="42">
        <v>0</v>
      </c>
      <c r="AA17" s="45">
        <v>0</v>
      </c>
      <c r="AB17" s="45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5">
        <f t="shared" si="6"/>
        <v>548</v>
      </c>
      <c r="BD17" s="42">
        <f t="shared" si="26"/>
        <v>542</v>
      </c>
      <c r="BE17" s="42">
        <f t="shared" si="27"/>
        <v>536</v>
      </c>
      <c r="BF17" s="42">
        <f t="shared" si="28"/>
        <v>530</v>
      </c>
      <c r="BG17" s="42">
        <f t="shared" si="29"/>
        <v>524</v>
      </c>
      <c r="BH17" s="42">
        <f t="shared" si="30"/>
        <v>518</v>
      </c>
      <c r="BI17" s="42">
        <f t="shared" si="31"/>
        <v>512</v>
      </c>
      <c r="BJ17" s="42">
        <f t="shared" si="32"/>
        <v>506</v>
      </c>
      <c r="BK17" s="42">
        <f t="shared" si="33"/>
        <v>500</v>
      </c>
      <c r="BL17" s="42">
        <f t="shared" si="34"/>
        <v>494</v>
      </c>
      <c r="BM17" s="42">
        <f t="shared" si="35"/>
        <v>488</v>
      </c>
      <c r="BN17" s="42">
        <f t="shared" si="36"/>
        <v>482</v>
      </c>
      <c r="BO17" s="45">
        <f t="shared" si="37"/>
        <v>476</v>
      </c>
      <c r="BP17" s="45">
        <f t="shared" si="38"/>
        <v>470</v>
      </c>
      <c r="BQ17" s="43">
        <f t="shared" si="39"/>
        <v>464</v>
      </c>
      <c r="BR17" s="43">
        <f t="shared" si="40"/>
        <v>458</v>
      </c>
      <c r="BS17" s="43">
        <f t="shared" si="41"/>
        <v>452</v>
      </c>
      <c r="BT17" s="43">
        <f t="shared" si="42"/>
        <v>446</v>
      </c>
      <c r="BU17" s="43">
        <f t="shared" si="43"/>
        <v>440</v>
      </c>
      <c r="BV17" s="43">
        <f t="shared" si="44"/>
        <v>434</v>
      </c>
      <c r="BW17" s="43">
        <f t="shared" si="45"/>
        <v>428</v>
      </c>
      <c r="BX17" s="43">
        <f t="shared" si="46"/>
        <v>422</v>
      </c>
      <c r="BY17" s="43">
        <f t="shared" si="8"/>
        <v>416</v>
      </c>
      <c r="BZ17" s="43">
        <f t="shared" si="9"/>
        <v>410</v>
      </c>
      <c r="CA17" s="43">
        <f t="shared" si="10"/>
        <v>404</v>
      </c>
      <c r="CB17" s="43">
        <f t="shared" si="11"/>
        <v>398</v>
      </c>
      <c r="CC17" s="43">
        <f t="shared" si="12"/>
        <v>392</v>
      </c>
      <c r="CD17" s="43">
        <f t="shared" si="13"/>
        <v>386</v>
      </c>
      <c r="CE17" s="43">
        <f t="shared" si="14"/>
        <v>380</v>
      </c>
      <c r="CF17" s="43">
        <f t="shared" si="15"/>
        <v>374</v>
      </c>
      <c r="CG17" s="43">
        <f t="shared" si="16"/>
        <v>368</v>
      </c>
      <c r="CH17" s="43">
        <f t="shared" si="17"/>
        <v>362</v>
      </c>
      <c r="CI17" s="43">
        <f t="shared" si="18"/>
        <v>356</v>
      </c>
      <c r="CJ17" s="43">
        <f t="shared" si="19"/>
        <v>350</v>
      </c>
      <c r="CK17" s="43">
        <f t="shared" si="20"/>
        <v>344</v>
      </c>
      <c r="CL17" s="43">
        <f t="shared" si="21"/>
        <v>338</v>
      </c>
      <c r="CM17" s="43">
        <f t="shared" si="22"/>
        <v>332</v>
      </c>
      <c r="CN17" s="43">
        <f t="shared" si="23"/>
        <v>326</v>
      </c>
      <c r="CO17" s="43">
        <f t="shared" si="24"/>
        <v>320</v>
      </c>
      <c r="CP17" s="43">
        <f t="shared" si="25"/>
        <v>314</v>
      </c>
      <c r="CQ17" s="32">
        <f t="shared" si="7"/>
        <v>468</v>
      </c>
    </row>
    <row r="18" spans="1:95">
      <c r="A18" s="18">
        <v>16</v>
      </c>
      <c r="B18" s="11">
        <v>10</v>
      </c>
      <c r="C18" s="11">
        <v>7</v>
      </c>
      <c r="D18" s="11">
        <f t="shared" si="2"/>
        <v>70</v>
      </c>
      <c r="E18" s="43">
        <v>0</v>
      </c>
      <c r="F18" s="25">
        <f t="shared" si="0"/>
        <v>0</v>
      </c>
      <c r="G18" s="11">
        <f t="shared" si="3"/>
        <v>35</v>
      </c>
      <c r="H18" s="47">
        <v>-34.152296669999998</v>
      </c>
      <c r="I18" s="11">
        <v>10</v>
      </c>
      <c r="J18" s="18">
        <v>10</v>
      </c>
      <c r="K18" s="43">
        <v>0</v>
      </c>
      <c r="L18" s="29">
        <f t="shared" si="4"/>
        <v>0</v>
      </c>
      <c r="M18" s="47">
        <v>-32.075119299999997</v>
      </c>
      <c r="N18" s="10"/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f t="shared" si="6"/>
        <v>570</v>
      </c>
      <c r="BD18" s="43">
        <f t="shared" si="26"/>
        <v>564</v>
      </c>
      <c r="BE18" s="43">
        <f t="shared" si="27"/>
        <v>558</v>
      </c>
      <c r="BF18" s="43">
        <f t="shared" si="28"/>
        <v>552</v>
      </c>
      <c r="BG18" s="43">
        <f t="shared" si="29"/>
        <v>546</v>
      </c>
      <c r="BH18" s="43">
        <f t="shared" si="30"/>
        <v>540</v>
      </c>
      <c r="BI18" s="43">
        <f t="shared" si="31"/>
        <v>534</v>
      </c>
      <c r="BJ18" s="43">
        <f t="shared" si="32"/>
        <v>528</v>
      </c>
      <c r="BK18" s="43">
        <f t="shared" si="33"/>
        <v>522</v>
      </c>
      <c r="BL18" s="43">
        <f t="shared" si="34"/>
        <v>516</v>
      </c>
      <c r="BM18" s="43">
        <f t="shared" si="35"/>
        <v>510</v>
      </c>
      <c r="BN18" s="43">
        <f t="shared" si="36"/>
        <v>504</v>
      </c>
      <c r="BO18" s="43">
        <f t="shared" si="37"/>
        <v>498</v>
      </c>
      <c r="BP18" s="43">
        <f t="shared" si="38"/>
        <v>492</v>
      </c>
      <c r="BQ18" s="43">
        <f t="shared" si="39"/>
        <v>486</v>
      </c>
      <c r="BR18" s="43">
        <f t="shared" si="40"/>
        <v>480</v>
      </c>
      <c r="BS18" s="43">
        <f t="shared" si="41"/>
        <v>474</v>
      </c>
      <c r="BT18" s="43">
        <f t="shared" si="42"/>
        <v>468</v>
      </c>
      <c r="BU18" s="43">
        <f t="shared" si="43"/>
        <v>462</v>
      </c>
      <c r="BV18" s="43">
        <f t="shared" si="44"/>
        <v>456</v>
      </c>
      <c r="BW18" s="43">
        <f t="shared" si="45"/>
        <v>450</v>
      </c>
      <c r="BX18" s="43">
        <f t="shared" si="46"/>
        <v>444</v>
      </c>
      <c r="BY18" s="43">
        <f t="shared" si="8"/>
        <v>438</v>
      </c>
      <c r="BZ18" s="43">
        <f t="shared" si="9"/>
        <v>432</v>
      </c>
      <c r="CA18" s="43">
        <f t="shared" si="10"/>
        <v>426</v>
      </c>
      <c r="CB18" s="43">
        <f t="shared" si="11"/>
        <v>420</v>
      </c>
      <c r="CC18" s="43">
        <f t="shared" si="12"/>
        <v>414</v>
      </c>
      <c r="CD18" s="43">
        <f t="shared" si="13"/>
        <v>408</v>
      </c>
      <c r="CE18" s="43">
        <f t="shared" si="14"/>
        <v>402</v>
      </c>
      <c r="CF18" s="43">
        <f t="shared" si="15"/>
        <v>396</v>
      </c>
      <c r="CG18" s="43">
        <f t="shared" si="16"/>
        <v>390</v>
      </c>
      <c r="CH18" s="43">
        <f t="shared" si="17"/>
        <v>384</v>
      </c>
      <c r="CI18" s="43">
        <f t="shared" si="18"/>
        <v>378</v>
      </c>
      <c r="CJ18" s="43">
        <f t="shared" si="19"/>
        <v>372</v>
      </c>
      <c r="CK18" s="43">
        <f t="shared" si="20"/>
        <v>366</v>
      </c>
      <c r="CL18" s="43">
        <f t="shared" si="21"/>
        <v>360</v>
      </c>
      <c r="CM18" s="43">
        <f t="shared" si="22"/>
        <v>354</v>
      </c>
      <c r="CN18" s="43">
        <f t="shared" si="23"/>
        <v>348</v>
      </c>
      <c r="CO18" s="43">
        <f t="shared" si="24"/>
        <v>342</v>
      </c>
      <c r="CP18" s="43">
        <f t="shared" si="25"/>
        <v>336</v>
      </c>
      <c r="CQ18" s="32">
        <f t="shared" si="7"/>
        <v>501</v>
      </c>
    </row>
    <row r="19" spans="1:95">
      <c r="A19" s="18">
        <v>17</v>
      </c>
      <c r="B19" s="11">
        <v>10</v>
      </c>
      <c r="C19" s="11">
        <v>7</v>
      </c>
      <c r="D19" s="11">
        <f t="shared" si="2"/>
        <v>70</v>
      </c>
      <c r="E19" s="45">
        <v>0</v>
      </c>
      <c r="F19" s="25">
        <f t="shared" si="0"/>
        <v>0</v>
      </c>
      <c r="G19" s="11">
        <f t="shared" si="3"/>
        <v>35</v>
      </c>
      <c r="H19" s="46">
        <v>-34.949486669999999</v>
      </c>
      <c r="I19" s="11">
        <v>10</v>
      </c>
      <c r="J19" s="18">
        <v>10</v>
      </c>
      <c r="K19" s="45">
        <v>0</v>
      </c>
      <c r="L19" s="29">
        <f t="shared" si="4"/>
        <v>0</v>
      </c>
      <c r="M19" s="46">
        <v>-33.147666999999998</v>
      </c>
      <c r="N19" s="10"/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2">
        <v>2</v>
      </c>
      <c r="AB19" s="42">
        <v>1</v>
      </c>
      <c r="AC19" s="42">
        <v>1</v>
      </c>
      <c r="AD19" s="42">
        <v>1</v>
      </c>
      <c r="AE19" s="42">
        <v>1</v>
      </c>
      <c r="AF19" s="42">
        <v>2</v>
      </c>
      <c r="AG19" s="45">
        <v>1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  <c r="AV19" s="45">
        <v>0</v>
      </c>
      <c r="AW19" s="45">
        <v>0</v>
      </c>
      <c r="AX19" s="45">
        <v>0</v>
      </c>
      <c r="AY19" s="45">
        <v>0</v>
      </c>
      <c r="AZ19" s="45">
        <v>0</v>
      </c>
      <c r="BA19" s="45">
        <v>0</v>
      </c>
      <c r="BB19" s="45">
        <v>0</v>
      </c>
      <c r="BC19" s="45">
        <f t="shared" si="6"/>
        <v>592</v>
      </c>
      <c r="BD19" s="45">
        <f t="shared" si="26"/>
        <v>586</v>
      </c>
      <c r="BE19" s="45">
        <f t="shared" si="27"/>
        <v>580</v>
      </c>
      <c r="BF19" s="45">
        <f t="shared" si="28"/>
        <v>574</v>
      </c>
      <c r="BG19" s="45">
        <f t="shared" si="29"/>
        <v>568</v>
      </c>
      <c r="BH19" s="45">
        <f t="shared" si="30"/>
        <v>562</v>
      </c>
      <c r="BI19" s="45">
        <f t="shared" si="31"/>
        <v>556</v>
      </c>
      <c r="BJ19" s="45">
        <f t="shared" si="32"/>
        <v>550</v>
      </c>
      <c r="BK19" s="45">
        <f t="shared" si="33"/>
        <v>544</v>
      </c>
      <c r="BL19" s="45">
        <f t="shared" si="34"/>
        <v>538</v>
      </c>
      <c r="BM19" s="45">
        <f t="shared" si="35"/>
        <v>532</v>
      </c>
      <c r="BN19" s="45">
        <f t="shared" si="36"/>
        <v>526</v>
      </c>
      <c r="BO19" s="42">
        <f t="shared" si="37"/>
        <v>520</v>
      </c>
      <c r="BP19" s="42">
        <f t="shared" si="38"/>
        <v>514</v>
      </c>
      <c r="BQ19" s="42">
        <f t="shared" si="39"/>
        <v>508</v>
      </c>
      <c r="BR19" s="42">
        <f t="shared" si="40"/>
        <v>502</v>
      </c>
      <c r="BS19" s="42">
        <f t="shared" si="41"/>
        <v>496</v>
      </c>
      <c r="BT19" s="42">
        <f t="shared" si="42"/>
        <v>490</v>
      </c>
      <c r="BU19" s="45">
        <f t="shared" si="43"/>
        <v>484</v>
      </c>
      <c r="BV19" s="45">
        <f t="shared" si="44"/>
        <v>478</v>
      </c>
      <c r="BW19" s="45">
        <f t="shared" si="45"/>
        <v>472</v>
      </c>
      <c r="BX19" s="45">
        <f t="shared" si="46"/>
        <v>466</v>
      </c>
      <c r="BY19" s="45">
        <f t="shared" si="8"/>
        <v>460</v>
      </c>
      <c r="BZ19" s="45">
        <f t="shared" si="9"/>
        <v>454</v>
      </c>
      <c r="CA19" s="45">
        <f t="shared" si="10"/>
        <v>448</v>
      </c>
      <c r="CB19" s="45">
        <f t="shared" si="11"/>
        <v>442</v>
      </c>
      <c r="CC19" s="45">
        <f t="shared" si="12"/>
        <v>436</v>
      </c>
      <c r="CD19" s="45">
        <f t="shared" si="13"/>
        <v>430</v>
      </c>
      <c r="CE19" s="45">
        <f t="shared" si="14"/>
        <v>424</v>
      </c>
      <c r="CF19" s="45">
        <f t="shared" si="15"/>
        <v>418</v>
      </c>
      <c r="CG19" s="45">
        <f t="shared" si="16"/>
        <v>412</v>
      </c>
      <c r="CH19" s="45">
        <f t="shared" si="17"/>
        <v>406</v>
      </c>
      <c r="CI19" s="45">
        <f t="shared" si="18"/>
        <v>400</v>
      </c>
      <c r="CJ19" s="45">
        <f t="shared" si="19"/>
        <v>394</v>
      </c>
      <c r="CK19" s="45">
        <f t="shared" si="20"/>
        <v>388</v>
      </c>
      <c r="CL19" s="45">
        <f t="shared" si="21"/>
        <v>382</v>
      </c>
      <c r="CM19" s="45">
        <f t="shared" si="22"/>
        <v>376</v>
      </c>
      <c r="CN19" s="45">
        <f t="shared" si="23"/>
        <v>370</v>
      </c>
      <c r="CO19" s="45">
        <f t="shared" si="24"/>
        <v>364</v>
      </c>
      <c r="CP19" s="45">
        <f t="shared" si="25"/>
        <v>358</v>
      </c>
      <c r="CQ19" s="32">
        <f t="shared" si="7"/>
        <v>534</v>
      </c>
    </row>
    <row r="20" spans="1:95">
      <c r="A20" s="18">
        <v>18</v>
      </c>
      <c r="B20" s="11">
        <v>10</v>
      </c>
      <c r="C20" s="11">
        <v>8</v>
      </c>
      <c r="D20" s="11">
        <f t="shared" si="2"/>
        <v>80</v>
      </c>
      <c r="E20" s="45">
        <v>0</v>
      </c>
      <c r="F20" s="25">
        <f t="shared" si="0"/>
        <v>0</v>
      </c>
      <c r="G20" s="11">
        <f t="shared" si="3"/>
        <v>40</v>
      </c>
      <c r="H20" s="46">
        <v>-35.687266000000001</v>
      </c>
      <c r="I20" s="11">
        <v>10</v>
      </c>
      <c r="J20" s="18">
        <v>10</v>
      </c>
      <c r="K20" s="45">
        <v>0</v>
      </c>
      <c r="L20" s="29">
        <f t="shared" si="4"/>
        <v>0</v>
      </c>
      <c r="M20" s="46">
        <v>-35.006444500000001</v>
      </c>
      <c r="N20" s="10"/>
      <c r="P20" s="45">
        <v>0</v>
      </c>
      <c r="Q20" s="45">
        <v>0</v>
      </c>
      <c r="R20" s="45">
        <v>1</v>
      </c>
      <c r="S20" s="45">
        <v>1</v>
      </c>
      <c r="T20" s="45">
        <v>1</v>
      </c>
      <c r="U20" s="45">
        <v>0</v>
      </c>
      <c r="V20" s="45">
        <v>1</v>
      </c>
      <c r="W20" s="42">
        <v>2.875</v>
      </c>
      <c r="X20" s="42">
        <v>2.5750000000000002</v>
      </c>
      <c r="Y20" s="42">
        <v>2.625</v>
      </c>
      <c r="Z20" s="42">
        <v>3.2</v>
      </c>
      <c r="AA20" s="42">
        <v>3.25</v>
      </c>
      <c r="AB20" s="42">
        <v>2.95</v>
      </c>
      <c r="AC20" s="42">
        <v>3.0750000000000002</v>
      </c>
      <c r="AD20" s="42">
        <v>3.15</v>
      </c>
      <c r="AE20" s="42">
        <v>4</v>
      </c>
      <c r="AF20" s="42">
        <v>3.0249999999999999</v>
      </c>
      <c r="AG20" s="42">
        <v>4</v>
      </c>
      <c r="AH20" s="42">
        <v>2</v>
      </c>
      <c r="AI20" s="42">
        <v>2</v>
      </c>
      <c r="AJ20" s="42">
        <v>2</v>
      </c>
      <c r="AK20" s="42">
        <v>2</v>
      </c>
      <c r="AL20" s="42">
        <v>2</v>
      </c>
      <c r="AM20" s="42">
        <v>1</v>
      </c>
      <c r="AN20" s="42">
        <v>2</v>
      </c>
      <c r="AO20" s="42">
        <v>2</v>
      </c>
      <c r="AP20" s="42">
        <v>2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  <c r="AV20" s="45">
        <v>0</v>
      </c>
      <c r="AW20" s="45">
        <v>0</v>
      </c>
      <c r="AX20" s="45">
        <v>0</v>
      </c>
      <c r="AY20" s="45">
        <v>0</v>
      </c>
      <c r="AZ20" s="45">
        <v>0</v>
      </c>
      <c r="BA20" s="45">
        <v>0</v>
      </c>
      <c r="BB20" s="45">
        <v>0</v>
      </c>
      <c r="BC20" s="45">
        <f t="shared" si="6"/>
        <v>614</v>
      </c>
      <c r="BD20" s="45">
        <f t="shared" si="26"/>
        <v>608</v>
      </c>
      <c r="BE20" s="45">
        <f t="shared" si="27"/>
        <v>602</v>
      </c>
      <c r="BF20" s="45">
        <f t="shared" si="28"/>
        <v>596</v>
      </c>
      <c r="BG20" s="45">
        <f t="shared" si="29"/>
        <v>590</v>
      </c>
      <c r="BH20" s="45">
        <f t="shared" si="30"/>
        <v>584</v>
      </c>
      <c r="BI20" s="45">
        <f t="shared" si="31"/>
        <v>578</v>
      </c>
      <c r="BJ20" s="45">
        <f t="shared" si="32"/>
        <v>572</v>
      </c>
      <c r="BK20" s="42">
        <f t="shared" si="33"/>
        <v>566</v>
      </c>
      <c r="BL20" s="42">
        <f t="shared" si="34"/>
        <v>560</v>
      </c>
      <c r="BM20" s="42">
        <f t="shared" si="35"/>
        <v>554</v>
      </c>
      <c r="BN20" s="42">
        <f t="shared" si="36"/>
        <v>548</v>
      </c>
      <c r="BO20" s="42">
        <f t="shared" si="37"/>
        <v>542</v>
      </c>
      <c r="BP20" s="42">
        <f t="shared" si="38"/>
        <v>536</v>
      </c>
      <c r="BQ20" s="42">
        <f t="shared" si="39"/>
        <v>530</v>
      </c>
      <c r="BR20" s="42">
        <f t="shared" si="40"/>
        <v>524</v>
      </c>
      <c r="BS20" s="42">
        <f t="shared" si="41"/>
        <v>518</v>
      </c>
      <c r="BT20" s="42">
        <f t="shared" si="42"/>
        <v>512</v>
      </c>
      <c r="BU20" s="42">
        <f t="shared" si="43"/>
        <v>506</v>
      </c>
      <c r="BV20" s="42">
        <f t="shared" si="44"/>
        <v>500</v>
      </c>
      <c r="BW20" s="42">
        <f t="shared" si="45"/>
        <v>494</v>
      </c>
      <c r="BX20" s="42">
        <f t="shared" si="46"/>
        <v>488</v>
      </c>
      <c r="BY20" s="42">
        <f t="shared" si="8"/>
        <v>482</v>
      </c>
      <c r="BZ20" s="42">
        <f t="shared" si="9"/>
        <v>476</v>
      </c>
      <c r="CA20" s="42">
        <f t="shared" si="10"/>
        <v>470</v>
      </c>
      <c r="CB20" s="42">
        <f t="shared" si="11"/>
        <v>464</v>
      </c>
      <c r="CC20" s="42">
        <f t="shared" si="12"/>
        <v>458</v>
      </c>
      <c r="CD20" s="42">
        <f t="shared" si="13"/>
        <v>452</v>
      </c>
      <c r="CE20" s="45">
        <f t="shared" si="14"/>
        <v>446</v>
      </c>
      <c r="CF20" s="45">
        <f t="shared" si="15"/>
        <v>440</v>
      </c>
      <c r="CG20" s="45">
        <f t="shared" si="16"/>
        <v>434</v>
      </c>
      <c r="CH20" s="45">
        <f t="shared" si="17"/>
        <v>428</v>
      </c>
      <c r="CI20" s="45">
        <f t="shared" si="18"/>
        <v>422</v>
      </c>
      <c r="CJ20" s="45">
        <f t="shared" si="19"/>
        <v>416</v>
      </c>
      <c r="CK20" s="45">
        <f t="shared" si="20"/>
        <v>410</v>
      </c>
      <c r="CL20" s="45">
        <f t="shared" si="21"/>
        <v>404</v>
      </c>
      <c r="CM20" s="45">
        <f t="shared" si="22"/>
        <v>398</v>
      </c>
      <c r="CN20" s="45">
        <f t="shared" si="23"/>
        <v>392</v>
      </c>
      <c r="CO20" s="45">
        <f t="shared" si="24"/>
        <v>386</v>
      </c>
      <c r="CP20" s="45">
        <f t="shared" si="25"/>
        <v>380</v>
      </c>
      <c r="CQ20" s="32">
        <f t="shared" si="7"/>
        <v>567</v>
      </c>
    </row>
    <row r="21" spans="1:95">
      <c r="A21" s="18">
        <v>19</v>
      </c>
      <c r="B21" s="11">
        <v>10</v>
      </c>
      <c r="C21" s="11">
        <v>7</v>
      </c>
      <c r="D21" s="11">
        <f t="shared" si="2"/>
        <v>70</v>
      </c>
      <c r="E21" s="45">
        <v>0</v>
      </c>
      <c r="F21" s="25">
        <f t="shared" si="0"/>
        <v>0</v>
      </c>
      <c r="G21" s="11">
        <f t="shared" si="3"/>
        <v>35</v>
      </c>
      <c r="H21" s="46">
        <v>-37.592432500000001</v>
      </c>
      <c r="I21" s="11">
        <v>10</v>
      </c>
      <c r="J21" s="18">
        <v>10</v>
      </c>
      <c r="K21" s="45">
        <v>0</v>
      </c>
      <c r="L21" s="29">
        <f t="shared" si="4"/>
        <v>0</v>
      </c>
      <c r="M21" s="46">
        <v>-37.125777499999998</v>
      </c>
      <c r="N21" s="10"/>
      <c r="P21" s="45">
        <v>0</v>
      </c>
      <c r="Q21" s="45">
        <v>1</v>
      </c>
      <c r="R21" s="45">
        <v>1</v>
      </c>
      <c r="S21" s="45">
        <v>0</v>
      </c>
      <c r="T21" s="45">
        <v>1</v>
      </c>
      <c r="U21" s="42">
        <v>3</v>
      </c>
      <c r="V21" s="42">
        <v>2.4</v>
      </c>
      <c r="W21" s="42">
        <v>2.4750000000000001</v>
      </c>
      <c r="X21" s="42">
        <v>2.9750000000000001</v>
      </c>
      <c r="Y21" s="42">
        <v>2.95</v>
      </c>
      <c r="Z21" s="42">
        <v>3.2</v>
      </c>
      <c r="AA21" s="42">
        <v>3.4</v>
      </c>
      <c r="AB21" s="42">
        <v>3.0750000000000002</v>
      </c>
      <c r="AC21" s="42">
        <v>3.0750000000000002</v>
      </c>
      <c r="AD21" s="42">
        <v>3.15</v>
      </c>
      <c r="AE21" s="42">
        <v>3.2</v>
      </c>
      <c r="AF21" s="42">
        <v>3.2250000000000001</v>
      </c>
      <c r="AG21" s="42">
        <v>2.7</v>
      </c>
      <c r="AH21" s="42">
        <v>2.9</v>
      </c>
      <c r="AI21" s="42">
        <v>2.7749999999999999</v>
      </c>
      <c r="AJ21" s="42">
        <v>2.65</v>
      </c>
      <c r="AK21" s="42">
        <v>2.9249999999999998</v>
      </c>
      <c r="AL21" s="42">
        <v>2.9249999999999998</v>
      </c>
      <c r="AM21" s="42">
        <v>2.9249999999999998</v>
      </c>
      <c r="AN21" s="42">
        <v>3.0249999999999999</v>
      </c>
      <c r="AO21" s="42">
        <v>3.05</v>
      </c>
      <c r="AP21" s="42">
        <v>3.15</v>
      </c>
      <c r="AQ21" s="42">
        <v>2</v>
      </c>
      <c r="AR21" s="42">
        <v>2</v>
      </c>
      <c r="AS21" s="42">
        <v>2</v>
      </c>
      <c r="AT21" s="42">
        <v>2</v>
      </c>
      <c r="AU21" s="42">
        <v>2</v>
      </c>
      <c r="AV21" s="42">
        <v>1</v>
      </c>
      <c r="AW21" s="42">
        <v>1</v>
      </c>
      <c r="AX21" s="42">
        <v>1</v>
      </c>
      <c r="AY21" s="42">
        <v>1</v>
      </c>
      <c r="AZ21" s="45">
        <v>1</v>
      </c>
      <c r="BA21" s="45">
        <v>1</v>
      </c>
      <c r="BB21" s="45">
        <v>0</v>
      </c>
      <c r="BC21" s="45">
        <f t="shared" si="6"/>
        <v>636</v>
      </c>
      <c r="BD21" s="45">
        <f t="shared" si="26"/>
        <v>630</v>
      </c>
      <c r="BE21" s="45">
        <f t="shared" si="27"/>
        <v>624</v>
      </c>
      <c r="BF21" s="45">
        <f t="shared" si="28"/>
        <v>618</v>
      </c>
      <c r="BG21" s="45">
        <f t="shared" si="29"/>
        <v>612</v>
      </c>
      <c r="BH21" s="45">
        <f t="shared" si="30"/>
        <v>606</v>
      </c>
      <c r="BI21" s="42">
        <f t="shared" si="31"/>
        <v>600</v>
      </c>
      <c r="BJ21" s="42">
        <f t="shared" si="32"/>
        <v>594</v>
      </c>
      <c r="BK21" s="42">
        <f t="shared" si="33"/>
        <v>588</v>
      </c>
      <c r="BL21" s="42">
        <f t="shared" si="34"/>
        <v>582</v>
      </c>
      <c r="BM21" s="42">
        <f t="shared" si="35"/>
        <v>576</v>
      </c>
      <c r="BN21" s="42">
        <f t="shared" si="36"/>
        <v>570</v>
      </c>
      <c r="BO21" s="42">
        <f t="shared" si="37"/>
        <v>564</v>
      </c>
      <c r="BP21" s="42">
        <f t="shared" si="38"/>
        <v>558</v>
      </c>
      <c r="BQ21" s="42">
        <f t="shared" si="39"/>
        <v>552</v>
      </c>
      <c r="BR21" s="42">
        <f t="shared" si="40"/>
        <v>546</v>
      </c>
      <c r="BS21" s="42">
        <f t="shared" si="41"/>
        <v>540</v>
      </c>
      <c r="BT21" s="42">
        <f t="shared" si="42"/>
        <v>534</v>
      </c>
      <c r="BU21" s="42">
        <f t="shared" si="43"/>
        <v>528</v>
      </c>
      <c r="BV21" s="42">
        <f t="shared" si="44"/>
        <v>522</v>
      </c>
      <c r="BW21" s="42">
        <f t="shared" si="45"/>
        <v>516</v>
      </c>
      <c r="BX21" s="42">
        <f t="shared" si="46"/>
        <v>510</v>
      </c>
      <c r="BY21" s="42">
        <f t="shared" si="8"/>
        <v>504</v>
      </c>
      <c r="BZ21" s="42">
        <f t="shared" si="9"/>
        <v>498</v>
      </c>
      <c r="CA21" s="42">
        <f t="shared" si="10"/>
        <v>492</v>
      </c>
      <c r="CB21" s="42">
        <f t="shared" si="11"/>
        <v>486</v>
      </c>
      <c r="CC21" s="42">
        <f t="shared" si="12"/>
        <v>480</v>
      </c>
      <c r="CD21" s="42">
        <f t="shared" si="13"/>
        <v>474</v>
      </c>
      <c r="CE21" s="42">
        <f t="shared" si="14"/>
        <v>468</v>
      </c>
      <c r="CF21" s="42">
        <f t="shared" si="15"/>
        <v>462</v>
      </c>
      <c r="CG21" s="42">
        <f t="shared" si="16"/>
        <v>456</v>
      </c>
      <c r="CH21" s="42">
        <f t="shared" si="17"/>
        <v>450</v>
      </c>
      <c r="CI21" s="42">
        <f t="shared" si="18"/>
        <v>444</v>
      </c>
      <c r="CJ21" s="42">
        <f t="shared" si="19"/>
        <v>438</v>
      </c>
      <c r="CK21" s="42">
        <f t="shared" si="20"/>
        <v>432</v>
      </c>
      <c r="CL21" s="42">
        <f t="shared" si="21"/>
        <v>426</v>
      </c>
      <c r="CM21" s="42">
        <f t="shared" si="22"/>
        <v>420</v>
      </c>
      <c r="CN21" s="45">
        <f t="shared" si="23"/>
        <v>414</v>
      </c>
      <c r="CO21" s="45">
        <f t="shared" si="24"/>
        <v>408</v>
      </c>
      <c r="CP21" s="45">
        <f t="shared" si="25"/>
        <v>402</v>
      </c>
      <c r="CQ21" s="32">
        <f t="shared" si="7"/>
        <v>600</v>
      </c>
    </row>
    <row r="22" spans="1:95" ht="15.75" thickBot="1">
      <c r="A22" s="18">
        <v>20</v>
      </c>
      <c r="B22" s="11">
        <v>10</v>
      </c>
      <c r="C22" s="11">
        <v>8</v>
      </c>
      <c r="D22" s="11">
        <f t="shared" si="2"/>
        <v>80</v>
      </c>
      <c r="E22" s="45">
        <v>0</v>
      </c>
      <c r="F22" s="25">
        <f t="shared" si="0"/>
        <v>0</v>
      </c>
      <c r="G22" s="11">
        <f t="shared" si="3"/>
        <v>40</v>
      </c>
      <c r="H22" s="46">
        <v>-40.185561</v>
      </c>
      <c r="I22" s="11">
        <v>10</v>
      </c>
      <c r="J22" s="18">
        <v>10</v>
      </c>
      <c r="K22" s="45">
        <v>0</v>
      </c>
      <c r="L22" s="29">
        <f t="shared" si="4"/>
        <v>0</v>
      </c>
      <c r="M22" s="46">
        <v>-39.373282000000003</v>
      </c>
      <c r="N22" s="10"/>
      <c r="P22" s="45">
        <v>0</v>
      </c>
      <c r="Q22" s="45">
        <v>0</v>
      </c>
      <c r="R22" s="45">
        <v>0</v>
      </c>
      <c r="S22" s="45">
        <v>0</v>
      </c>
      <c r="T22" s="42">
        <v>2.375</v>
      </c>
      <c r="U22" s="42">
        <v>2.5249999999999999</v>
      </c>
      <c r="V22" s="42">
        <v>2.75</v>
      </c>
      <c r="W22" s="42">
        <v>2.625</v>
      </c>
      <c r="X22" s="42">
        <v>2.875</v>
      </c>
      <c r="Y22" s="42">
        <v>3.1749999999999998</v>
      </c>
      <c r="Z22" s="42">
        <v>3.2</v>
      </c>
      <c r="AA22" s="42">
        <v>3.05</v>
      </c>
      <c r="AB22" s="42">
        <v>3.125</v>
      </c>
      <c r="AC22" s="42">
        <v>3.05</v>
      </c>
      <c r="AD22" s="42">
        <v>2.9750000000000001</v>
      </c>
      <c r="AE22" s="42">
        <v>3.125</v>
      </c>
      <c r="AF22" s="42">
        <v>3.2</v>
      </c>
      <c r="AG22" s="42">
        <v>2.7250000000000001</v>
      </c>
      <c r="AH22" s="42">
        <v>2.875</v>
      </c>
      <c r="AI22" s="42">
        <v>3.1749999999999998</v>
      </c>
      <c r="AJ22" s="42">
        <v>3.1</v>
      </c>
      <c r="AK22" s="42">
        <v>3.4</v>
      </c>
      <c r="AL22" s="42">
        <v>3.1749999999999998</v>
      </c>
      <c r="AM22" s="42">
        <v>3.0750000000000002</v>
      </c>
      <c r="AN22" s="42">
        <v>3.2749999999999999</v>
      </c>
      <c r="AO22" s="42">
        <v>2.9750000000000001</v>
      </c>
      <c r="AP22" s="42">
        <v>3.25</v>
      </c>
      <c r="AQ22" s="42">
        <v>3.625</v>
      </c>
      <c r="AR22" s="42">
        <v>3.4249999999999998</v>
      </c>
      <c r="AS22" s="42">
        <v>3</v>
      </c>
      <c r="AT22" s="42">
        <v>1</v>
      </c>
      <c r="AU22" s="42">
        <v>1</v>
      </c>
      <c r="AV22" s="42">
        <v>1</v>
      </c>
      <c r="AW22" s="42">
        <v>1</v>
      </c>
      <c r="AX22" s="42">
        <v>2</v>
      </c>
      <c r="AY22" s="42">
        <v>1</v>
      </c>
      <c r="AZ22" s="42">
        <v>1</v>
      </c>
      <c r="BA22" s="42">
        <v>0</v>
      </c>
      <c r="BB22" s="42">
        <v>1</v>
      </c>
      <c r="BC22" s="45">
        <f t="shared" si="6"/>
        <v>658</v>
      </c>
      <c r="BD22" s="45">
        <f t="shared" si="26"/>
        <v>652</v>
      </c>
      <c r="BE22" s="45">
        <f t="shared" si="27"/>
        <v>646</v>
      </c>
      <c r="BF22" s="45">
        <f t="shared" si="28"/>
        <v>640</v>
      </c>
      <c r="BG22" s="45">
        <f t="shared" si="29"/>
        <v>634</v>
      </c>
      <c r="BH22" s="42">
        <f t="shared" si="30"/>
        <v>628</v>
      </c>
      <c r="BI22" s="42">
        <f t="shared" si="31"/>
        <v>622</v>
      </c>
      <c r="BJ22" s="42">
        <f t="shared" si="32"/>
        <v>616</v>
      </c>
      <c r="BK22" s="42">
        <f t="shared" si="33"/>
        <v>610</v>
      </c>
      <c r="BL22" s="42">
        <f t="shared" si="34"/>
        <v>604</v>
      </c>
      <c r="BM22" s="42">
        <f t="shared" si="35"/>
        <v>598</v>
      </c>
      <c r="BN22" s="42">
        <f t="shared" si="36"/>
        <v>592</v>
      </c>
      <c r="BO22" s="42">
        <f t="shared" si="37"/>
        <v>586</v>
      </c>
      <c r="BP22" s="42">
        <f t="shared" si="38"/>
        <v>580</v>
      </c>
      <c r="BQ22" s="42">
        <f t="shared" si="39"/>
        <v>574</v>
      </c>
      <c r="BR22" s="42">
        <f t="shared" si="40"/>
        <v>568</v>
      </c>
      <c r="BS22" s="42">
        <f t="shared" si="41"/>
        <v>562</v>
      </c>
      <c r="BT22" s="42">
        <f t="shared" si="42"/>
        <v>556</v>
      </c>
      <c r="BU22" s="42">
        <f t="shared" si="43"/>
        <v>550</v>
      </c>
      <c r="BV22" s="42">
        <f t="shared" si="44"/>
        <v>544</v>
      </c>
      <c r="BW22" s="42">
        <f t="shared" si="45"/>
        <v>538</v>
      </c>
      <c r="BX22" s="42">
        <f t="shared" si="46"/>
        <v>532</v>
      </c>
      <c r="BY22" s="42">
        <f t="shared" si="8"/>
        <v>526</v>
      </c>
      <c r="BZ22" s="42">
        <f t="shared" si="9"/>
        <v>520</v>
      </c>
      <c r="CA22" s="42">
        <f t="shared" si="10"/>
        <v>514</v>
      </c>
      <c r="CB22" s="42">
        <f t="shared" si="11"/>
        <v>508</v>
      </c>
      <c r="CC22" s="42">
        <f t="shared" si="12"/>
        <v>502</v>
      </c>
      <c r="CD22" s="42">
        <f t="shared" si="13"/>
        <v>496</v>
      </c>
      <c r="CE22" s="42">
        <f t="shared" si="14"/>
        <v>490</v>
      </c>
      <c r="CF22" s="42">
        <f t="shared" si="15"/>
        <v>484</v>
      </c>
      <c r="CG22" s="42">
        <f t="shared" si="16"/>
        <v>478</v>
      </c>
      <c r="CH22" s="42">
        <f t="shared" si="17"/>
        <v>472</v>
      </c>
      <c r="CI22" s="42">
        <f t="shared" si="18"/>
        <v>466</v>
      </c>
      <c r="CJ22" s="42">
        <f t="shared" si="19"/>
        <v>460</v>
      </c>
      <c r="CK22" s="42">
        <f t="shared" si="20"/>
        <v>454</v>
      </c>
      <c r="CL22" s="42">
        <f t="shared" si="21"/>
        <v>448</v>
      </c>
      <c r="CM22" s="42">
        <f t="shared" si="22"/>
        <v>442</v>
      </c>
      <c r="CN22" s="42">
        <f t="shared" si="23"/>
        <v>436</v>
      </c>
      <c r="CO22" s="42">
        <f t="shared" si="24"/>
        <v>430</v>
      </c>
      <c r="CP22" s="42">
        <f t="shared" si="25"/>
        <v>424</v>
      </c>
      <c r="CQ22" s="32">
        <f t="shared" si="7"/>
        <v>633</v>
      </c>
    </row>
    <row r="23" spans="1:95" ht="16.5" thickTop="1" thickBot="1">
      <c r="A23" s="18">
        <v>21</v>
      </c>
      <c r="B23" s="11">
        <v>10</v>
      </c>
      <c r="C23" s="11">
        <v>7</v>
      </c>
      <c r="D23" s="11">
        <f t="shared" si="2"/>
        <v>70</v>
      </c>
      <c r="E23" s="45">
        <v>1</v>
      </c>
      <c r="F23" s="25">
        <f t="shared" si="0"/>
        <v>14.285714285714285</v>
      </c>
      <c r="G23" s="11">
        <f t="shared" si="3"/>
        <v>42.142857142857139</v>
      </c>
      <c r="H23" s="46">
        <v>-41.390536670000003</v>
      </c>
      <c r="I23" s="11">
        <v>10</v>
      </c>
      <c r="J23" s="18">
        <v>10</v>
      </c>
      <c r="K23" s="45">
        <v>0</v>
      </c>
      <c r="L23" s="29">
        <f t="shared" si="4"/>
        <v>0</v>
      </c>
      <c r="M23" s="46">
        <v>-41.565970329999999</v>
      </c>
      <c r="N23" s="10"/>
      <c r="P23" s="45">
        <v>1</v>
      </c>
      <c r="Q23" s="45">
        <v>0</v>
      </c>
      <c r="R23" s="42">
        <v>3</v>
      </c>
      <c r="S23" s="42">
        <v>3</v>
      </c>
      <c r="T23" s="42">
        <v>3.2749999999999999</v>
      </c>
      <c r="U23" s="42">
        <v>3.4750000000000001</v>
      </c>
      <c r="V23" s="42">
        <v>3.4</v>
      </c>
      <c r="W23" s="42">
        <v>3.5</v>
      </c>
      <c r="X23" s="42">
        <v>3.7749999999999999</v>
      </c>
      <c r="Y23" s="42">
        <v>3.875</v>
      </c>
      <c r="Z23" s="42">
        <v>4</v>
      </c>
      <c r="AA23" s="42">
        <v>4.125</v>
      </c>
      <c r="AB23" s="42">
        <v>4.4000000000000004</v>
      </c>
      <c r="AC23" s="42">
        <v>4.1749999999999998</v>
      </c>
      <c r="AD23" s="42">
        <v>3.5249999999999999</v>
      </c>
      <c r="AE23" s="42">
        <v>4.3250000000000002</v>
      </c>
      <c r="AF23" s="42">
        <v>4.05</v>
      </c>
      <c r="AG23" s="42">
        <v>3.7250000000000001</v>
      </c>
      <c r="AH23" s="42">
        <v>4.05</v>
      </c>
      <c r="AI23" s="42">
        <v>3.7250000000000001</v>
      </c>
      <c r="AJ23" s="42">
        <v>3.4</v>
      </c>
      <c r="AK23" s="42">
        <v>3.9</v>
      </c>
      <c r="AL23" s="42">
        <v>3.7</v>
      </c>
      <c r="AM23" s="42">
        <v>3.9750000000000001</v>
      </c>
      <c r="AN23" s="42">
        <v>3.95</v>
      </c>
      <c r="AO23" s="42">
        <v>4</v>
      </c>
      <c r="AP23" s="42">
        <v>3.55</v>
      </c>
      <c r="AQ23" s="42">
        <v>4.2750000000000004</v>
      </c>
      <c r="AR23" s="42">
        <v>4.25</v>
      </c>
      <c r="AS23" s="42">
        <v>3</v>
      </c>
      <c r="AT23" s="42">
        <v>3</v>
      </c>
      <c r="AU23" s="42">
        <v>2</v>
      </c>
      <c r="AV23" s="42">
        <v>2</v>
      </c>
      <c r="AW23" s="42">
        <v>3</v>
      </c>
      <c r="AX23" s="42">
        <v>1</v>
      </c>
      <c r="AY23" s="42">
        <v>2</v>
      </c>
      <c r="AZ23" s="42">
        <v>1</v>
      </c>
      <c r="BA23" s="42">
        <v>1</v>
      </c>
      <c r="BB23" s="42">
        <v>1</v>
      </c>
      <c r="BC23" s="45">
        <f t="shared" si="6"/>
        <v>680</v>
      </c>
      <c r="BD23" s="45">
        <f t="shared" si="26"/>
        <v>674</v>
      </c>
      <c r="BE23" s="45">
        <f t="shared" si="27"/>
        <v>668</v>
      </c>
      <c r="BF23" s="42">
        <f t="shared" si="28"/>
        <v>662</v>
      </c>
      <c r="BG23" s="42">
        <f t="shared" si="29"/>
        <v>656</v>
      </c>
      <c r="BH23" s="42">
        <f t="shared" si="30"/>
        <v>650</v>
      </c>
      <c r="BI23" s="42">
        <f t="shared" si="31"/>
        <v>644</v>
      </c>
      <c r="BJ23" s="42">
        <f t="shared" si="32"/>
        <v>638</v>
      </c>
      <c r="BK23" s="42">
        <f t="shared" si="33"/>
        <v>632</v>
      </c>
      <c r="BL23" s="42">
        <f t="shared" si="34"/>
        <v>626</v>
      </c>
      <c r="BM23" s="42">
        <f t="shared" si="35"/>
        <v>620</v>
      </c>
      <c r="BN23" s="42">
        <f t="shared" si="36"/>
        <v>614</v>
      </c>
      <c r="BO23" s="42">
        <f t="shared" si="37"/>
        <v>608</v>
      </c>
      <c r="BP23" s="44">
        <f t="shared" si="38"/>
        <v>602</v>
      </c>
      <c r="BQ23" s="44">
        <f t="shared" si="39"/>
        <v>596</v>
      </c>
      <c r="BR23" s="44">
        <f t="shared" si="40"/>
        <v>590</v>
      </c>
      <c r="BS23" s="44">
        <f t="shared" si="41"/>
        <v>584</v>
      </c>
      <c r="BT23" s="44">
        <f t="shared" si="42"/>
        <v>578</v>
      </c>
      <c r="BU23" s="44">
        <f t="shared" si="43"/>
        <v>572</v>
      </c>
      <c r="BV23" s="44">
        <f t="shared" si="44"/>
        <v>566</v>
      </c>
      <c r="BW23" s="44">
        <f t="shared" si="45"/>
        <v>560</v>
      </c>
      <c r="BX23" s="44">
        <f t="shared" si="46"/>
        <v>554</v>
      </c>
      <c r="BY23" s="44">
        <f t="shared" si="8"/>
        <v>548</v>
      </c>
      <c r="BZ23" s="44">
        <f t="shared" si="9"/>
        <v>542</v>
      </c>
      <c r="CA23" s="44">
        <f t="shared" si="10"/>
        <v>536</v>
      </c>
      <c r="CB23" s="44">
        <f t="shared" si="11"/>
        <v>530</v>
      </c>
      <c r="CC23" s="44">
        <f t="shared" si="12"/>
        <v>524</v>
      </c>
      <c r="CD23" s="44">
        <f t="shared" si="13"/>
        <v>518</v>
      </c>
      <c r="CE23" s="44">
        <f t="shared" si="14"/>
        <v>512</v>
      </c>
      <c r="CF23" s="44">
        <f t="shared" si="15"/>
        <v>506</v>
      </c>
      <c r="CG23" s="44">
        <f t="shared" si="16"/>
        <v>500</v>
      </c>
      <c r="CH23" s="44">
        <f t="shared" si="17"/>
        <v>494</v>
      </c>
      <c r="CI23" s="44">
        <f t="shared" si="18"/>
        <v>488</v>
      </c>
      <c r="CJ23" s="44">
        <f t="shared" si="19"/>
        <v>482</v>
      </c>
      <c r="CK23" s="44">
        <f t="shared" si="20"/>
        <v>476</v>
      </c>
      <c r="CL23" s="44">
        <f t="shared" si="21"/>
        <v>470</v>
      </c>
      <c r="CM23" s="44">
        <f t="shared" si="22"/>
        <v>464</v>
      </c>
      <c r="CN23" s="44">
        <f t="shared" si="23"/>
        <v>458</v>
      </c>
      <c r="CO23" s="44">
        <f t="shared" si="24"/>
        <v>452</v>
      </c>
      <c r="CP23" s="44">
        <f t="shared" si="25"/>
        <v>446</v>
      </c>
      <c r="CQ23" s="32">
        <f t="shared" si="7"/>
        <v>666</v>
      </c>
    </row>
    <row r="24" spans="1:95" ht="16.5" thickTop="1" thickBot="1">
      <c r="A24" s="18">
        <v>22</v>
      </c>
      <c r="B24" s="11">
        <v>10</v>
      </c>
      <c r="C24" s="11">
        <v>6</v>
      </c>
      <c r="D24" s="11">
        <f t="shared" si="2"/>
        <v>60</v>
      </c>
      <c r="E24" s="45">
        <v>1</v>
      </c>
      <c r="F24" s="25">
        <f t="shared" si="0"/>
        <v>16.666666666666664</v>
      </c>
      <c r="G24" s="11">
        <f t="shared" si="3"/>
        <v>38.333333333333329</v>
      </c>
      <c r="H24" s="46">
        <v>-42.34689075</v>
      </c>
      <c r="I24" s="11">
        <v>10</v>
      </c>
      <c r="J24" s="18">
        <v>10</v>
      </c>
      <c r="K24" s="45">
        <v>1</v>
      </c>
      <c r="L24" s="29">
        <f t="shared" si="4"/>
        <v>10</v>
      </c>
      <c r="M24" s="46">
        <v>-44.612062999999999</v>
      </c>
      <c r="N24" s="10"/>
      <c r="P24" s="42">
        <v>2.95</v>
      </c>
      <c r="Q24" s="42">
        <v>3.05</v>
      </c>
      <c r="R24" s="42">
        <v>2.75</v>
      </c>
      <c r="S24" s="42">
        <v>2.7250000000000001</v>
      </c>
      <c r="T24" s="42">
        <v>2.8250000000000002</v>
      </c>
      <c r="U24" s="42">
        <v>2.5750000000000002</v>
      </c>
      <c r="V24" s="42">
        <v>2.85</v>
      </c>
      <c r="W24" s="42">
        <v>3.125</v>
      </c>
      <c r="X24" s="42">
        <v>3.0249999999999999</v>
      </c>
      <c r="Y24" s="42">
        <v>3.2</v>
      </c>
      <c r="Z24" s="42">
        <v>3.2</v>
      </c>
      <c r="AA24" s="42">
        <v>3.5249999999999999</v>
      </c>
      <c r="AB24" s="42">
        <v>3.3250000000000002</v>
      </c>
      <c r="AC24" s="42">
        <v>3.35</v>
      </c>
      <c r="AD24" s="42">
        <v>3.6</v>
      </c>
      <c r="AE24" s="42">
        <v>3.4249999999999998</v>
      </c>
      <c r="AF24" s="42">
        <v>3.15</v>
      </c>
      <c r="AG24" s="42">
        <v>3.25</v>
      </c>
      <c r="AH24" s="42">
        <v>3.0750000000000002</v>
      </c>
      <c r="AI24" s="42">
        <v>3.1</v>
      </c>
      <c r="AJ24" s="42">
        <v>3.0249999999999999</v>
      </c>
      <c r="AK24" s="42">
        <v>3.4</v>
      </c>
      <c r="AL24" s="42">
        <v>3.1749999999999998</v>
      </c>
      <c r="AM24" s="42">
        <v>3.4</v>
      </c>
      <c r="AN24" s="42">
        <v>3.125</v>
      </c>
      <c r="AO24" s="42">
        <v>3.5</v>
      </c>
      <c r="AP24" s="42">
        <v>3.6749999999999998</v>
      </c>
      <c r="AQ24" s="42">
        <v>3.9249999999999998</v>
      </c>
      <c r="AR24" s="42">
        <v>3.95</v>
      </c>
      <c r="AS24" s="42">
        <v>3</v>
      </c>
      <c r="AT24" s="42">
        <v>2</v>
      </c>
      <c r="AU24" s="42">
        <v>2</v>
      </c>
      <c r="AV24" s="42">
        <v>3</v>
      </c>
      <c r="AW24" s="42">
        <v>2</v>
      </c>
      <c r="AX24" s="42">
        <v>2</v>
      </c>
      <c r="AY24" s="42">
        <v>1</v>
      </c>
      <c r="AZ24" s="42">
        <v>2</v>
      </c>
      <c r="BA24" s="42">
        <v>1</v>
      </c>
      <c r="BB24" s="42">
        <v>0</v>
      </c>
      <c r="BC24" s="45">
        <f t="shared" si="6"/>
        <v>702</v>
      </c>
      <c r="BD24" s="42">
        <f t="shared" si="26"/>
        <v>696</v>
      </c>
      <c r="BE24" s="42">
        <f t="shared" si="27"/>
        <v>690</v>
      </c>
      <c r="BF24" s="42">
        <f t="shared" si="28"/>
        <v>684</v>
      </c>
      <c r="BG24" s="42">
        <f t="shared" si="29"/>
        <v>678</v>
      </c>
      <c r="BH24" s="42">
        <f t="shared" si="30"/>
        <v>672</v>
      </c>
      <c r="BI24" s="42">
        <f t="shared" si="31"/>
        <v>666</v>
      </c>
      <c r="BJ24" s="42">
        <f t="shared" si="32"/>
        <v>660</v>
      </c>
      <c r="BK24" s="42">
        <f t="shared" si="33"/>
        <v>654</v>
      </c>
      <c r="BL24" s="42">
        <f t="shared" si="34"/>
        <v>648</v>
      </c>
      <c r="BM24" s="42">
        <f t="shared" si="35"/>
        <v>642</v>
      </c>
      <c r="BN24" s="42">
        <f t="shared" si="36"/>
        <v>636</v>
      </c>
      <c r="BO24" s="42">
        <f t="shared" si="37"/>
        <v>630</v>
      </c>
      <c r="BP24" s="42">
        <f t="shared" si="38"/>
        <v>624</v>
      </c>
      <c r="BQ24" s="42">
        <f t="shared" si="39"/>
        <v>618</v>
      </c>
      <c r="BR24" s="42">
        <f t="shared" si="40"/>
        <v>612</v>
      </c>
      <c r="BS24" s="42">
        <f t="shared" si="41"/>
        <v>606</v>
      </c>
      <c r="BT24" s="42">
        <f t="shared" si="42"/>
        <v>600</v>
      </c>
      <c r="BU24" s="44">
        <f t="shared" si="43"/>
        <v>594</v>
      </c>
      <c r="BV24" s="44">
        <f t="shared" si="44"/>
        <v>588</v>
      </c>
      <c r="BW24" s="44">
        <f t="shared" si="45"/>
        <v>582</v>
      </c>
      <c r="BX24" s="44">
        <f t="shared" si="46"/>
        <v>576</v>
      </c>
      <c r="BY24" s="44">
        <f t="shared" si="8"/>
        <v>570</v>
      </c>
      <c r="BZ24" s="44">
        <f t="shared" si="9"/>
        <v>564</v>
      </c>
      <c r="CA24" s="44">
        <f t="shared" si="10"/>
        <v>558</v>
      </c>
      <c r="CB24" s="44">
        <f t="shared" si="11"/>
        <v>552</v>
      </c>
      <c r="CC24" s="44">
        <f t="shared" si="12"/>
        <v>546</v>
      </c>
      <c r="CD24" s="44">
        <f t="shared" si="13"/>
        <v>540</v>
      </c>
      <c r="CE24" s="44">
        <f t="shared" si="14"/>
        <v>534</v>
      </c>
      <c r="CF24" s="44">
        <f t="shared" si="15"/>
        <v>528</v>
      </c>
      <c r="CG24" s="44">
        <f t="shared" si="16"/>
        <v>522</v>
      </c>
      <c r="CH24" s="44">
        <f t="shared" si="17"/>
        <v>516</v>
      </c>
      <c r="CI24" s="44">
        <f t="shared" si="18"/>
        <v>510</v>
      </c>
      <c r="CJ24" s="44">
        <f t="shared" si="19"/>
        <v>504</v>
      </c>
      <c r="CK24" s="44">
        <f t="shared" si="20"/>
        <v>498</v>
      </c>
      <c r="CL24" s="44">
        <f t="shared" si="21"/>
        <v>492</v>
      </c>
      <c r="CM24" s="44">
        <f t="shared" si="22"/>
        <v>486</v>
      </c>
      <c r="CN24" s="44">
        <f t="shared" si="23"/>
        <v>480</v>
      </c>
      <c r="CO24" s="44">
        <f t="shared" si="24"/>
        <v>474</v>
      </c>
      <c r="CP24" s="44">
        <f t="shared" si="25"/>
        <v>468</v>
      </c>
      <c r="CQ24" s="32">
        <f t="shared" si="7"/>
        <v>699</v>
      </c>
    </row>
    <row r="25" spans="1:95" ht="16.5" thickTop="1" thickBot="1">
      <c r="A25" s="18">
        <v>23</v>
      </c>
      <c r="B25" s="11">
        <v>10</v>
      </c>
      <c r="C25" s="11">
        <v>9</v>
      </c>
      <c r="D25" s="11">
        <f t="shared" si="2"/>
        <v>90</v>
      </c>
      <c r="E25" s="11">
        <v>2</v>
      </c>
      <c r="F25" s="25">
        <f t="shared" si="0"/>
        <v>22.222222222222221</v>
      </c>
      <c r="G25" s="11">
        <f t="shared" si="3"/>
        <v>56.111111111111114</v>
      </c>
      <c r="H25" s="17">
        <v>-48.1455275</v>
      </c>
      <c r="I25" s="11">
        <v>10</v>
      </c>
      <c r="J25" s="18">
        <v>10</v>
      </c>
      <c r="K25" s="11">
        <v>1</v>
      </c>
      <c r="L25" s="29">
        <f t="shared" si="4"/>
        <v>10</v>
      </c>
      <c r="M25" s="17">
        <v>-46.535207</v>
      </c>
      <c r="N25" s="10"/>
      <c r="P25" s="42">
        <v>4</v>
      </c>
      <c r="Q25" s="42">
        <v>3.4750000000000001</v>
      </c>
      <c r="R25" s="42">
        <v>3.3250000000000002</v>
      </c>
      <c r="S25" s="42">
        <v>3.4750000000000001</v>
      </c>
      <c r="T25" s="42">
        <v>4</v>
      </c>
      <c r="U25" s="42">
        <v>3.2</v>
      </c>
      <c r="V25" s="42">
        <v>3.1</v>
      </c>
      <c r="W25" s="42">
        <v>2.9</v>
      </c>
      <c r="X25" s="42">
        <v>4</v>
      </c>
      <c r="Y25" s="42">
        <v>3.3</v>
      </c>
      <c r="Z25" s="42">
        <v>3.3</v>
      </c>
      <c r="AA25" s="42">
        <v>3.6</v>
      </c>
      <c r="AB25" s="42">
        <v>3.4249999999999998</v>
      </c>
      <c r="AC25" s="42">
        <v>4</v>
      </c>
      <c r="AD25" s="42">
        <v>3.55</v>
      </c>
      <c r="AE25" s="42">
        <v>3.4</v>
      </c>
      <c r="AF25" s="42">
        <v>3.65</v>
      </c>
      <c r="AG25" s="42">
        <v>3.0249999999999999</v>
      </c>
      <c r="AH25" s="42">
        <v>3.45</v>
      </c>
      <c r="AI25" s="42">
        <v>3.6</v>
      </c>
      <c r="AJ25" s="42">
        <v>5</v>
      </c>
      <c r="AK25" s="42">
        <v>3.6749999999999998</v>
      </c>
      <c r="AL25" s="42">
        <v>3.9750000000000001</v>
      </c>
      <c r="AM25" s="42">
        <v>3.9750000000000001</v>
      </c>
      <c r="AN25" s="42">
        <v>5</v>
      </c>
      <c r="AO25" s="42">
        <v>4.125</v>
      </c>
      <c r="AP25" s="42">
        <v>4.1500000000000004</v>
      </c>
      <c r="AQ25" s="42">
        <v>3.85</v>
      </c>
      <c r="AR25" s="42">
        <v>4.2</v>
      </c>
      <c r="AS25" s="42">
        <v>4.25</v>
      </c>
      <c r="AT25" s="42">
        <v>4.25</v>
      </c>
      <c r="AU25" s="42">
        <v>3</v>
      </c>
      <c r="AV25" s="42">
        <v>3</v>
      </c>
      <c r="AW25" s="42">
        <v>2</v>
      </c>
      <c r="AX25" s="42">
        <v>2</v>
      </c>
      <c r="AY25" s="42">
        <v>2</v>
      </c>
      <c r="AZ25" s="42">
        <v>1</v>
      </c>
      <c r="BA25" s="42">
        <v>1</v>
      </c>
      <c r="BB25" s="42">
        <v>2</v>
      </c>
      <c r="BC25" s="42">
        <f t="shared" si="6"/>
        <v>724</v>
      </c>
      <c r="BD25" s="42">
        <f t="shared" si="26"/>
        <v>718</v>
      </c>
      <c r="BE25" s="42">
        <f t="shared" si="27"/>
        <v>712</v>
      </c>
      <c r="BF25" s="42">
        <f t="shared" si="28"/>
        <v>706</v>
      </c>
      <c r="BG25" s="42">
        <f t="shared" si="29"/>
        <v>700</v>
      </c>
      <c r="BH25" s="42">
        <f t="shared" si="30"/>
        <v>694</v>
      </c>
      <c r="BI25" s="42">
        <f t="shared" si="31"/>
        <v>688</v>
      </c>
      <c r="BJ25" s="42">
        <f t="shared" si="32"/>
        <v>682</v>
      </c>
      <c r="BK25" s="42">
        <f t="shared" si="33"/>
        <v>676</v>
      </c>
      <c r="BL25" s="42">
        <f t="shared" si="34"/>
        <v>670</v>
      </c>
      <c r="BM25" s="42">
        <f t="shared" si="35"/>
        <v>664</v>
      </c>
      <c r="BN25" s="42">
        <f t="shared" si="36"/>
        <v>658</v>
      </c>
      <c r="BO25" s="42">
        <f t="shared" si="37"/>
        <v>652</v>
      </c>
      <c r="BP25" s="42">
        <f t="shared" si="38"/>
        <v>646</v>
      </c>
      <c r="BQ25" s="42">
        <f t="shared" si="39"/>
        <v>640</v>
      </c>
      <c r="BR25" s="42">
        <f t="shared" si="40"/>
        <v>634</v>
      </c>
      <c r="BS25" s="42">
        <f t="shared" si="41"/>
        <v>628</v>
      </c>
      <c r="BT25" s="42">
        <f t="shared" si="42"/>
        <v>622</v>
      </c>
      <c r="BU25" s="42">
        <f t="shared" si="43"/>
        <v>616</v>
      </c>
      <c r="BV25" s="42">
        <f t="shared" si="44"/>
        <v>610</v>
      </c>
      <c r="BW25" s="42">
        <f t="shared" si="45"/>
        <v>604</v>
      </c>
      <c r="BX25" s="44">
        <f t="shared" si="46"/>
        <v>598</v>
      </c>
      <c r="BY25" s="44">
        <f t="shared" si="8"/>
        <v>592</v>
      </c>
      <c r="BZ25" s="44">
        <f t="shared" si="9"/>
        <v>586</v>
      </c>
      <c r="CA25" s="44">
        <f t="shared" si="10"/>
        <v>580</v>
      </c>
      <c r="CB25" s="44">
        <f t="shared" si="11"/>
        <v>574</v>
      </c>
      <c r="CC25" s="44">
        <f t="shared" si="12"/>
        <v>568</v>
      </c>
      <c r="CD25" s="44">
        <f t="shared" si="13"/>
        <v>562</v>
      </c>
      <c r="CE25" s="44">
        <f t="shared" si="14"/>
        <v>556</v>
      </c>
      <c r="CF25" s="44">
        <f t="shared" si="15"/>
        <v>550</v>
      </c>
      <c r="CG25" s="44">
        <f t="shared" si="16"/>
        <v>544</v>
      </c>
      <c r="CH25" s="44">
        <f t="shared" si="17"/>
        <v>538</v>
      </c>
      <c r="CI25" s="44">
        <f t="shared" si="18"/>
        <v>532</v>
      </c>
      <c r="CJ25" s="44">
        <f t="shared" si="19"/>
        <v>526</v>
      </c>
      <c r="CK25" s="44">
        <f t="shared" si="20"/>
        <v>520</v>
      </c>
      <c r="CL25" s="44">
        <f t="shared" si="21"/>
        <v>514</v>
      </c>
      <c r="CM25" s="44">
        <f t="shared" si="22"/>
        <v>508</v>
      </c>
      <c r="CN25" s="44">
        <f t="shared" si="23"/>
        <v>502</v>
      </c>
      <c r="CO25" s="44">
        <f t="shared" si="24"/>
        <v>496</v>
      </c>
      <c r="CP25" s="44">
        <f t="shared" si="25"/>
        <v>490</v>
      </c>
      <c r="CQ25" s="32">
        <f t="shared" si="7"/>
        <v>732</v>
      </c>
    </row>
    <row r="26" spans="1:95" ht="16.5" thickTop="1" thickBot="1">
      <c r="A26" s="18">
        <v>24</v>
      </c>
      <c r="B26" s="11">
        <v>10</v>
      </c>
      <c r="C26" s="11">
        <v>10</v>
      </c>
      <c r="D26" s="11">
        <f t="shared" si="2"/>
        <v>100</v>
      </c>
      <c r="E26" s="11">
        <v>2</v>
      </c>
      <c r="F26" s="25">
        <f t="shared" si="0"/>
        <v>20</v>
      </c>
      <c r="G26" s="11">
        <f t="shared" si="3"/>
        <v>60</v>
      </c>
      <c r="H26" s="17">
        <v>-50.247425800000002</v>
      </c>
      <c r="I26" s="11">
        <v>10</v>
      </c>
      <c r="J26" s="18">
        <v>10</v>
      </c>
      <c r="K26" s="11">
        <v>3</v>
      </c>
      <c r="L26" s="29">
        <f t="shared" si="4"/>
        <v>30</v>
      </c>
      <c r="M26" s="17">
        <v>-52.787517200000003</v>
      </c>
      <c r="N26" s="10"/>
      <c r="P26" s="42">
        <v>2.125</v>
      </c>
      <c r="Q26" s="42">
        <v>2.2999999999999998</v>
      </c>
      <c r="R26" s="42">
        <v>2.35</v>
      </c>
      <c r="S26" s="42">
        <v>1.9750000000000001</v>
      </c>
      <c r="T26" s="42">
        <v>1.7749999999999999</v>
      </c>
      <c r="U26" s="42">
        <v>1.925</v>
      </c>
      <c r="V26" s="42">
        <v>2.0499999999999998</v>
      </c>
      <c r="W26" s="42">
        <v>2.0249999999999999</v>
      </c>
      <c r="X26" s="42">
        <v>2.4249999999999998</v>
      </c>
      <c r="Y26" s="42">
        <v>2.4</v>
      </c>
      <c r="Z26" s="42">
        <v>2.4500000000000002</v>
      </c>
      <c r="AA26" s="42">
        <v>2.3250000000000002</v>
      </c>
      <c r="AB26" s="42">
        <v>2.4500000000000002</v>
      </c>
      <c r="AC26" s="42">
        <v>2.5750000000000002</v>
      </c>
      <c r="AD26" s="42">
        <v>2.2749999999999999</v>
      </c>
      <c r="AE26" s="42">
        <v>2.2250000000000001</v>
      </c>
      <c r="AF26" s="42">
        <v>2.75</v>
      </c>
      <c r="AG26" s="42">
        <v>2.5499999999999998</v>
      </c>
      <c r="AH26" s="42">
        <v>2.75</v>
      </c>
      <c r="AI26" s="42">
        <v>2.4249999999999998</v>
      </c>
      <c r="AJ26" s="42">
        <v>3</v>
      </c>
      <c r="AK26" s="42">
        <v>2.9249999999999998</v>
      </c>
      <c r="AL26" s="42">
        <v>2.8</v>
      </c>
      <c r="AM26" s="42">
        <v>2.8250000000000002</v>
      </c>
      <c r="AN26" s="42">
        <v>3.1</v>
      </c>
      <c r="AO26" s="42">
        <v>3.3250000000000002</v>
      </c>
      <c r="AP26" s="42">
        <v>2.65</v>
      </c>
      <c r="AQ26" s="42">
        <v>3.2250000000000001</v>
      </c>
      <c r="AR26" s="42">
        <v>3.375</v>
      </c>
      <c r="AS26" s="42">
        <v>3.35</v>
      </c>
      <c r="AT26" s="42">
        <v>3.375</v>
      </c>
      <c r="AU26" s="42">
        <v>2.625</v>
      </c>
      <c r="AV26" s="42">
        <v>2</v>
      </c>
      <c r="AW26" s="42">
        <v>3.25</v>
      </c>
      <c r="AX26" s="42">
        <v>2</v>
      </c>
      <c r="AY26" s="42">
        <v>2</v>
      </c>
      <c r="AZ26" s="42">
        <v>3.1749999999999998</v>
      </c>
      <c r="BA26" s="42">
        <v>2</v>
      </c>
      <c r="BB26" s="42">
        <v>1</v>
      </c>
      <c r="BC26" s="42">
        <f t="shared" si="6"/>
        <v>746</v>
      </c>
      <c r="BD26" s="42">
        <f t="shared" si="26"/>
        <v>740</v>
      </c>
      <c r="BE26" s="42">
        <f t="shared" si="27"/>
        <v>734</v>
      </c>
      <c r="BF26" s="42">
        <f t="shared" si="28"/>
        <v>728</v>
      </c>
      <c r="BG26" s="42">
        <f t="shared" si="29"/>
        <v>722</v>
      </c>
      <c r="BH26" s="42">
        <f t="shared" si="30"/>
        <v>716</v>
      </c>
      <c r="BI26" s="42">
        <f t="shared" si="31"/>
        <v>710</v>
      </c>
      <c r="BJ26" s="42">
        <f t="shared" si="32"/>
        <v>704</v>
      </c>
      <c r="BK26" s="42">
        <f t="shared" si="33"/>
        <v>698</v>
      </c>
      <c r="BL26" s="42">
        <f t="shared" si="34"/>
        <v>692</v>
      </c>
      <c r="BM26" s="42">
        <f t="shared" si="35"/>
        <v>686</v>
      </c>
      <c r="BN26" s="42">
        <f t="shared" si="36"/>
        <v>680</v>
      </c>
      <c r="BO26" s="42">
        <f t="shared" si="37"/>
        <v>674</v>
      </c>
      <c r="BP26" s="42">
        <f t="shared" si="38"/>
        <v>668</v>
      </c>
      <c r="BQ26" s="42">
        <f t="shared" si="39"/>
        <v>662</v>
      </c>
      <c r="BR26" s="42">
        <f t="shared" si="40"/>
        <v>656</v>
      </c>
      <c r="BS26" s="42">
        <f t="shared" si="41"/>
        <v>650</v>
      </c>
      <c r="BT26" s="42">
        <f t="shared" si="42"/>
        <v>644</v>
      </c>
      <c r="BU26" s="42">
        <f t="shared" si="43"/>
        <v>638</v>
      </c>
      <c r="BV26" s="42">
        <f t="shared" si="44"/>
        <v>632</v>
      </c>
      <c r="BW26" s="42">
        <f t="shared" si="45"/>
        <v>626</v>
      </c>
      <c r="BX26" s="42">
        <f t="shared" si="46"/>
        <v>620</v>
      </c>
      <c r="BY26" s="44">
        <f t="shared" si="8"/>
        <v>614</v>
      </c>
      <c r="BZ26" s="44">
        <f t="shared" si="9"/>
        <v>608</v>
      </c>
      <c r="CA26" s="44">
        <f t="shared" si="10"/>
        <v>602</v>
      </c>
      <c r="CB26" s="44">
        <f t="shared" si="11"/>
        <v>596</v>
      </c>
      <c r="CC26" s="44">
        <f t="shared" si="12"/>
        <v>590</v>
      </c>
      <c r="CD26" s="44">
        <f t="shared" si="13"/>
        <v>584</v>
      </c>
      <c r="CE26" s="44">
        <f t="shared" si="14"/>
        <v>578</v>
      </c>
      <c r="CF26" s="44">
        <f t="shared" si="15"/>
        <v>572</v>
      </c>
      <c r="CG26" s="44">
        <f t="shared" si="16"/>
        <v>566</v>
      </c>
      <c r="CH26" s="44">
        <f t="shared" si="17"/>
        <v>560</v>
      </c>
      <c r="CI26" s="44">
        <f t="shared" si="18"/>
        <v>554</v>
      </c>
      <c r="CJ26" s="44">
        <f t="shared" si="19"/>
        <v>548</v>
      </c>
      <c r="CK26" s="44">
        <f t="shared" si="20"/>
        <v>542</v>
      </c>
      <c r="CL26" s="44">
        <f t="shared" si="21"/>
        <v>536</v>
      </c>
      <c r="CM26" s="44">
        <f t="shared" si="22"/>
        <v>530</v>
      </c>
      <c r="CN26" s="44">
        <f t="shared" si="23"/>
        <v>524</v>
      </c>
      <c r="CO26" s="44">
        <f t="shared" si="24"/>
        <v>518</v>
      </c>
      <c r="CP26" s="44">
        <f t="shared" si="25"/>
        <v>512</v>
      </c>
      <c r="CQ26" s="32">
        <f t="shared" si="7"/>
        <v>765</v>
      </c>
    </row>
    <row r="27" spans="1:95" ht="16.5" thickTop="1" thickBot="1">
      <c r="A27" s="18">
        <v>25</v>
      </c>
      <c r="B27" s="11">
        <v>10</v>
      </c>
      <c r="C27" s="11">
        <v>8</v>
      </c>
      <c r="D27" s="11">
        <f t="shared" si="2"/>
        <v>80</v>
      </c>
      <c r="E27" s="11">
        <v>3</v>
      </c>
      <c r="F27" s="25">
        <f t="shared" si="0"/>
        <v>37.5</v>
      </c>
      <c r="G27" s="11">
        <f t="shared" si="3"/>
        <v>58.75</v>
      </c>
      <c r="H27" s="17">
        <v>-54.107182179999995</v>
      </c>
      <c r="I27" s="11">
        <v>10</v>
      </c>
      <c r="J27" s="18">
        <v>10</v>
      </c>
      <c r="K27" s="11">
        <v>4</v>
      </c>
      <c r="L27" s="29">
        <f t="shared" si="4"/>
        <v>40</v>
      </c>
      <c r="M27" s="17">
        <v>-57.312602233</v>
      </c>
      <c r="N27" s="10"/>
      <c r="O27" s="53"/>
      <c r="P27" s="42">
        <v>4.2750000000000004</v>
      </c>
      <c r="Q27" s="42">
        <v>4.125</v>
      </c>
      <c r="R27" s="42">
        <v>4.2</v>
      </c>
      <c r="S27" s="42">
        <v>3.65</v>
      </c>
      <c r="T27" s="42">
        <v>3.7250000000000001</v>
      </c>
      <c r="U27" s="42">
        <v>3.65</v>
      </c>
      <c r="V27" s="42">
        <v>3.8</v>
      </c>
      <c r="W27" s="42">
        <v>3.6749999999999998</v>
      </c>
      <c r="X27" s="42">
        <v>4.0750000000000002</v>
      </c>
      <c r="Y27" s="42">
        <v>4.125</v>
      </c>
      <c r="Z27" s="42">
        <v>4.2</v>
      </c>
      <c r="AA27" s="42">
        <v>4.6749999999999998</v>
      </c>
      <c r="AB27" s="42">
        <v>4.3</v>
      </c>
      <c r="AC27" s="42">
        <v>4.625</v>
      </c>
      <c r="AD27" s="42">
        <v>4.0999999999999996</v>
      </c>
      <c r="AE27" s="42">
        <v>4.5</v>
      </c>
      <c r="AF27" s="42">
        <v>4.125</v>
      </c>
      <c r="AG27" s="42">
        <v>4.0999999999999996</v>
      </c>
      <c r="AH27" s="42">
        <v>4.4000000000000004</v>
      </c>
      <c r="AI27" s="42">
        <v>4.4000000000000004</v>
      </c>
      <c r="AJ27" s="42">
        <v>4.4749999999999996</v>
      </c>
      <c r="AK27" s="42">
        <v>4.4749999999999996</v>
      </c>
      <c r="AL27" s="42">
        <v>4.6749999999999998</v>
      </c>
      <c r="AM27" s="42">
        <v>4.625</v>
      </c>
      <c r="AN27" s="42">
        <v>4.875</v>
      </c>
      <c r="AO27" s="42">
        <v>4.2249999999999996</v>
      </c>
      <c r="AP27" s="42">
        <v>4.5999999999999996</v>
      </c>
      <c r="AQ27" s="42">
        <v>4.5999999999999996</v>
      </c>
      <c r="AR27" s="42">
        <v>4.7249999999999996</v>
      </c>
      <c r="AS27" s="42">
        <v>4.7750000000000004</v>
      </c>
      <c r="AT27" s="42">
        <v>4.8499999999999996</v>
      </c>
      <c r="AU27" s="42">
        <v>4.9249999999999998</v>
      </c>
      <c r="AV27" s="42">
        <v>4</v>
      </c>
      <c r="AW27" s="42">
        <v>4.625</v>
      </c>
      <c r="AX27" s="42">
        <v>3</v>
      </c>
      <c r="AY27" s="42">
        <v>3</v>
      </c>
      <c r="AZ27" s="42">
        <v>4</v>
      </c>
      <c r="BA27" s="42">
        <v>1</v>
      </c>
      <c r="BB27" s="42">
        <v>2</v>
      </c>
      <c r="BC27" s="42">
        <f t="shared" si="6"/>
        <v>768</v>
      </c>
      <c r="BD27" s="42">
        <f t="shared" si="26"/>
        <v>762</v>
      </c>
      <c r="BE27" s="42">
        <f t="shared" si="27"/>
        <v>756</v>
      </c>
      <c r="BF27" s="42">
        <f t="shared" si="28"/>
        <v>750</v>
      </c>
      <c r="BG27" s="42">
        <f t="shared" si="29"/>
        <v>744</v>
      </c>
      <c r="BH27" s="42">
        <f t="shared" si="30"/>
        <v>738</v>
      </c>
      <c r="BI27" s="42">
        <f t="shared" si="31"/>
        <v>732</v>
      </c>
      <c r="BJ27" s="42">
        <f t="shared" si="32"/>
        <v>726</v>
      </c>
      <c r="BK27" s="42">
        <f t="shared" si="33"/>
        <v>720</v>
      </c>
      <c r="BL27" s="42">
        <f t="shared" si="34"/>
        <v>714</v>
      </c>
      <c r="BM27" s="42">
        <f t="shared" si="35"/>
        <v>708</v>
      </c>
      <c r="BN27" s="42">
        <f t="shared" si="36"/>
        <v>702</v>
      </c>
      <c r="BO27" s="42">
        <f t="shared" si="37"/>
        <v>696</v>
      </c>
      <c r="BP27" s="42">
        <f t="shared" si="38"/>
        <v>690</v>
      </c>
      <c r="BQ27" s="42">
        <f t="shared" si="39"/>
        <v>684</v>
      </c>
      <c r="BR27" s="42">
        <f t="shared" si="40"/>
        <v>678</v>
      </c>
      <c r="BS27" s="42">
        <f t="shared" si="41"/>
        <v>672</v>
      </c>
      <c r="BT27" s="42">
        <f t="shared" si="42"/>
        <v>666</v>
      </c>
      <c r="BU27" s="42">
        <f t="shared" si="43"/>
        <v>660</v>
      </c>
      <c r="BV27" s="42">
        <f t="shared" si="44"/>
        <v>654</v>
      </c>
      <c r="BW27" s="44">
        <f t="shared" si="45"/>
        <v>648</v>
      </c>
      <c r="BX27" s="44">
        <f t="shared" si="46"/>
        <v>642</v>
      </c>
      <c r="BY27" s="44">
        <f t="shared" si="8"/>
        <v>636</v>
      </c>
      <c r="BZ27" s="44">
        <f t="shared" si="9"/>
        <v>630</v>
      </c>
      <c r="CA27" s="44">
        <f t="shared" si="10"/>
        <v>624</v>
      </c>
      <c r="CB27" s="44">
        <f t="shared" si="11"/>
        <v>618</v>
      </c>
      <c r="CC27" s="44">
        <f t="shared" si="12"/>
        <v>612</v>
      </c>
      <c r="CD27" s="44">
        <f t="shared" si="13"/>
        <v>606</v>
      </c>
      <c r="CE27" s="44">
        <f t="shared" si="14"/>
        <v>600</v>
      </c>
      <c r="CF27" s="44">
        <f t="shared" si="15"/>
        <v>594</v>
      </c>
      <c r="CG27" s="44">
        <f t="shared" si="16"/>
        <v>588</v>
      </c>
      <c r="CH27" s="44">
        <f t="shared" si="17"/>
        <v>582</v>
      </c>
      <c r="CI27" s="44">
        <f t="shared" si="18"/>
        <v>576</v>
      </c>
      <c r="CJ27" s="44">
        <f t="shared" si="19"/>
        <v>570</v>
      </c>
      <c r="CK27" s="44">
        <f t="shared" si="20"/>
        <v>564</v>
      </c>
      <c r="CL27" s="44">
        <f t="shared" si="21"/>
        <v>558</v>
      </c>
      <c r="CM27" s="44">
        <f t="shared" si="22"/>
        <v>552</v>
      </c>
      <c r="CN27" s="44">
        <f t="shared" si="23"/>
        <v>546</v>
      </c>
      <c r="CO27" s="44">
        <f t="shared" si="24"/>
        <v>540</v>
      </c>
      <c r="CP27" s="44">
        <f t="shared" si="25"/>
        <v>534</v>
      </c>
      <c r="CQ27" s="32">
        <f t="shared" si="7"/>
        <v>798</v>
      </c>
    </row>
    <row r="28" spans="1:95" ht="16.5" thickTop="1" thickBot="1">
      <c r="A28" s="18">
        <v>26</v>
      </c>
      <c r="B28" s="11">
        <v>10</v>
      </c>
      <c r="C28" s="11">
        <v>9</v>
      </c>
      <c r="D28" s="11">
        <f t="shared" si="2"/>
        <v>90</v>
      </c>
      <c r="E28" s="11">
        <v>4</v>
      </c>
      <c r="F28" s="25">
        <f t="shared" si="0"/>
        <v>44.444444444444443</v>
      </c>
      <c r="G28" s="11">
        <f t="shared" si="3"/>
        <v>67.222222222222229</v>
      </c>
      <c r="H28" s="17">
        <v>-58.106619699999996</v>
      </c>
      <c r="I28" s="11">
        <v>10</v>
      </c>
      <c r="J28" s="18">
        <v>10</v>
      </c>
      <c r="K28" s="11">
        <v>4</v>
      </c>
      <c r="L28" s="29">
        <f t="shared" si="4"/>
        <v>40</v>
      </c>
      <c r="M28" s="17">
        <v>-63.408612799999993</v>
      </c>
      <c r="N28" s="10"/>
      <c r="O28" s="53"/>
      <c r="P28" s="42">
        <v>3.4</v>
      </c>
      <c r="Q28" s="42">
        <v>3.55</v>
      </c>
      <c r="R28" s="42">
        <v>3</v>
      </c>
      <c r="S28" s="42">
        <v>3.0750000000000002</v>
      </c>
      <c r="T28" s="42">
        <v>2.625</v>
      </c>
      <c r="U28" s="42">
        <v>2.9</v>
      </c>
      <c r="V28" s="42">
        <v>2.9249999999999998</v>
      </c>
      <c r="W28" s="42">
        <v>2.7749999999999999</v>
      </c>
      <c r="X28" s="42">
        <v>3.0249999999999999</v>
      </c>
      <c r="Y28" s="42">
        <v>3.125</v>
      </c>
      <c r="Z28" s="42">
        <v>3.4750000000000001</v>
      </c>
      <c r="AA28" s="42">
        <v>3.2749999999999999</v>
      </c>
      <c r="AB28" s="42">
        <v>3.5750000000000002</v>
      </c>
      <c r="AC28" s="42">
        <v>3.625</v>
      </c>
      <c r="AD28" s="42">
        <v>3.125</v>
      </c>
      <c r="AE28" s="42">
        <v>2.9</v>
      </c>
      <c r="AF28" s="42">
        <v>2.85</v>
      </c>
      <c r="AG28" s="42">
        <v>3.4</v>
      </c>
      <c r="AH28" s="42">
        <v>2.9750000000000001</v>
      </c>
      <c r="AI28" s="42">
        <v>3.6749999999999998</v>
      </c>
      <c r="AJ28" s="42">
        <v>3.6</v>
      </c>
      <c r="AK28" s="42">
        <v>4</v>
      </c>
      <c r="AL28" s="42">
        <v>3.9</v>
      </c>
      <c r="AM28" s="42">
        <v>4.2750000000000004</v>
      </c>
      <c r="AN28" s="42">
        <v>4.2249999999999996</v>
      </c>
      <c r="AO28" s="42">
        <v>3.25</v>
      </c>
      <c r="AP28" s="42">
        <v>3.6</v>
      </c>
      <c r="AQ28" s="42">
        <v>3.95</v>
      </c>
      <c r="AR28" s="42">
        <v>4.25</v>
      </c>
      <c r="AS28" s="42">
        <v>3.4</v>
      </c>
      <c r="AT28" s="42">
        <v>4.0250000000000004</v>
      </c>
      <c r="AU28" s="42">
        <v>4.0750000000000002</v>
      </c>
      <c r="AV28" s="42">
        <v>4</v>
      </c>
      <c r="AW28" s="42">
        <v>3.8</v>
      </c>
      <c r="AX28" s="42">
        <v>4.2750000000000004</v>
      </c>
      <c r="AY28" s="42">
        <v>3.0249999999999999</v>
      </c>
      <c r="AZ28" s="42">
        <v>3.75</v>
      </c>
      <c r="BA28" s="42">
        <v>3</v>
      </c>
      <c r="BB28" s="42">
        <v>2</v>
      </c>
      <c r="BC28" s="42">
        <f t="shared" si="6"/>
        <v>790</v>
      </c>
      <c r="BD28" s="42">
        <f t="shared" si="26"/>
        <v>784</v>
      </c>
      <c r="BE28" s="42">
        <f t="shared" si="27"/>
        <v>778</v>
      </c>
      <c r="BF28" s="42">
        <f t="shared" si="28"/>
        <v>772</v>
      </c>
      <c r="BG28" s="42">
        <f t="shared" si="29"/>
        <v>766</v>
      </c>
      <c r="BH28" s="42">
        <f t="shared" si="30"/>
        <v>760</v>
      </c>
      <c r="BI28" s="42">
        <f t="shared" si="31"/>
        <v>754</v>
      </c>
      <c r="BJ28" s="42">
        <f t="shared" si="32"/>
        <v>748</v>
      </c>
      <c r="BK28" s="42">
        <f t="shared" si="33"/>
        <v>742</v>
      </c>
      <c r="BL28" s="42">
        <f t="shared" si="34"/>
        <v>736</v>
      </c>
      <c r="BM28" s="42">
        <f t="shared" si="35"/>
        <v>730</v>
      </c>
      <c r="BN28" s="42">
        <f t="shared" si="36"/>
        <v>724</v>
      </c>
      <c r="BO28" s="42">
        <f t="shared" si="37"/>
        <v>718</v>
      </c>
      <c r="BP28" s="42">
        <f t="shared" si="38"/>
        <v>712</v>
      </c>
      <c r="BQ28" s="42">
        <f t="shared" si="39"/>
        <v>706</v>
      </c>
      <c r="BR28" s="42">
        <f t="shared" si="40"/>
        <v>700</v>
      </c>
      <c r="BS28" s="42">
        <f t="shared" si="41"/>
        <v>694</v>
      </c>
      <c r="BT28" s="42">
        <f t="shared" si="42"/>
        <v>688</v>
      </c>
      <c r="BU28" s="42">
        <f t="shared" si="43"/>
        <v>682</v>
      </c>
      <c r="BV28" s="42">
        <f t="shared" si="44"/>
        <v>676</v>
      </c>
      <c r="BW28" s="42">
        <f t="shared" si="45"/>
        <v>670</v>
      </c>
      <c r="BX28" s="44">
        <f t="shared" si="46"/>
        <v>664</v>
      </c>
      <c r="BY28" s="44">
        <f t="shared" si="8"/>
        <v>658</v>
      </c>
      <c r="BZ28" s="44">
        <f t="shared" si="9"/>
        <v>652</v>
      </c>
      <c r="CA28" s="44">
        <f t="shared" si="10"/>
        <v>646</v>
      </c>
      <c r="CB28" s="44">
        <f t="shared" si="11"/>
        <v>640</v>
      </c>
      <c r="CC28" s="44">
        <f t="shared" si="12"/>
        <v>634</v>
      </c>
      <c r="CD28" s="44">
        <f t="shared" si="13"/>
        <v>628</v>
      </c>
      <c r="CE28" s="44">
        <f t="shared" si="14"/>
        <v>622</v>
      </c>
      <c r="CF28" s="44">
        <f t="shared" si="15"/>
        <v>616</v>
      </c>
      <c r="CG28" s="44">
        <f t="shared" si="16"/>
        <v>610</v>
      </c>
      <c r="CH28" s="44">
        <f t="shared" si="17"/>
        <v>604</v>
      </c>
      <c r="CI28" s="44">
        <f t="shared" si="18"/>
        <v>598</v>
      </c>
      <c r="CJ28" s="44">
        <f t="shared" si="19"/>
        <v>592</v>
      </c>
      <c r="CK28" s="44">
        <f t="shared" si="20"/>
        <v>586</v>
      </c>
      <c r="CL28" s="44">
        <f t="shared" si="21"/>
        <v>580</v>
      </c>
      <c r="CM28" s="44">
        <f t="shared" si="22"/>
        <v>574</v>
      </c>
      <c r="CN28" s="44">
        <f t="shared" si="23"/>
        <v>568</v>
      </c>
      <c r="CO28" s="44">
        <f t="shared" si="24"/>
        <v>562</v>
      </c>
      <c r="CP28" s="44">
        <f t="shared" si="25"/>
        <v>556</v>
      </c>
      <c r="CQ28" s="32">
        <f t="shared" si="7"/>
        <v>831</v>
      </c>
    </row>
    <row r="29" spans="1:95" ht="16.5" thickTop="1" thickBot="1">
      <c r="A29" s="18">
        <v>27</v>
      </c>
      <c r="B29" s="11">
        <v>10</v>
      </c>
      <c r="C29" s="11">
        <v>7</v>
      </c>
      <c r="D29" s="11">
        <f t="shared" si="2"/>
        <v>70</v>
      </c>
      <c r="E29" s="11">
        <v>5</v>
      </c>
      <c r="F29" s="10">
        <f t="shared" si="0"/>
        <v>71.428571428571431</v>
      </c>
      <c r="G29" s="11">
        <f t="shared" si="3"/>
        <v>70.714285714285722</v>
      </c>
      <c r="H29" s="17">
        <v>-66.667934974999994</v>
      </c>
      <c r="I29" s="11">
        <v>10</v>
      </c>
      <c r="J29" s="18">
        <v>10</v>
      </c>
      <c r="K29" s="11">
        <v>6</v>
      </c>
      <c r="L29" s="29">
        <f t="shared" si="4"/>
        <v>60</v>
      </c>
      <c r="M29" s="17">
        <v>-65.097297900000001</v>
      </c>
      <c r="N29" s="10"/>
      <c r="O29" s="53"/>
      <c r="P29" s="42">
        <v>3</v>
      </c>
      <c r="Q29" s="42">
        <v>4.1749999999999998</v>
      </c>
      <c r="R29" s="42">
        <v>3.875</v>
      </c>
      <c r="S29" s="42">
        <v>5</v>
      </c>
      <c r="T29" s="42">
        <v>3.65</v>
      </c>
      <c r="U29" s="42">
        <v>3.65</v>
      </c>
      <c r="V29" s="42">
        <v>3.625</v>
      </c>
      <c r="W29" s="42">
        <v>3.6749999999999998</v>
      </c>
      <c r="X29" s="42">
        <v>5</v>
      </c>
      <c r="Y29" s="42">
        <v>3.875</v>
      </c>
      <c r="Z29" s="42">
        <v>3.9</v>
      </c>
      <c r="AA29" s="42">
        <v>3.5750000000000002</v>
      </c>
      <c r="AB29" s="42">
        <v>3.9</v>
      </c>
      <c r="AC29" s="42">
        <v>5</v>
      </c>
      <c r="AD29" s="42">
        <v>4.0999999999999996</v>
      </c>
      <c r="AE29" s="42">
        <v>3.8</v>
      </c>
      <c r="AF29" s="42">
        <v>3.8</v>
      </c>
      <c r="AG29" s="42">
        <v>4.1500000000000004</v>
      </c>
      <c r="AH29" s="42">
        <v>3.95</v>
      </c>
      <c r="AI29" s="42">
        <v>5</v>
      </c>
      <c r="AJ29" s="42">
        <v>4.4249999999999998</v>
      </c>
      <c r="AK29" s="42">
        <v>4.7249999999999996</v>
      </c>
      <c r="AL29" s="42">
        <v>4.6749999999999998</v>
      </c>
      <c r="AM29" s="42">
        <v>4</v>
      </c>
      <c r="AN29" s="42">
        <v>4.6749999999999998</v>
      </c>
      <c r="AO29" s="42">
        <v>4.6500000000000004</v>
      </c>
      <c r="AP29" s="42">
        <v>4.625</v>
      </c>
      <c r="AQ29" s="42">
        <v>4.625</v>
      </c>
      <c r="AR29" s="42">
        <v>4.2750000000000004</v>
      </c>
      <c r="AS29" s="42">
        <v>4.7750000000000004</v>
      </c>
      <c r="AT29" s="42">
        <v>4.5750000000000002</v>
      </c>
      <c r="AU29" s="42">
        <v>4</v>
      </c>
      <c r="AV29" s="42">
        <v>4.7</v>
      </c>
      <c r="AW29" s="42">
        <v>5</v>
      </c>
      <c r="AX29" s="42">
        <v>5</v>
      </c>
      <c r="AY29" s="42">
        <v>3.7749999999999999</v>
      </c>
      <c r="AZ29" s="42">
        <v>4.4249999999999998</v>
      </c>
      <c r="BA29" s="42">
        <v>3</v>
      </c>
      <c r="BB29" s="42">
        <v>3.9</v>
      </c>
      <c r="BC29" s="42">
        <f t="shared" si="6"/>
        <v>812</v>
      </c>
      <c r="BD29" s="42">
        <f t="shared" si="26"/>
        <v>806</v>
      </c>
      <c r="BE29" s="42">
        <f t="shared" si="27"/>
        <v>800</v>
      </c>
      <c r="BF29" s="42">
        <f t="shared" si="28"/>
        <v>794</v>
      </c>
      <c r="BG29" s="42">
        <f t="shared" si="29"/>
        <v>788</v>
      </c>
      <c r="BH29" s="42">
        <f t="shared" si="30"/>
        <v>782</v>
      </c>
      <c r="BI29" s="42">
        <f t="shared" si="31"/>
        <v>776</v>
      </c>
      <c r="BJ29" s="42">
        <f t="shared" si="32"/>
        <v>770</v>
      </c>
      <c r="BK29" s="42">
        <f t="shared" si="33"/>
        <v>764</v>
      </c>
      <c r="BL29" s="42">
        <f t="shared" si="34"/>
        <v>758</v>
      </c>
      <c r="BM29" s="42">
        <f t="shared" si="35"/>
        <v>752</v>
      </c>
      <c r="BN29" s="42">
        <f t="shared" si="36"/>
        <v>746</v>
      </c>
      <c r="BO29" s="42">
        <f t="shared" si="37"/>
        <v>740</v>
      </c>
      <c r="BP29" s="42">
        <f t="shared" si="38"/>
        <v>734</v>
      </c>
      <c r="BQ29" s="42">
        <f t="shared" si="39"/>
        <v>728</v>
      </c>
      <c r="BR29" s="42">
        <f t="shared" si="40"/>
        <v>722</v>
      </c>
      <c r="BS29" s="42">
        <f t="shared" si="41"/>
        <v>716</v>
      </c>
      <c r="BT29" s="42">
        <f t="shared" si="42"/>
        <v>710</v>
      </c>
      <c r="BU29" s="42">
        <f t="shared" si="43"/>
        <v>704</v>
      </c>
      <c r="BV29" s="42">
        <f t="shared" si="44"/>
        <v>698</v>
      </c>
      <c r="BW29" s="44">
        <f t="shared" si="45"/>
        <v>692</v>
      </c>
      <c r="BX29" s="44">
        <f t="shared" si="46"/>
        <v>686</v>
      </c>
      <c r="BY29" s="44">
        <f t="shared" si="8"/>
        <v>680</v>
      </c>
      <c r="BZ29" s="44">
        <f t="shared" si="9"/>
        <v>674</v>
      </c>
      <c r="CA29" s="44">
        <f t="shared" si="10"/>
        <v>668</v>
      </c>
      <c r="CB29" s="44">
        <f t="shared" si="11"/>
        <v>662</v>
      </c>
      <c r="CC29" s="44">
        <f t="shared" si="12"/>
        <v>656</v>
      </c>
      <c r="CD29" s="44">
        <f t="shared" si="13"/>
        <v>650</v>
      </c>
      <c r="CE29" s="44">
        <f t="shared" si="14"/>
        <v>644</v>
      </c>
      <c r="CF29" s="44">
        <f t="shared" si="15"/>
        <v>638</v>
      </c>
      <c r="CG29" s="44">
        <f t="shared" si="16"/>
        <v>632</v>
      </c>
      <c r="CH29" s="44">
        <f t="shared" si="17"/>
        <v>626</v>
      </c>
      <c r="CI29" s="44">
        <f t="shared" si="18"/>
        <v>620</v>
      </c>
      <c r="CJ29" s="44">
        <f t="shared" si="19"/>
        <v>614</v>
      </c>
      <c r="CK29" s="44">
        <f t="shared" si="20"/>
        <v>608</v>
      </c>
      <c r="CL29" s="44">
        <f t="shared" si="21"/>
        <v>602</v>
      </c>
      <c r="CM29" s="44">
        <f t="shared" si="22"/>
        <v>596</v>
      </c>
      <c r="CN29" s="44">
        <f t="shared" si="23"/>
        <v>590</v>
      </c>
      <c r="CO29" s="44">
        <f t="shared" si="24"/>
        <v>584</v>
      </c>
      <c r="CP29" s="44">
        <f t="shared" si="25"/>
        <v>578</v>
      </c>
      <c r="CQ29" s="32">
        <f t="shared" si="7"/>
        <v>864</v>
      </c>
    </row>
    <row r="30" spans="1:95" ht="15.75" thickTop="1">
      <c r="A30" s="18">
        <v>28</v>
      </c>
      <c r="B30" s="11">
        <v>10</v>
      </c>
      <c r="C30" s="11">
        <v>8</v>
      </c>
      <c r="D30" s="11">
        <f t="shared" si="2"/>
        <v>80</v>
      </c>
      <c r="E30" s="11">
        <v>5</v>
      </c>
      <c r="F30" s="10">
        <f t="shared" si="0"/>
        <v>62.5</v>
      </c>
      <c r="G30" s="11">
        <f t="shared" si="3"/>
        <v>71.25</v>
      </c>
      <c r="H30" s="17">
        <v>-67.937703766666672</v>
      </c>
      <c r="I30" s="11">
        <v>10</v>
      </c>
      <c r="J30" s="18">
        <v>10</v>
      </c>
      <c r="K30" s="11">
        <v>5</v>
      </c>
      <c r="L30" s="29">
        <f t="shared" si="4"/>
        <v>50</v>
      </c>
      <c r="M30" s="17">
        <v>-64.950870399999999</v>
      </c>
      <c r="N30" s="10"/>
      <c r="O30" s="53"/>
      <c r="P30" s="42">
        <v>3.75</v>
      </c>
      <c r="Q30" s="42">
        <v>3.7749999999999999</v>
      </c>
      <c r="R30" s="42">
        <v>3.4750000000000001</v>
      </c>
      <c r="S30" s="42">
        <v>3.2250000000000001</v>
      </c>
      <c r="T30" s="42">
        <v>3.2749999999999999</v>
      </c>
      <c r="U30" s="42">
        <v>3.3250000000000002</v>
      </c>
      <c r="V30" s="42">
        <v>3.3</v>
      </c>
      <c r="W30" s="42">
        <v>3.0750000000000002</v>
      </c>
      <c r="X30" s="42">
        <v>3.15</v>
      </c>
      <c r="Y30" s="42">
        <v>3.2749999999999999</v>
      </c>
      <c r="Z30" s="42">
        <v>3.45</v>
      </c>
      <c r="AA30" s="42">
        <v>3.5750000000000002</v>
      </c>
      <c r="AB30" s="42">
        <v>3.3</v>
      </c>
      <c r="AC30" s="42">
        <v>3.5</v>
      </c>
      <c r="AD30" s="42">
        <v>3.4750000000000001</v>
      </c>
      <c r="AE30" s="42">
        <v>3.35</v>
      </c>
      <c r="AF30" s="42">
        <v>3.45</v>
      </c>
      <c r="AG30" s="42">
        <v>3.0249999999999999</v>
      </c>
      <c r="AH30" s="42">
        <v>2.95</v>
      </c>
      <c r="AI30" s="42">
        <v>3.95</v>
      </c>
      <c r="AJ30" s="42">
        <v>4.25</v>
      </c>
      <c r="AK30" s="42">
        <v>4.5</v>
      </c>
      <c r="AL30" s="42">
        <v>4.5999999999999996</v>
      </c>
      <c r="AM30" s="42">
        <v>3.8</v>
      </c>
      <c r="AN30" s="42">
        <v>4.4749999999999996</v>
      </c>
      <c r="AO30" s="42">
        <v>4.375</v>
      </c>
      <c r="AP30" s="42">
        <v>3.95</v>
      </c>
      <c r="AQ30" s="42">
        <v>4.6500000000000004</v>
      </c>
      <c r="AR30" s="42">
        <v>3.3250000000000002</v>
      </c>
      <c r="AS30" s="42">
        <v>4.2750000000000004</v>
      </c>
      <c r="AT30" s="42">
        <v>4.45</v>
      </c>
      <c r="AU30" s="42">
        <v>5</v>
      </c>
      <c r="AV30" s="42">
        <v>4.6500000000000004</v>
      </c>
      <c r="AW30" s="42">
        <v>3.6749999999999998</v>
      </c>
      <c r="AX30" s="42">
        <v>4.3250000000000002</v>
      </c>
      <c r="AY30" s="42">
        <v>3.2</v>
      </c>
      <c r="AZ30" s="42">
        <v>5</v>
      </c>
      <c r="BA30" s="42">
        <v>4</v>
      </c>
      <c r="BB30" s="42">
        <v>2.95</v>
      </c>
      <c r="BC30" s="42">
        <f t="shared" si="6"/>
        <v>834</v>
      </c>
      <c r="BD30" s="42">
        <f t="shared" si="26"/>
        <v>828</v>
      </c>
      <c r="BE30" s="42">
        <f t="shared" si="27"/>
        <v>822</v>
      </c>
      <c r="BF30" s="42">
        <f t="shared" si="28"/>
        <v>816</v>
      </c>
      <c r="BG30" s="42">
        <f t="shared" si="29"/>
        <v>810</v>
      </c>
      <c r="BH30" s="42">
        <f t="shared" si="30"/>
        <v>804</v>
      </c>
      <c r="BI30" s="42">
        <f t="shared" si="31"/>
        <v>798</v>
      </c>
      <c r="BJ30" s="42">
        <f t="shared" si="32"/>
        <v>792</v>
      </c>
      <c r="BK30" s="42">
        <f t="shared" si="33"/>
        <v>786</v>
      </c>
      <c r="BL30" s="42">
        <f t="shared" si="34"/>
        <v>780</v>
      </c>
      <c r="BM30" s="42">
        <f t="shared" si="35"/>
        <v>774</v>
      </c>
      <c r="BN30" s="42">
        <f t="shared" si="36"/>
        <v>768</v>
      </c>
      <c r="BO30" s="42">
        <f t="shared" si="37"/>
        <v>762</v>
      </c>
      <c r="BP30" s="42">
        <f t="shared" si="38"/>
        <v>756</v>
      </c>
      <c r="BQ30" s="42">
        <f t="shared" si="39"/>
        <v>750</v>
      </c>
      <c r="BR30" s="42">
        <f t="shared" si="40"/>
        <v>744</v>
      </c>
      <c r="BS30" s="42">
        <f t="shared" si="41"/>
        <v>738</v>
      </c>
      <c r="BT30" s="42">
        <f t="shared" si="42"/>
        <v>732</v>
      </c>
      <c r="BU30" s="42">
        <f t="shared" si="43"/>
        <v>726</v>
      </c>
      <c r="BV30" s="42">
        <f t="shared" si="44"/>
        <v>720</v>
      </c>
      <c r="BW30" s="42">
        <f t="shared" si="45"/>
        <v>714</v>
      </c>
      <c r="BX30" s="42">
        <f t="shared" si="46"/>
        <v>708</v>
      </c>
      <c r="BY30" s="42">
        <f t="shared" si="8"/>
        <v>702</v>
      </c>
      <c r="BZ30" s="42">
        <f t="shared" si="9"/>
        <v>696</v>
      </c>
      <c r="CA30" s="42">
        <f t="shared" si="10"/>
        <v>690</v>
      </c>
      <c r="CB30" s="42">
        <f t="shared" si="11"/>
        <v>684</v>
      </c>
      <c r="CC30" s="42">
        <f t="shared" si="12"/>
        <v>678</v>
      </c>
      <c r="CD30" s="42">
        <f t="shared" si="13"/>
        <v>672</v>
      </c>
      <c r="CE30" s="42">
        <f t="shared" si="14"/>
        <v>666</v>
      </c>
      <c r="CF30" s="42">
        <f t="shared" si="15"/>
        <v>660</v>
      </c>
      <c r="CG30" s="42">
        <f t="shared" si="16"/>
        <v>654</v>
      </c>
      <c r="CH30" s="42">
        <f t="shared" si="17"/>
        <v>648</v>
      </c>
      <c r="CI30" s="42">
        <f t="shared" si="18"/>
        <v>642</v>
      </c>
      <c r="CJ30" s="42">
        <f t="shared" si="19"/>
        <v>636</v>
      </c>
      <c r="CK30" s="42">
        <f t="shared" si="20"/>
        <v>630</v>
      </c>
      <c r="CL30" s="42">
        <f t="shared" si="21"/>
        <v>624</v>
      </c>
      <c r="CM30" s="42">
        <f t="shared" si="22"/>
        <v>618</v>
      </c>
      <c r="CN30" s="42">
        <f t="shared" si="23"/>
        <v>612</v>
      </c>
      <c r="CO30" s="42">
        <f t="shared" si="24"/>
        <v>606</v>
      </c>
      <c r="CP30" s="42">
        <f t="shared" si="25"/>
        <v>600</v>
      </c>
      <c r="CQ30" s="32">
        <f t="shared" si="7"/>
        <v>897</v>
      </c>
    </row>
    <row r="31" spans="1:95">
      <c r="A31" s="18">
        <v>29</v>
      </c>
      <c r="B31" s="11">
        <v>10</v>
      </c>
      <c r="C31" s="11">
        <v>7</v>
      </c>
      <c r="D31" s="11">
        <f t="shared" si="2"/>
        <v>70</v>
      </c>
      <c r="E31" s="11">
        <v>5</v>
      </c>
      <c r="F31" s="10">
        <f t="shared" si="0"/>
        <v>71.428571428571431</v>
      </c>
      <c r="G31" s="11">
        <f t="shared" si="3"/>
        <v>70.714285714285722</v>
      </c>
      <c r="H31" s="17">
        <v>-69.395124100000004</v>
      </c>
      <c r="I31" s="11">
        <v>10</v>
      </c>
      <c r="J31" s="18">
        <v>10</v>
      </c>
      <c r="K31" s="11">
        <v>4</v>
      </c>
      <c r="L31" s="29">
        <f t="shared" si="4"/>
        <v>40</v>
      </c>
      <c r="M31" s="17">
        <v>-71.52921506666668</v>
      </c>
      <c r="N31" s="10"/>
      <c r="O31" s="53"/>
      <c r="P31" s="42">
        <v>3.55</v>
      </c>
      <c r="Q31" s="42">
        <v>3.7250000000000001</v>
      </c>
      <c r="R31" s="42">
        <v>3.65</v>
      </c>
      <c r="S31" s="42">
        <v>3.1</v>
      </c>
      <c r="T31" s="42">
        <v>3.35</v>
      </c>
      <c r="U31" s="42">
        <v>3.4249999999999998</v>
      </c>
      <c r="V31" s="42">
        <v>3.2</v>
      </c>
      <c r="W31" s="42">
        <v>3.375</v>
      </c>
      <c r="X31" s="42">
        <v>3.3250000000000002</v>
      </c>
      <c r="Y31" s="42">
        <v>3.5750000000000002</v>
      </c>
      <c r="Z31" s="42">
        <v>3.5249999999999999</v>
      </c>
      <c r="AA31" s="42">
        <v>3.6749999999999998</v>
      </c>
      <c r="AB31" s="42">
        <v>3.4249999999999998</v>
      </c>
      <c r="AC31" s="42">
        <v>3.875</v>
      </c>
      <c r="AD31" s="42">
        <v>3.625</v>
      </c>
      <c r="AE31" s="42">
        <v>3.6</v>
      </c>
      <c r="AF31" s="42">
        <v>3.6749999999999998</v>
      </c>
      <c r="AG31" s="42">
        <v>3.6749999999999998</v>
      </c>
      <c r="AH31" s="42">
        <v>3.7250000000000001</v>
      </c>
      <c r="AI31" s="42">
        <v>3.875</v>
      </c>
      <c r="AJ31" s="42">
        <v>4.1500000000000004</v>
      </c>
      <c r="AK31" s="42">
        <v>3.7250000000000001</v>
      </c>
      <c r="AL31" s="42">
        <v>4.0999999999999996</v>
      </c>
      <c r="AM31" s="42">
        <v>3</v>
      </c>
      <c r="AN31" s="42">
        <v>4.1749999999999998</v>
      </c>
      <c r="AO31" s="42">
        <v>4.2249999999999996</v>
      </c>
      <c r="AP31" s="42">
        <v>3.9</v>
      </c>
      <c r="AQ31" s="42">
        <v>4.4000000000000004</v>
      </c>
      <c r="AR31" s="42">
        <v>4.1749999999999998</v>
      </c>
      <c r="AS31" s="42">
        <v>3.9750000000000001</v>
      </c>
      <c r="AT31" s="42">
        <v>5</v>
      </c>
      <c r="AU31" s="42">
        <v>5</v>
      </c>
      <c r="AV31" s="42">
        <v>4.3499999999999996</v>
      </c>
      <c r="AW31" s="42">
        <v>3.75</v>
      </c>
      <c r="AX31" s="42">
        <v>4.3</v>
      </c>
      <c r="AY31" s="42">
        <v>3.3</v>
      </c>
      <c r="AZ31" s="42">
        <v>3.6749999999999998</v>
      </c>
      <c r="BA31" s="42">
        <v>3</v>
      </c>
      <c r="BB31" s="42">
        <v>2.7749999999999999</v>
      </c>
      <c r="BC31" s="42">
        <f t="shared" si="6"/>
        <v>856</v>
      </c>
      <c r="BD31" s="42">
        <f t="shared" si="26"/>
        <v>850</v>
      </c>
      <c r="BE31" s="42">
        <f t="shared" si="27"/>
        <v>844</v>
      </c>
      <c r="BF31" s="42">
        <f t="shared" si="28"/>
        <v>838</v>
      </c>
      <c r="BG31" s="42">
        <f t="shared" si="29"/>
        <v>832</v>
      </c>
      <c r="BH31" s="42">
        <f t="shared" si="30"/>
        <v>826</v>
      </c>
      <c r="BI31" s="42">
        <f t="shared" si="31"/>
        <v>820</v>
      </c>
      <c r="BJ31" s="42">
        <f t="shared" si="32"/>
        <v>814</v>
      </c>
      <c r="BK31" s="42">
        <f t="shared" si="33"/>
        <v>808</v>
      </c>
      <c r="BL31" s="42">
        <f t="shared" si="34"/>
        <v>802</v>
      </c>
      <c r="BM31" s="42">
        <f t="shared" si="35"/>
        <v>796</v>
      </c>
      <c r="BN31" s="42">
        <f t="shared" si="36"/>
        <v>790</v>
      </c>
      <c r="BO31" s="42">
        <f t="shared" si="37"/>
        <v>784</v>
      </c>
      <c r="BP31" s="42">
        <f t="shared" si="38"/>
        <v>778</v>
      </c>
      <c r="BQ31" s="42">
        <f t="shared" si="39"/>
        <v>772</v>
      </c>
      <c r="BR31" s="42">
        <f t="shared" si="40"/>
        <v>766</v>
      </c>
      <c r="BS31" s="42">
        <f t="shared" si="41"/>
        <v>760</v>
      </c>
      <c r="BT31" s="42">
        <f t="shared" si="42"/>
        <v>754</v>
      </c>
      <c r="BU31" s="42">
        <f t="shared" si="43"/>
        <v>748</v>
      </c>
      <c r="BV31" s="42">
        <f t="shared" si="44"/>
        <v>742</v>
      </c>
      <c r="BW31" s="42">
        <f t="shared" si="45"/>
        <v>736</v>
      </c>
      <c r="BX31" s="42">
        <f t="shared" si="46"/>
        <v>730</v>
      </c>
      <c r="BY31" s="42">
        <f t="shared" si="8"/>
        <v>724</v>
      </c>
      <c r="BZ31" s="42">
        <f t="shared" si="9"/>
        <v>718</v>
      </c>
      <c r="CA31" s="42">
        <f t="shared" si="10"/>
        <v>712</v>
      </c>
      <c r="CB31" s="42">
        <f t="shared" si="11"/>
        <v>706</v>
      </c>
      <c r="CC31" s="42">
        <f t="shared" si="12"/>
        <v>700</v>
      </c>
      <c r="CD31" s="42">
        <f t="shared" si="13"/>
        <v>694</v>
      </c>
      <c r="CE31" s="42">
        <f t="shared" si="14"/>
        <v>688</v>
      </c>
      <c r="CF31" s="42">
        <f t="shared" si="15"/>
        <v>682</v>
      </c>
      <c r="CG31" s="42">
        <f t="shared" si="16"/>
        <v>676</v>
      </c>
      <c r="CH31" s="42">
        <f t="shared" si="17"/>
        <v>670</v>
      </c>
      <c r="CI31" s="42">
        <f t="shared" si="18"/>
        <v>664</v>
      </c>
      <c r="CJ31" s="42">
        <f t="shared" si="19"/>
        <v>658</v>
      </c>
      <c r="CK31" s="42">
        <f t="shared" si="20"/>
        <v>652</v>
      </c>
      <c r="CL31" s="42">
        <f t="shared" si="21"/>
        <v>646</v>
      </c>
      <c r="CM31" s="42">
        <f t="shared" si="22"/>
        <v>640</v>
      </c>
      <c r="CN31" s="42">
        <f t="shared" si="23"/>
        <v>634</v>
      </c>
      <c r="CO31" s="42">
        <f t="shared" si="24"/>
        <v>628</v>
      </c>
      <c r="CP31" s="42">
        <f t="shared" si="25"/>
        <v>622</v>
      </c>
      <c r="CQ31" s="32">
        <f t="shared" si="7"/>
        <v>930</v>
      </c>
    </row>
    <row r="32" spans="1:95">
      <c r="A32" s="18">
        <v>30</v>
      </c>
      <c r="B32" s="11">
        <v>10</v>
      </c>
      <c r="C32" s="11">
        <v>8</v>
      </c>
      <c r="D32" s="11">
        <f t="shared" si="2"/>
        <v>80</v>
      </c>
      <c r="E32" s="11">
        <v>6</v>
      </c>
      <c r="F32" s="10">
        <f t="shared" si="0"/>
        <v>75</v>
      </c>
      <c r="G32" s="11">
        <f t="shared" si="3"/>
        <v>77.5</v>
      </c>
      <c r="H32" s="18">
        <v>-68.819484099999997</v>
      </c>
      <c r="I32" s="11">
        <v>10</v>
      </c>
      <c r="J32" s="18">
        <v>10</v>
      </c>
      <c r="K32" s="11">
        <v>5</v>
      </c>
      <c r="L32" s="29">
        <f>K32/J32*100</f>
        <v>50</v>
      </c>
      <c r="M32" s="18">
        <v>-67.178527800000012</v>
      </c>
      <c r="N32" s="10"/>
      <c r="O32" s="53"/>
      <c r="P32" s="42">
        <v>5</v>
      </c>
      <c r="Q32" s="42">
        <v>3.95</v>
      </c>
      <c r="R32" s="42">
        <v>3.75</v>
      </c>
      <c r="S32" s="42">
        <v>3.0750000000000002</v>
      </c>
      <c r="T32" s="42">
        <v>3.1749999999999998</v>
      </c>
      <c r="U32" s="42">
        <v>3.55</v>
      </c>
      <c r="V32" s="42">
        <v>3.1</v>
      </c>
      <c r="W32" s="42">
        <v>3.0249999999999999</v>
      </c>
      <c r="X32" s="42">
        <v>3.125</v>
      </c>
      <c r="Y32" s="42">
        <v>3.2749999999999999</v>
      </c>
      <c r="Z32" s="42">
        <v>3.1749999999999998</v>
      </c>
      <c r="AA32" s="42">
        <v>3.5249999999999999</v>
      </c>
      <c r="AB32" s="42">
        <v>3.7749999999999999</v>
      </c>
      <c r="AC32" s="42">
        <v>3.3</v>
      </c>
      <c r="AD32" s="42">
        <v>3.4249999999999998</v>
      </c>
      <c r="AE32" s="42">
        <v>3.2</v>
      </c>
      <c r="AF32" s="42">
        <v>3.55</v>
      </c>
      <c r="AG32" s="42">
        <v>3.375</v>
      </c>
      <c r="AH32" s="42">
        <v>3.2250000000000001</v>
      </c>
      <c r="AI32" s="42">
        <v>3.7749999999999999</v>
      </c>
      <c r="AJ32" s="42">
        <v>4.2249999999999996</v>
      </c>
      <c r="AK32" s="42">
        <v>4.25</v>
      </c>
      <c r="AL32" s="42">
        <v>3.55</v>
      </c>
      <c r="AM32" s="42">
        <v>5</v>
      </c>
      <c r="AN32" s="42">
        <v>4.1749999999999998</v>
      </c>
      <c r="AO32" s="42">
        <v>4.0999999999999996</v>
      </c>
      <c r="AP32" s="42">
        <v>4.25</v>
      </c>
      <c r="AQ32" s="42">
        <v>4.0250000000000004</v>
      </c>
      <c r="AR32" s="42">
        <v>4.25</v>
      </c>
      <c r="AS32" s="42">
        <v>3.8</v>
      </c>
      <c r="AT32" s="42">
        <v>3.9750000000000001</v>
      </c>
      <c r="AU32" s="42">
        <v>4.2</v>
      </c>
      <c r="AV32" s="42">
        <v>3.8</v>
      </c>
      <c r="AW32" s="42">
        <v>5</v>
      </c>
      <c r="AX32" s="42">
        <v>4.2249999999999996</v>
      </c>
      <c r="AY32" s="42">
        <v>2.7250000000000001</v>
      </c>
      <c r="AZ32" s="42">
        <v>3.5249999999999999</v>
      </c>
      <c r="BA32" s="42">
        <v>4.3250000000000002</v>
      </c>
      <c r="BB32" s="42">
        <v>5</v>
      </c>
      <c r="BC32" s="42">
        <f t="shared" si="6"/>
        <v>878</v>
      </c>
      <c r="BD32" s="42">
        <f t="shared" si="26"/>
        <v>872</v>
      </c>
      <c r="BE32" s="42">
        <f t="shared" si="27"/>
        <v>866</v>
      </c>
      <c r="BF32" s="42">
        <f t="shared" si="28"/>
        <v>860</v>
      </c>
      <c r="BG32" s="42">
        <f t="shared" si="29"/>
        <v>854</v>
      </c>
      <c r="BH32" s="42">
        <f t="shared" si="30"/>
        <v>848</v>
      </c>
      <c r="BI32" s="42">
        <f t="shared" si="31"/>
        <v>842</v>
      </c>
      <c r="BJ32" s="42">
        <f t="shared" si="32"/>
        <v>836</v>
      </c>
      <c r="BK32" s="42">
        <f t="shared" si="33"/>
        <v>830</v>
      </c>
      <c r="BL32" s="42">
        <f t="shared" si="34"/>
        <v>824</v>
      </c>
      <c r="BM32" s="42">
        <f t="shared" si="35"/>
        <v>818</v>
      </c>
      <c r="BN32" s="42">
        <f t="shared" si="36"/>
        <v>812</v>
      </c>
      <c r="BO32" s="42">
        <f t="shared" si="37"/>
        <v>806</v>
      </c>
      <c r="BP32" s="42">
        <f t="shared" si="38"/>
        <v>800</v>
      </c>
      <c r="BQ32" s="42">
        <f t="shared" si="39"/>
        <v>794</v>
      </c>
      <c r="BR32" s="42">
        <f t="shared" si="40"/>
        <v>788</v>
      </c>
      <c r="BS32" s="42">
        <f t="shared" si="41"/>
        <v>782</v>
      </c>
      <c r="BT32" s="42">
        <f t="shared" si="42"/>
        <v>776</v>
      </c>
      <c r="BU32" s="42">
        <f t="shared" si="43"/>
        <v>770</v>
      </c>
      <c r="BV32" s="42">
        <f t="shared" si="44"/>
        <v>764</v>
      </c>
      <c r="BW32" s="42">
        <f t="shared" si="45"/>
        <v>758</v>
      </c>
      <c r="BX32" s="42">
        <f t="shared" si="46"/>
        <v>752</v>
      </c>
      <c r="BY32" s="42">
        <f t="shared" si="8"/>
        <v>746</v>
      </c>
      <c r="BZ32" s="42">
        <f t="shared" si="9"/>
        <v>740</v>
      </c>
      <c r="CA32" s="42">
        <f t="shared" si="10"/>
        <v>734</v>
      </c>
      <c r="CB32" s="42">
        <f t="shared" si="11"/>
        <v>728</v>
      </c>
      <c r="CC32" s="42">
        <f t="shared" si="12"/>
        <v>722</v>
      </c>
      <c r="CD32" s="42">
        <f t="shared" si="13"/>
        <v>716</v>
      </c>
      <c r="CE32" s="42">
        <f t="shared" si="14"/>
        <v>710</v>
      </c>
      <c r="CF32" s="42">
        <f t="shared" si="15"/>
        <v>704</v>
      </c>
      <c r="CG32" s="42">
        <f t="shared" si="16"/>
        <v>698</v>
      </c>
      <c r="CH32" s="42">
        <f t="shared" si="17"/>
        <v>692</v>
      </c>
      <c r="CI32" s="42">
        <f t="shared" si="18"/>
        <v>686</v>
      </c>
      <c r="CJ32" s="42">
        <f t="shared" si="19"/>
        <v>680</v>
      </c>
      <c r="CK32" s="42">
        <f t="shared" si="20"/>
        <v>674</v>
      </c>
      <c r="CL32" s="42">
        <f t="shared" si="21"/>
        <v>668</v>
      </c>
      <c r="CM32" s="42">
        <f t="shared" si="22"/>
        <v>662</v>
      </c>
      <c r="CN32" s="42">
        <f t="shared" si="23"/>
        <v>656</v>
      </c>
      <c r="CO32" s="42">
        <f t="shared" si="24"/>
        <v>650</v>
      </c>
      <c r="CP32" s="42">
        <f t="shared" si="25"/>
        <v>644</v>
      </c>
      <c r="CQ32" s="32">
        <f t="shared" si="7"/>
        <v>963</v>
      </c>
    </row>
    <row r="33" spans="1:40">
      <c r="B33" s="10"/>
      <c r="C33" s="10"/>
      <c r="D33" s="10"/>
      <c r="E33" s="10"/>
      <c r="F33" s="21">
        <f>AVERAGE(F3:F32)</f>
        <v>42.591269841269842</v>
      </c>
      <c r="G33" s="21">
        <f>AVERAGE(G3:G32)</f>
        <v>58.462301587301582</v>
      </c>
      <c r="L33" s="21">
        <f>AVERAGE(L3:L32)</f>
        <v>33.666666666666664</v>
      </c>
      <c r="P33" s="16"/>
    </row>
    <row r="34" spans="1:40">
      <c r="A34" s="10"/>
      <c r="AI34" s="69" t="s">
        <v>209</v>
      </c>
      <c r="AJ34" s="69"/>
      <c r="AK34" s="69"/>
      <c r="AL34" s="69"/>
      <c r="AM34" s="69"/>
      <c r="AN34" s="69"/>
    </row>
    <row r="35" spans="1:40">
      <c r="A35" s="10"/>
      <c r="AI35" s="69" t="s">
        <v>210</v>
      </c>
      <c r="AJ35" s="69"/>
      <c r="AK35" s="69"/>
      <c r="AL35" s="69"/>
      <c r="AM35" s="69"/>
      <c r="AN35" s="69"/>
    </row>
    <row r="36" spans="1:40">
      <c r="A36" s="10"/>
      <c r="AI36" s="69" t="s">
        <v>211</v>
      </c>
      <c r="AJ36" s="69"/>
      <c r="AK36" s="69"/>
      <c r="AL36" s="69"/>
      <c r="AM36" s="69"/>
      <c r="AN36" s="69"/>
    </row>
    <row r="37" spans="1:40">
      <c r="A37" s="10"/>
      <c r="AI37" s="69" t="s">
        <v>185</v>
      </c>
      <c r="AJ37" s="69"/>
      <c r="AK37" s="69"/>
      <c r="AL37" s="69"/>
      <c r="AM37" s="69"/>
      <c r="AN37" s="69"/>
    </row>
    <row r="38" spans="1:40">
      <c r="A38" s="10"/>
    </row>
    <row r="39" spans="1:40">
      <c r="A39" s="10"/>
    </row>
    <row r="40" spans="1:40">
      <c r="A40" s="10"/>
    </row>
    <row r="41" spans="1:40">
      <c r="A41" s="10"/>
    </row>
    <row r="42" spans="1:40">
      <c r="A42" s="10"/>
    </row>
    <row r="43" spans="1:40">
      <c r="A43" s="10"/>
    </row>
    <row r="44" spans="1:40">
      <c r="A44" s="10"/>
    </row>
    <row r="45" spans="1:40">
      <c r="A45" s="10"/>
    </row>
    <row r="46" spans="1:40">
      <c r="A46" s="10"/>
    </row>
    <row r="47" spans="1:40">
      <c r="A47" s="10"/>
    </row>
    <row r="48" spans="1:40">
      <c r="A48" s="10"/>
    </row>
    <row r="49" spans="1:20">
      <c r="A49" s="10"/>
      <c r="B49" s="15" t="s">
        <v>157</v>
      </c>
      <c r="H49" s="15" t="s">
        <v>170</v>
      </c>
      <c r="M49" s="15" t="s">
        <v>158</v>
      </c>
    </row>
    <row r="50" spans="1:20">
      <c r="A50" s="10"/>
    </row>
    <row r="51" spans="1:20">
      <c r="A51" s="10"/>
    </row>
    <row r="60" spans="1:20">
      <c r="O60" s="68" t="s">
        <v>171</v>
      </c>
      <c r="P60" s="68"/>
      <c r="Q60" s="68"/>
      <c r="R60" s="68"/>
      <c r="S60" s="68"/>
      <c r="T60" s="68"/>
    </row>
    <row r="66" spans="2:13">
      <c r="B66" s="15" t="s">
        <v>174</v>
      </c>
      <c r="H66" s="15" t="s">
        <v>173</v>
      </c>
    </row>
    <row r="67" spans="2:13">
      <c r="H67" s="15"/>
      <c r="M67" s="15" t="s">
        <v>159</v>
      </c>
    </row>
  </sheetData>
  <mergeCells count="7">
    <mergeCell ref="A1:M1"/>
    <mergeCell ref="O60:T60"/>
    <mergeCell ref="AI34:AN34"/>
    <mergeCell ref="AI35:AN35"/>
    <mergeCell ref="AI36:AN36"/>
    <mergeCell ref="AI37:AN37"/>
    <mergeCell ref="O1:BA1"/>
  </mergeCells>
  <pageMargins left="0.7" right="0.7" top="0.75" bottom="0.75" header="0.3" footer="0.3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E67"/>
  <sheetViews>
    <sheetView zoomScaleNormal="100" workbookViewId="0">
      <selection activeCell="G4" sqref="G4:H31"/>
    </sheetView>
  </sheetViews>
  <sheetFormatPr defaultColWidth="15.7109375" defaultRowHeight="15"/>
  <cols>
    <col min="1" max="1" width="5.5703125" style="18" customWidth="1"/>
    <col min="2" max="2" width="15.7109375" style="18" customWidth="1"/>
    <col min="3" max="11" width="15.7109375" style="18"/>
    <col min="12" max="12" width="16" style="18" customWidth="1"/>
    <col min="13" max="13" width="15.7109375" style="18" hidden="1" customWidth="1"/>
    <col min="14" max="14" width="15.7109375" style="18"/>
    <col min="15" max="15" width="9" style="18" customWidth="1"/>
    <col min="16" max="16" width="8.85546875" style="18" customWidth="1"/>
    <col min="17" max="17" width="10" style="18" customWidth="1"/>
    <col min="18" max="18" width="8.5703125" style="18" customWidth="1"/>
    <col min="19" max="19" width="10" style="18" customWidth="1"/>
    <col min="20" max="21" width="8.7109375" style="18" customWidth="1"/>
    <col min="22" max="22" width="8.5703125" style="18" customWidth="1"/>
    <col min="23" max="23" width="10.140625" style="18" customWidth="1"/>
    <col min="24" max="24" width="8.85546875" style="18" customWidth="1"/>
    <col min="25" max="25" width="8.5703125" style="18" customWidth="1"/>
    <col min="26" max="26" width="8.85546875" style="18" customWidth="1"/>
    <col min="27" max="27" width="9.140625" style="18" customWidth="1"/>
    <col min="28" max="28" width="9" style="18" customWidth="1"/>
    <col min="29" max="29" width="8.85546875" style="18" customWidth="1"/>
    <col min="30" max="30" width="9.28515625" style="18" customWidth="1"/>
    <col min="31" max="33" width="8.85546875" style="18" customWidth="1"/>
    <col min="34" max="53" width="10" style="18" customWidth="1"/>
    <col min="54" max="54" width="9.5703125" style="18" customWidth="1"/>
    <col min="55" max="55" width="9.28515625" style="18" customWidth="1"/>
    <col min="56" max="56" width="8.85546875" style="18" customWidth="1"/>
    <col min="57" max="57" width="8.5703125" style="18" customWidth="1"/>
    <col min="58" max="58" width="8.85546875" style="18" customWidth="1"/>
    <col min="59" max="59" width="8.5703125" style="18" customWidth="1"/>
    <col min="60" max="60" width="8.42578125" style="18" customWidth="1"/>
    <col min="61" max="61" width="8.7109375" style="18" customWidth="1"/>
    <col min="62" max="62" width="9.140625" style="18" customWidth="1"/>
    <col min="63" max="65" width="8.140625" style="18" customWidth="1"/>
    <col min="66" max="66" width="8.28515625" style="18" customWidth="1"/>
    <col min="67" max="68" width="8.42578125" style="18" customWidth="1"/>
    <col min="69" max="69" width="8.28515625" style="18" customWidth="1"/>
    <col min="70" max="71" width="8.7109375" style="18" customWidth="1"/>
    <col min="72" max="72" width="8.140625" style="18" customWidth="1"/>
    <col min="73" max="73" width="9.28515625" style="18" customWidth="1"/>
    <col min="74" max="133" width="5.7109375" style="18" customWidth="1"/>
    <col min="134" max="134" width="9" style="18" customWidth="1"/>
    <col min="135" max="16384" width="15.7109375" style="18"/>
  </cols>
  <sheetData>
    <row r="1" spans="1:135" ht="31.5" customHeight="1">
      <c r="A1" s="66" t="s">
        <v>237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 s="67" t="s">
        <v>144</v>
      </c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</row>
    <row r="2" spans="1:135" s="9" customFormat="1" ht="30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P2" s="26" t="s">
        <v>140</v>
      </c>
      <c r="Q2" s="26" t="s">
        <v>141</v>
      </c>
      <c r="R2" s="26" t="s">
        <v>142</v>
      </c>
      <c r="S2" s="26" t="s">
        <v>143</v>
      </c>
      <c r="T2" s="26" t="s">
        <v>145</v>
      </c>
      <c r="U2" s="26" t="s">
        <v>146</v>
      </c>
      <c r="V2" s="26" t="s">
        <v>147</v>
      </c>
      <c r="W2" s="26" t="s">
        <v>148</v>
      </c>
      <c r="X2" s="26" t="s">
        <v>149</v>
      </c>
      <c r="Y2" s="26" t="s">
        <v>160</v>
      </c>
      <c r="Z2" s="26" t="s">
        <v>161</v>
      </c>
      <c r="AA2" s="26" t="s">
        <v>162</v>
      </c>
      <c r="AB2" s="26" t="s">
        <v>163</v>
      </c>
      <c r="AC2" s="26" t="s">
        <v>164</v>
      </c>
      <c r="AD2" s="26" t="s">
        <v>165</v>
      </c>
      <c r="AE2" s="26" t="s">
        <v>166</v>
      </c>
      <c r="AF2" s="26" t="s">
        <v>167</v>
      </c>
      <c r="AG2" s="26" t="s">
        <v>168</v>
      </c>
      <c r="AH2" s="30" t="s">
        <v>169</v>
      </c>
      <c r="AI2" s="30" t="s">
        <v>186</v>
      </c>
      <c r="AJ2" s="30" t="s">
        <v>187</v>
      </c>
      <c r="AK2" s="30" t="s">
        <v>188</v>
      </c>
      <c r="AL2" s="30" t="s">
        <v>189</v>
      </c>
      <c r="AM2" s="30" t="s">
        <v>190</v>
      </c>
      <c r="AN2" s="30" t="s">
        <v>191</v>
      </c>
      <c r="AO2" s="30" t="s">
        <v>192</v>
      </c>
      <c r="AP2" s="30" t="s">
        <v>193</v>
      </c>
      <c r="AQ2" s="30" t="s">
        <v>194</v>
      </c>
      <c r="AR2" s="30" t="s">
        <v>195</v>
      </c>
      <c r="AS2" s="30" t="s">
        <v>196</v>
      </c>
      <c r="AT2" s="30" t="s">
        <v>197</v>
      </c>
      <c r="AU2" s="30" t="s">
        <v>198</v>
      </c>
      <c r="AV2" s="30" t="s">
        <v>199</v>
      </c>
      <c r="AW2" s="30" t="s">
        <v>200</v>
      </c>
      <c r="AX2" s="30" t="s">
        <v>201</v>
      </c>
      <c r="AY2" s="30" t="s">
        <v>202</v>
      </c>
      <c r="AZ2" s="30" t="s">
        <v>203</v>
      </c>
      <c r="BA2" s="30" t="s">
        <v>204</v>
      </c>
      <c r="BB2" s="30" t="s">
        <v>205</v>
      </c>
      <c r="BC2" s="30" t="s">
        <v>214</v>
      </c>
      <c r="BD2" s="30" t="s">
        <v>215</v>
      </c>
      <c r="BE2" s="30" t="s">
        <v>216</v>
      </c>
      <c r="BF2" s="30" t="s">
        <v>217</v>
      </c>
      <c r="BG2" s="30" t="s">
        <v>218</v>
      </c>
      <c r="BH2" s="30" t="s">
        <v>219</v>
      </c>
      <c r="BI2" s="30" t="s">
        <v>220</v>
      </c>
      <c r="BJ2" s="30" t="s">
        <v>221</v>
      </c>
      <c r="BK2" s="30" t="s">
        <v>222</v>
      </c>
      <c r="BL2" s="30" t="s">
        <v>223</v>
      </c>
      <c r="BM2" s="30" t="s">
        <v>224</v>
      </c>
      <c r="BN2" s="30" t="s">
        <v>225</v>
      </c>
      <c r="BO2" s="30" t="s">
        <v>226</v>
      </c>
      <c r="BP2" s="30" t="s">
        <v>227</v>
      </c>
      <c r="BQ2" s="30" t="s">
        <v>228</v>
      </c>
      <c r="BR2" s="30" t="s">
        <v>229</v>
      </c>
      <c r="BS2" s="30" t="s">
        <v>230</v>
      </c>
      <c r="BT2" s="30" t="s">
        <v>231</v>
      </c>
      <c r="BU2" s="30" t="s">
        <v>232</v>
      </c>
      <c r="BV2" s="30" t="s">
        <v>233</v>
      </c>
      <c r="BW2" s="41">
        <v>1</v>
      </c>
      <c r="BX2" s="40">
        <v>2</v>
      </c>
      <c r="BY2" s="40">
        <v>3</v>
      </c>
      <c r="BZ2" s="40">
        <v>4</v>
      </c>
      <c r="CA2" s="40">
        <v>5</v>
      </c>
      <c r="CB2" s="40">
        <v>6</v>
      </c>
      <c r="CC2" s="40">
        <v>7</v>
      </c>
      <c r="CD2" s="40">
        <v>8</v>
      </c>
      <c r="CE2" s="40">
        <v>9</v>
      </c>
      <c r="CF2" s="40">
        <v>10</v>
      </c>
      <c r="CG2" s="40">
        <v>11</v>
      </c>
      <c r="CH2" s="40">
        <v>12</v>
      </c>
      <c r="CI2" s="40">
        <v>13</v>
      </c>
      <c r="CJ2" s="40">
        <v>14</v>
      </c>
      <c r="CK2" s="40">
        <v>15</v>
      </c>
      <c r="CL2" s="40">
        <v>16</v>
      </c>
      <c r="CM2" s="40">
        <v>17</v>
      </c>
      <c r="CN2" s="40">
        <v>18</v>
      </c>
      <c r="CO2" s="40">
        <v>19</v>
      </c>
      <c r="CP2" s="40">
        <v>20</v>
      </c>
      <c r="CQ2" s="41">
        <v>21</v>
      </c>
      <c r="CR2" s="40">
        <v>22</v>
      </c>
      <c r="CS2" s="40">
        <v>23</v>
      </c>
      <c r="CT2" s="40">
        <v>24</v>
      </c>
      <c r="CU2" s="40">
        <v>25</v>
      </c>
      <c r="CV2" s="40">
        <v>26</v>
      </c>
      <c r="CW2" s="40">
        <v>27</v>
      </c>
      <c r="CX2" s="40">
        <v>28</v>
      </c>
      <c r="CY2" s="40">
        <v>29</v>
      </c>
      <c r="CZ2" s="40">
        <v>30</v>
      </c>
      <c r="DA2" s="40">
        <v>31</v>
      </c>
      <c r="DB2" s="40">
        <v>32</v>
      </c>
      <c r="DC2" s="40">
        <v>33</v>
      </c>
      <c r="DD2" s="40">
        <v>34</v>
      </c>
      <c r="DE2" s="40">
        <v>35</v>
      </c>
      <c r="DF2" s="40">
        <v>36</v>
      </c>
      <c r="DG2" s="40">
        <v>37</v>
      </c>
      <c r="DH2" s="40">
        <v>38</v>
      </c>
      <c r="DI2" s="40">
        <v>39</v>
      </c>
      <c r="DJ2" s="40">
        <v>40</v>
      </c>
      <c r="DK2" s="40">
        <v>41</v>
      </c>
      <c r="DL2" s="40">
        <v>42</v>
      </c>
      <c r="DM2" s="40">
        <v>43</v>
      </c>
      <c r="DN2" s="40">
        <v>44</v>
      </c>
      <c r="DO2" s="40">
        <v>45</v>
      </c>
      <c r="DP2" s="40">
        <v>46</v>
      </c>
      <c r="DQ2" s="40">
        <v>47</v>
      </c>
      <c r="DR2" s="40">
        <v>48</v>
      </c>
      <c r="DS2" s="40">
        <v>49</v>
      </c>
      <c r="DT2" s="40">
        <v>50</v>
      </c>
      <c r="DU2" s="40">
        <v>51</v>
      </c>
      <c r="DV2" s="40">
        <v>52</v>
      </c>
      <c r="DW2" s="40">
        <v>53</v>
      </c>
      <c r="DX2" s="40">
        <v>54</v>
      </c>
      <c r="DY2" s="40">
        <v>55</v>
      </c>
      <c r="DZ2" s="40">
        <v>56</v>
      </c>
      <c r="EA2" s="40">
        <v>57</v>
      </c>
      <c r="EB2" s="40">
        <v>58</v>
      </c>
      <c r="EC2" s="40">
        <v>59</v>
      </c>
      <c r="ED2" s="40">
        <v>60</v>
      </c>
      <c r="EE2" s="32" t="s">
        <v>212</v>
      </c>
    </row>
    <row r="3" spans="1:135">
      <c r="A3" s="18">
        <v>1</v>
      </c>
      <c r="B3" s="11">
        <v>10</v>
      </c>
      <c r="C3" s="11">
        <v>6</v>
      </c>
      <c r="D3" s="11">
        <f>C3/B3*100</f>
        <v>60</v>
      </c>
      <c r="E3" s="48">
        <v>5</v>
      </c>
      <c r="F3" s="10">
        <f t="shared" ref="F3:F32" si="0">E3/C3*100</f>
        <v>83.333333333333343</v>
      </c>
      <c r="G3" s="11">
        <f>(F3+D3)/2</f>
        <v>71.666666666666671</v>
      </c>
      <c r="H3" s="5">
        <v>-61.498710999999986</v>
      </c>
      <c r="I3" s="11">
        <v>10</v>
      </c>
      <c r="J3" s="18">
        <v>10</v>
      </c>
      <c r="K3" s="48">
        <v>4</v>
      </c>
      <c r="L3" s="29">
        <f>K3/J3*100</f>
        <v>40</v>
      </c>
      <c r="M3" s="49">
        <v>-66.096977570000007</v>
      </c>
      <c r="N3" s="10"/>
      <c r="P3" s="48">
        <v>5</v>
      </c>
      <c r="Q3" s="48">
        <v>5</v>
      </c>
      <c r="R3" s="48">
        <v>4</v>
      </c>
      <c r="S3" s="48">
        <v>5</v>
      </c>
      <c r="T3" s="48">
        <v>4</v>
      </c>
      <c r="U3" s="48">
        <v>4</v>
      </c>
      <c r="V3" s="48">
        <v>4</v>
      </c>
      <c r="W3" s="48">
        <v>4</v>
      </c>
      <c r="X3" s="48">
        <v>3</v>
      </c>
      <c r="Y3" s="48">
        <v>4</v>
      </c>
      <c r="Z3" s="48">
        <v>3</v>
      </c>
      <c r="AA3" s="48">
        <v>3</v>
      </c>
      <c r="AB3" s="48">
        <v>3</v>
      </c>
      <c r="AC3" s="48">
        <v>4</v>
      </c>
      <c r="AD3" s="48">
        <v>3</v>
      </c>
      <c r="AE3" s="48">
        <v>3</v>
      </c>
      <c r="AF3" s="48">
        <v>3</v>
      </c>
      <c r="AG3" s="48">
        <v>3</v>
      </c>
      <c r="AH3" s="48">
        <v>4</v>
      </c>
      <c r="AI3" s="48">
        <v>3</v>
      </c>
      <c r="AJ3" s="48">
        <v>3</v>
      </c>
      <c r="AK3" s="48">
        <v>2</v>
      </c>
      <c r="AL3" s="48">
        <v>3</v>
      </c>
      <c r="AM3" s="48">
        <v>3</v>
      </c>
      <c r="AN3" s="48">
        <v>2</v>
      </c>
      <c r="AO3" s="48">
        <v>2</v>
      </c>
      <c r="AP3" s="48">
        <v>2</v>
      </c>
      <c r="AQ3" s="48">
        <v>3</v>
      </c>
      <c r="AR3" s="48">
        <v>3</v>
      </c>
      <c r="AS3" s="48">
        <v>2</v>
      </c>
      <c r="AT3" s="48">
        <v>2</v>
      </c>
      <c r="AU3" s="48">
        <v>2</v>
      </c>
      <c r="AV3" s="48">
        <v>2</v>
      </c>
      <c r="AW3" s="48">
        <v>2</v>
      </c>
      <c r="AX3" s="48">
        <v>2</v>
      </c>
      <c r="AY3" s="48">
        <v>2</v>
      </c>
      <c r="AZ3" s="48">
        <v>3</v>
      </c>
      <c r="BA3" s="48">
        <v>3</v>
      </c>
      <c r="BB3" s="48">
        <v>3</v>
      </c>
      <c r="BC3" s="48">
        <v>2</v>
      </c>
      <c r="BD3" s="48">
        <v>2</v>
      </c>
      <c r="BE3" s="48">
        <v>2</v>
      </c>
      <c r="BF3" s="48">
        <v>1</v>
      </c>
      <c r="BG3" s="48">
        <v>2</v>
      </c>
      <c r="BH3" s="48">
        <v>2</v>
      </c>
      <c r="BI3" s="48">
        <v>2</v>
      </c>
      <c r="BJ3" s="48">
        <v>3</v>
      </c>
      <c r="BK3" s="48">
        <v>1</v>
      </c>
      <c r="BL3" s="48">
        <v>1</v>
      </c>
      <c r="BM3" s="48">
        <v>1</v>
      </c>
      <c r="BN3" s="48">
        <v>1</v>
      </c>
      <c r="BO3" s="48">
        <v>0</v>
      </c>
      <c r="BP3" s="48">
        <v>1</v>
      </c>
      <c r="BQ3" s="48">
        <v>1</v>
      </c>
      <c r="BR3" s="48">
        <v>0</v>
      </c>
      <c r="BS3" s="48">
        <v>0</v>
      </c>
      <c r="BT3" s="51">
        <v>0</v>
      </c>
      <c r="BU3" s="51">
        <v>0</v>
      </c>
      <c r="BV3" s="50">
        <v>0</v>
      </c>
      <c r="BW3" s="48">
        <v>360</v>
      </c>
      <c r="BX3" s="48">
        <f>BW3-6</f>
        <v>354</v>
      </c>
      <c r="BY3" s="48">
        <f t="shared" ref="BY3:ED3" si="1">BX3-6</f>
        <v>348</v>
      </c>
      <c r="BZ3" s="48">
        <f t="shared" si="1"/>
        <v>342</v>
      </c>
      <c r="CA3" s="48">
        <f t="shared" si="1"/>
        <v>336</v>
      </c>
      <c r="CB3" s="48">
        <f t="shared" si="1"/>
        <v>330</v>
      </c>
      <c r="CC3" s="48">
        <f t="shared" si="1"/>
        <v>324</v>
      </c>
      <c r="CD3" s="48">
        <f t="shared" si="1"/>
        <v>318</v>
      </c>
      <c r="CE3" s="48">
        <f t="shared" si="1"/>
        <v>312</v>
      </c>
      <c r="CF3" s="48">
        <f t="shared" si="1"/>
        <v>306</v>
      </c>
      <c r="CG3" s="48">
        <f t="shared" si="1"/>
        <v>300</v>
      </c>
      <c r="CH3" s="48">
        <f t="shared" si="1"/>
        <v>294</v>
      </c>
      <c r="CI3" s="48">
        <f t="shared" si="1"/>
        <v>288</v>
      </c>
      <c r="CJ3" s="48">
        <f t="shared" si="1"/>
        <v>282</v>
      </c>
      <c r="CK3" s="48">
        <f t="shared" si="1"/>
        <v>276</v>
      </c>
      <c r="CL3" s="48">
        <f t="shared" si="1"/>
        <v>270</v>
      </c>
      <c r="CM3" s="48">
        <f t="shared" si="1"/>
        <v>264</v>
      </c>
      <c r="CN3" s="48">
        <f t="shared" si="1"/>
        <v>258</v>
      </c>
      <c r="CO3" s="48">
        <f t="shared" si="1"/>
        <v>252</v>
      </c>
      <c r="CP3" s="48">
        <f t="shared" si="1"/>
        <v>246</v>
      </c>
      <c r="CQ3" s="48">
        <f t="shared" si="1"/>
        <v>240</v>
      </c>
      <c r="CR3" s="48">
        <f t="shared" si="1"/>
        <v>234</v>
      </c>
      <c r="CS3" s="48">
        <f t="shared" si="1"/>
        <v>228</v>
      </c>
      <c r="CT3" s="48">
        <f t="shared" si="1"/>
        <v>222</v>
      </c>
      <c r="CU3" s="48">
        <f t="shared" si="1"/>
        <v>216</v>
      </c>
      <c r="CV3" s="48">
        <f t="shared" si="1"/>
        <v>210</v>
      </c>
      <c r="CW3" s="48">
        <f t="shared" si="1"/>
        <v>204</v>
      </c>
      <c r="CX3" s="48">
        <f t="shared" si="1"/>
        <v>198</v>
      </c>
      <c r="CY3" s="48">
        <f t="shared" si="1"/>
        <v>192</v>
      </c>
      <c r="CZ3" s="48">
        <f t="shared" si="1"/>
        <v>186</v>
      </c>
      <c r="DA3" s="48">
        <f t="shared" si="1"/>
        <v>180</v>
      </c>
      <c r="DB3" s="48">
        <f t="shared" si="1"/>
        <v>174</v>
      </c>
      <c r="DC3" s="48">
        <f t="shared" si="1"/>
        <v>168</v>
      </c>
      <c r="DD3" s="48">
        <f t="shared" si="1"/>
        <v>162</v>
      </c>
      <c r="DE3" s="48">
        <f t="shared" si="1"/>
        <v>156</v>
      </c>
      <c r="DF3" s="48">
        <f t="shared" si="1"/>
        <v>150</v>
      </c>
      <c r="DG3" s="48">
        <f t="shared" si="1"/>
        <v>144</v>
      </c>
      <c r="DH3" s="48">
        <f t="shared" si="1"/>
        <v>138</v>
      </c>
      <c r="DI3" s="48">
        <f t="shared" si="1"/>
        <v>132</v>
      </c>
      <c r="DJ3" s="48">
        <f t="shared" si="1"/>
        <v>126</v>
      </c>
      <c r="DK3" s="48">
        <f t="shared" si="1"/>
        <v>120</v>
      </c>
      <c r="DL3" s="48">
        <f t="shared" si="1"/>
        <v>114</v>
      </c>
      <c r="DM3" s="48">
        <f t="shared" si="1"/>
        <v>108</v>
      </c>
      <c r="DN3" s="48">
        <f t="shared" si="1"/>
        <v>102</v>
      </c>
      <c r="DO3" s="48">
        <f t="shared" si="1"/>
        <v>96</v>
      </c>
      <c r="DP3" s="48">
        <f t="shared" si="1"/>
        <v>90</v>
      </c>
      <c r="DQ3" s="48">
        <f t="shared" si="1"/>
        <v>84</v>
      </c>
      <c r="DR3" s="48">
        <f t="shared" si="1"/>
        <v>78</v>
      </c>
      <c r="DS3" s="48">
        <f t="shared" si="1"/>
        <v>72</v>
      </c>
      <c r="DT3" s="48">
        <f t="shared" si="1"/>
        <v>66</v>
      </c>
      <c r="DU3" s="48">
        <f t="shared" si="1"/>
        <v>60</v>
      </c>
      <c r="DV3" s="48">
        <f t="shared" si="1"/>
        <v>54</v>
      </c>
      <c r="DW3" s="48">
        <f t="shared" si="1"/>
        <v>48</v>
      </c>
      <c r="DX3" s="48">
        <f t="shared" si="1"/>
        <v>42</v>
      </c>
      <c r="DY3" s="48">
        <f t="shared" si="1"/>
        <v>36</v>
      </c>
      <c r="DZ3" s="48">
        <f t="shared" si="1"/>
        <v>30</v>
      </c>
      <c r="EA3" s="48">
        <f t="shared" si="1"/>
        <v>24</v>
      </c>
      <c r="EB3" s="51">
        <f t="shared" si="1"/>
        <v>18</v>
      </c>
      <c r="EC3" s="51">
        <f t="shared" si="1"/>
        <v>12</v>
      </c>
      <c r="ED3" s="50">
        <f t="shared" si="1"/>
        <v>6</v>
      </c>
      <c r="EE3" s="32">
        <v>6</v>
      </c>
    </row>
    <row r="4" spans="1:135">
      <c r="A4" s="18">
        <v>2</v>
      </c>
      <c r="B4" s="11">
        <v>10</v>
      </c>
      <c r="C4" s="11">
        <v>8</v>
      </c>
      <c r="D4" s="11">
        <f t="shared" ref="D4:D32" si="2">C4/B4*100</f>
        <v>80</v>
      </c>
      <c r="E4" s="48">
        <v>4</v>
      </c>
      <c r="F4" s="10">
        <f t="shared" si="0"/>
        <v>50</v>
      </c>
      <c r="G4" s="11">
        <f t="shared" ref="G4:G32" si="3">(F4+D4)/2</f>
        <v>65</v>
      </c>
      <c r="H4" s="5">
        <v>-61.019308499999994</v>
      </c>
      <c r="I4" s="11">
        <v>10</v>
      </c>
      <c r="J4" s="18">
        <v>10</v>
      </c>
      <c r="K4" s="48">
        <v>4</v>
      </c>
      <c r="L4" s="29">
        <f t="shared" ref="L4:L31" si="4">K4/J4*100</f>
        <v>40</v>
      </c>
      <c r="M4" s="5">
        <v>-63.270461270000006</v>
      </c>
      <c r="N4" s="10"/>
      <c r="P4" s="48">
        <v>4</v>
      </c>
      <c r="Q4" s="48">
        <v>3</v>
      </c>
      <c r="R4" s="48">
        <v>3</v>
      </c>
      <c r="S4" s="48">
        <v>4</v>
      </c>
      <c r="T4" s="48">
        <v>2.0666666666666669</v>
      </c>
      <c r="U4" s="48">
        <v>1.8</v>
      </c>
      <c r="V4" s="48">
        <v>3</v>
      </c>
      <c r="W4" s="48">
        <v>2.2666666666666666</v>
      </c>
      <c r="X4" s="48">
        <v>4</v>
      </c>
      <c r="Y4" s="48">
        <v>3</v>
      </c>
      <c r="Z4" s="48">
        <v>2.2999999999999998</v>
      </c>
      <c r="AA4" s="48">
        <v>4</v>
      </c>
      <c r="AB4" s="48">
        <v>2.2666666666666666</v>
      </c>
      <c r="AC4" s="48">
        <v>2.3166666666666669</v>
      </c>
      <c r="AD4" s="48">
        <v>2.3166666666666669</v>
      </c>
      <c r="AE4" s="48">
        <v>2.1833333333333331</v>
      </c>
      <c r="AF4" s="48">
        <v>4</v>
      </c>
      <c r="AG4" s="48">
        <v>2.1833333333333331</v>
      </c>
      <c r="AH4" s="48">
        <v>2.2999999999999998</v>
      </c>
      <c r="AI4" s="48">
        <v>4</v>
      </c>
      <c r="AJ4" s="48">
        <v>2.2000000000000002</v>
      </c>
      <c r="AK4" s="48">
        <v>2.0666666666666669</v>
      </c>
      <c r="AL4" s="48">
        <v>3</v>
      </c>
      <c r="AM4" s="48">
        <v>3</v>
      </c>
      <c r="AN4" s="48">
        <v>4</v>
      </c>
      <c r="AO4" s="48">
        <v>3</v>
      </c>
      <c r="AP4" s="48">
        <v>3</v>
      </c>
      <c r="AQ4" s="48">
        <v>3</v>
      </c>
      <c r="AR4" s="48">
        <v>3</v>
      </c>
      <c r="AS4" s="48">
        <v>2</v>
      </c>
      <c r="AT4" s="48">
        <v>2</v>
      </c>
      <c r="AU4" s="48">
        <v>2</v>
      </c>
      <c r="AV4" s="48">
        <v>2</v>
      </c>
      <c r="AW4" s="48">
        <v>3</v>
      </c>
      <c r="AX4" s="48">
        <v>3</v>
      </c>
      <c r="AY4" s="48">
        <v>3</v>
      </c>
      <c r="AZ4" s="48">
        <v>2.2999999999999998</v>
      </c>
      <c r="BA4" s="48">
        <v>2</v>
      </c>
      <c r="BB4" s="48">
        <v>4</v>
      </c>
      <c r="BC4" s="48">
        <v>2.1833333333333331</v>
      </c>
      <c r="BD4" s="48">
        <v>2.4833333333333334</v>
      </c>
      <c r="BE4" s="48">
        <v>2.3333333333333335</v>
      </c>
      <c r="BF4" s="48">
        <v>2.3333333333333335</v>
      </c>
      <c r="BG4" s="48">
        <v>2</v>
      </c>
      <c r="BH4" s="48">
        <v>1</v>
      </c>
      <c r="BI4" s="48">
        <v>2</v>
      </c>
      <c r="BJ4" s="48">
        <v>2.1166666666666667</v>
      </c>
      <c r="BK4" s="48">
        <v>2.4500000000000002</v>
      </c>
      <c r="BL4" s="48">
        <v>2.1666666666666665</v>
      </c>
      <c r="BM4" s="48">
        <v>2.4</v>
      </c>
      <c r="BN4" s="48">
        <v>1</v>
      </c>
      <c r="BO4" s="48">
        <v>0</v>
      </c>
      <c r="BP4" s="48">
        <v>0</v>
      </c>
      <c r="BQ4" s="48">
        <v>0</v>
      </c>
      <c r="BR4" s="51">
        <v>0</v>
      </c>
      <c r="BS4" s="50">
        <v>0</v>
      </c>
      <c r="BT4" s="50">
        <v>0</v>
      </c>
      <c r="BU4" s="50">
        <v>0</v>
      </c>
      <c r="BV4" s="50">
        <v>0</v>
      </c>
      <c r="BW4" s="48">
        <f>BW3+17</f>
        <v>377</v>
      </c>
      <c r="BX4" s="48">
        <f t="shared" ref="BX4:ED4" si="5">BX3+17</f>
        <v>371</v>
      </c>
      <c r="BY4" s="48">
        <f t="shared" si="5"/>
        <v>365</v>
      </c>
      <c r="BZ4" s="48">
        <f t="shared" si="5"/>
        <v>359</v>
      </c>
      <c r="CA4" s="48">
        <f t="shared" si="5"/>
        <v>353</v>
      </c>
      <c r="CB4" s="48">
        <f t="shared" si="5"/>
        <v>347</v>
      </c>
      <c r="CC4" s="48">
        <f t="shared" si="5"/>
        <v>341</v>
      </c>
      <c r="CD4" s="48">
        <f t="shared" si="5"/>
        <v>335</v>
      </c>
      <c r="CE4" s="48">
        <f t="shared" si="5"/>
        <v>329</v>
      </c>
      <c r="CF4" s="48">
        <f t="shared" si="5"/>
        <v>323</v>
      </c>
      <c r="CG4" s="48">
        <f t="shared" si="5"/>
        <v>317</v>
      </c>
      <c r="CH4" s="48">
        <f t="shared" si="5"/>
        <v>311</v>
      </c>
      <c r="CI4" s="48">
        <f t="shared" si="5"/>
        <v>305</v>
      </c>
      <c r="CJ4" s="48">
        <f t="shared" si="5"/>
        <v>299</v>
      </c>
      <c r="CK4" s="48">
        <f t="shared" si="5"/>
        <v>293</v>
      </c>
      <c r="CL4" s="48">
        <f t="shared" si="5"/>
        <v>287</v>
      </c>
      <c r="CM4" s="48">
        <f t="shared" si="5"/>
        <v>281</v>
      </c>
      <c r="CN4" s="48">
        <f t="shared" si="5"/>
        <v>275</v>
      </c>
      <c r="CO4" s="48">
        <f t="shared" si="5"/>
        <v>269</v>
      </c>
      <c r="CP4" s="48">
        <f t="shared" si="5"/>
        <v>263</v>
      </c>
      <c r="CQ4" s="48">
        <f t="shared" si="5"/>
        <v>257</v>
      </c>
      <c r="CR4" s="48">
        <f t="shared" si="5"/>
        <v>251</v>
      </c>
      <c r="CS4" s="48">
        <f t="shared" si="5"/>
        <v>245</v>
      </c>
      <c r="CT4" s="48">
        <f t="shared" si="5"/>
        <v>239</v>
      </c>
      <c r="CU4" s="48">
        <f t="shared" si="5"/>
        <v>233</v>
      </c>
      <c r="CV4" s="48">
        <f t="shared" si="5"/>
        <v>227</v>
      </c>
      <c r="CW4" s="48">
        <f t="shared" si="5"/>
        <v>221</v>
      </c>
      <c r="CX4" s="48">
        <f t="shared" si="5"/>
        <v>215</v>
      </c>
      <c r="CY4" s="48">
        <f t="shared" si="5"/>
        <v>209</v>
      </c>
      <c r="CZ4" s="48">
        <f t="shared" si="5"/>
        <v>203</v>
      </c>
      <c r="DA4" s="48">
        <f t="shared" si="5"/>
        <v>197</v>
      </c>
      <c r="DB4" s="48">
        <f t="shared" si="5"/>
        <v>191</v>
      </c>
      <c r="DC4" s="48">
        <f t="shared" si="5"/>
        <v>185</v>
      </c>
      <c r="DD4" s="48">
        <f t="shared" si="5"/>
        <v>179</v>
      </c>
      <c r="DE4" s="48">
        <f t="shared" si="5"/>
        <v>173</v>
      </c>
      <c r="DF4" s="48">
        <f t="shared" si="5"/>
        <v>167</v>
      </c>
      <c r="DG4" s="48">
        <f t="shared" si="5"/>
        <v>161</v>
      </c>
      <c r="DH4" s="48">
        <f t="shared" si="5"/>
        <v>155</v>
      </c>
      <c r="DI4" s="48">
        <f t="shared" si="5"/>
        <v>149</v>
      </c>
      <c r="DJ4" s="48">
        <f t="shared" si="5"/>
        <v>143</v>
      </c>
      <c r="DK4" s="48">
        <f t="shared" si="5"/>
        <v>137</v>
      </c>
      <c r="DL4" s="48">
        <f t="shared" si="5"/>
        <v>131</v>
      </c>
      <c r="DM4" s="48">
        <f t="shared" si="5"/>
        <v>125</v>
      </c>
      <c r="DN4" s="48">
        <f t="shared" si="5"/>
        <v>119</v>
      </c>
      <c r="DO4" s="48">
        <f t="shared" si="5"/>
        <v>113</v>
      </c>
      <c r="DP4" s="48">
        <f t="shared" si="5"/>
        <v>107</v>
      </c>
      <c r="DQ4" s="48">
        <f t="shared" si="5"/>
        <v>101</v>
      </c>
      <c r="DR4" s="48">
        <f t="shared" si="5"/>
        <v>95</v>
      </c>
      <c r="DS4" s="48">
        <f t="shared" si="5"/>
        <v>89</v>
      </c>
      <c r="DT4" s="48">
        <f t="shared" si="5"/>
        <v>83</v>
      </c>
      <c r="DU4" s="48">
        <f t="shared" si="5"/>
        <v>77</v>
      </c>
      <c r="DV4" s="48">
        <f t="shared" si="5"/>
        <v>71</v>
      </c>
      <c r="DW4" s="48">
        <f t="shared" si="5"/>
        <v>65</v>
      </c>
      <c r="DX4" s="48">
        <f t="shared" si="5"/>
        <v>59</v>
      </c>
      <c r="DY4" s="48">
        <f t="shared" si="5"/>
        <v>53</v>
      </c>
      <c r="DZ4" s="51">
        <f t="shared" si="5"/>
        <v>47</v>
      </c>
      <c r="EA4" s="50">
        <f t="shared" si="5"/>
        <v>41</v>
      </c>
      <c r="EB4" s="50">
        <f t="shared" si="5"/>
        <v>35</v>
      </c>
      <c r="EC4" s="50">
        <f t="shared" si="5"/>
        <v>29</v>
      </c>
      <c r="ED4" s="50">
        <f t="shared" si="5"/>
        <v>23</v>
      </c>
      <c r="EE4" s="32">
        <f>EE3+33</f>
        <v>39</v>
      </c>
    </row>
    <row r="5" spans="1:135">
      <c r="A5" s="18">
        <v>3</v>
      </c>
      <c r="B5" s="11">
        <v>10</v>
      </c>
      <c r="C5" s="11">
        <v>7</v>
      </c>
      <c r="D5" s="11">
        <f t="shared" si="2"/>
        <v>70</v>
      </c>
      <c r="E5" s="48">
        <v>4</v>
      </c>
      <c r="F5" s="10">
        <f t="shared" si="0"/>
        <v>57.142857142857139</v>
      </c>
      <c r="G5" s="11">
        <f t="shared" si="3"/>
        <v>63.571428571428569</v>
      </c>
      <c r="H5" s="5">
        <v>-59.858336199999997</v>
      </c>
      <c r="I5" s="11">
        <v>10</v>
      </c>
      <c r="J5" s="18">
        <v>10</v>
      </c>
      <c r="K5" s="48">
        <v>5</v>
      </c>
      <c r="L5" s="29">
        <f t="shared" si="4"/>
        <v>50</v>
      </c>
      <c r="M5" s="5">
        <v>-61.11394966999999</v>
      </c>
      <c r="N5" s="10"/>
      <c r="P5" s="48">
        <v>2.4833333333333334</v>
      </c>
      <c r="Q5" s="48">
        <v>2.0166666666666666</v>
      </c>
      <c r="R5" s="48">
        <v>2.4166666666666665</v>
      </c>
      <c r="S5" s="48">
        <v>1.95</v>
      </c>
      <c r="T5" s="48">
        <v>2.2333333333333334</v>
      </c>
      <c r="U5" s="48">
        <v>2.3666666666666667</v>
      </c>
      <c r="V5" s="48">
        <v>2.4666666666666668</v>
      </c>
      <c r="W5" s="48">
        <v>2.5</v>
      </c>
      <c r="X5" s="48">
        <v>2.5833333333333335</v>
      </c>
      <c r="Y5" s="48">
        <v>2.75</v>
      </c>
      <c r="Z5" s="48">
        <v>2.7333333333333334</v>
      </c>
      <c r="AA5" s="48">
        <v>2.6833333333333331</v>
      </c>
      <c r="AB5" s="48">
        <v>2.5833333333333335</v>
      </c>
      <c r="AC5" s="48">
        <v>2.7666666666666666</v>
      </c>
      <c r="AD5" s="48">
        <v>2.85</v>
      </c>
      <c r="AE5" s="48">
        <v>2.75</v>
      </c>
      <c r="AF5" s="48">
        <v>2.6666666666666665</v>
      </c>
      <c r="AG5" s="48">
        <v>2.35</v>
      </c>
      <c r="AH5" s="48">
        <v>2.6833333333333331</v>
      </c>
      <c r="AI5" s="48">
        <v>2.4166666666666665</v>
      </c>
      <c r="AJ5" s="48">
        <v>2.35</v>
      </c>
      <c r="AK5" s="48">
        <v>2.3166666666666669</v>
      </c>
      <c r="AL5" s="48">
        <v>2.5333333333333332</v>
      </c>
      <c r="AM5" s="48">
        <v>2.3666666666666667</v>
      </c>
      <c r="AN5" s="48">
        <v>2.4833333333333334</v>
      </c>
      <c r="AO5" s="48">
        <v>2.4166666666666665</v>
      </c>
      <c r="AP5" s="48">
        <v>2.5666666666666669</v>
      </c>
      <c r="AQ5" s="48">
        <v>2.5333333333333332</v>
      </c>
      <c r="AR5" s="48">
        <v>2.3666666666666667</v>
      </c>
      <c r="AS5" s="48">
        <v>2.6166666666666667</v>
      </c>
      <c r="AT5" s="48">
        <v>2.5166666666666666</v>
      </c>
      <c r="AU5" s="48">
        <v>2.5499999999999998</v>
      </c>
      <c r="AV5" s="48">
        <v>2.5833333333333335</v>
      </c>
      <c r="AW5" s="48">
        <v>2.5333333333333332</v>
      </c>
      <c r="AX5" s="48">
        <v>2.7166666666666668</v>
      </c>
      <c r="AY5" s="48">
        <v>2.6166666666666667</v>
      </c>
      <c r="AZ5" s="48">
        <v>2.7833333333333332</v>
      </c>
      <c r="BA5" s="48">
        <v>2.7</v>
      </c>
      <c r="BB5" s="48">
        <v>3</v>
      </c>
      <c r="BC5" s="48">
        <v>4</v>
      </c>
      <c r="BD5" s="48">
        <v>3</v>
      </c>
      <c r="BE5" s="48">
        <v>2.5833333333333335</v>
      </c>
      <c r="BF5" s="48">
        <v>2.7</v>
      </c>
      <c r="BG5" s="48">
        <v>3</v>
      </c>
      <c r="BH5" s="48">
        <v>2</v>
      </c>
      <c r="BI5" s="48">
        <v>2</v>
      </c>
      <c r="BJ5" s="48">
        <v>1</v>
      </c>
      <c r="BK5" s="48">
        <v>1</v>
      </c>
      <c r="BL5" s="48">
        <v>0</v>
      </c>
      <c r="BM5" s="48">
        <v>1</v>
      </c>
      <c r="BN5" s="48">
        <v>0</v>
      </c>
      <c r="BO5" s="51">
        <v>0</v>
      </c>
      <c r="BP5" s="51">
        <v>0</v>
      </c>
      <c r="BQ5" s="50">
        <v>0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48">
        <f t="shared" ref="BW5:BW32" si="6">BW4+17</f>
        <v>394</v>
      </c>
      <c r="BX5" s="48">
        <f t="shared" ref="BX5:BX32" si="7">BX4+17</f>
        <v>388</v>
      </c>
      <c r="BY5" s="48">
        <f t="shared" ref="BY5:BY32" si="8">BY4+17</f>
        <v>382</v>
      </c>
      <c r="BZ5" s="48">
        <f t="shared" ref="BZ5:BZ32" si="9">BZ4+17</f>
        <v>376</v>
      </c>
      <c r="CA5" s="48">
        <f t="shared" ref="CA5:CA32" si="10">CA4+17</f>
        <v>370</v>
      </c>
      <c r="CB5" s="48">
        <f t="shared" ref="CB5:CB32" si="11">CB4+17</f>
        <v>364</v>
      </c>
      <c r="CC5" s="48">
        <f t="shared" ref="CC5:CC32" si="12">CC4+17</f>
        <v>358</v>
      </c>
      <c r="CD5" s="48">
        <f t="shared" ref="CD5:CD32" si="13">CD4+17</f>
        <v>352</v>
      </c>
      <c r="CE5" s="48">
        <f t="shared" ref="CE5:CE32" si="14">CE4+17</f>
        <v>346</v>
      </c>
      <c r="CF5" s="48">
        <f t="shared" ref="CF5:CF32" si="15">CF4+17</f>
        <v>340</v>
      </c>
      <c r="CG5" s="48">
        <f t="shared" ref="CG5:CG32" si="16">CG4+17</f>
        <v>334</v>
      </c>
      <c r="CH5" s="48">
        <f t="shared" ref="CH5:CH32" si="17">CH4+17</f>
        <v>328</v>
      </c>
      <c r="CI5" s="48">
        <f t="shared" ref="CI5:CI32" si="18">CI4+17</f>
        <v>322</v>
      </c>
      <c r="CJ5" s="48">
        <f t="shared" ref="CJ5:CJ32" si="19">CJ4+17</f>
        <v>316</v>
      </c>
      <c r="CK5" s="48">
        <f t="shared" ref="CK5:CK32" si="20">CK4+17</f>
        <v>310</v>
      </c>
      <c r="CL5" s="48">
        <f t="shared" ref="CL5:CL32" si="21">CL4+17</f>
        <v>304</v>
      </c>
      <c r="CM5" s="48">
        <f t="shared" ref="CM5:CM32" si="22">CM4+17</f>
        <v>298</v>
      </c>
      <c r="CN5" s="48">
        <f t="shared" ref="CN5:CN32" si="23">CN4+17</f>
        <v>292</v>
      </c>
      <c r="CO5" s="48">
        <f t="shared" ref="CO5:CO32" si="24">CO4+17</f>
        <v>286</v>
      </c>
      <c r="CP5" s="48">
        <f t="shared" ref="CP5:CP32" si="25">CP4+17</f>
        <v>280</v>
      </c>
      <c r="CQ5" s="48">
        <f t="shared" ref="CQ5:CQ32" si="26">CQ4+17</f>
        <v>274</v>
      </c>
      <c r="CR5" s="48">
        <f t="shared" ref="CR5:CR32" si="27">CR4+17</f>
        <v>268</v>
      </c>
      <c r="CS5" s="48">
        <f t="shared" ref="CS5:CS32" si="28">CS4+17</f>
        <v>262</v>
      </c>
      <c r="CT5" s="48">
        <f t="shared" ref="CT5:CT32" si="29">CT4+17</f>
        <v>256</v>
      </c>
      <c r="CU5" s="48">
        <f t="shared" ref="CU5:CU32" si="30">CU4+17</f>
        <v>250</v>
      </c>
      <c r="CV5" s="48">
        <f t="shared" ref="CV5:CV32" si="31">CV4+17</f>
        <v>244</v>
      </c>
      <c r="CW5" s="48">
        <f t="shared" ref="CW5:CW32" si="32">CW4+17</f>
        <v>238</v>
      </c>
      <c r="CX5" s="48">
        <f t="shared" ref="CX5:CX32" si="33">CX4+17</f>
        <v>232</v>
      </c>
      <c r="CY5" s="48">
        <f t="shared" ref="CY5:CY32" si="34">CY4+17</f>
        <v>226</v>
      </c>
      <c r="CZ5" s="48">
        <f t="shared" ref="CZ5:CZ32" si="35">CZ4+17</f>
        <v>220</v>
      </c>
      <c r="DA5" s="48">
        <f t="shared" ref="DA5:DA32" si="36">DA4+17</f>
        <v>214</v>
      </c>
      <c r="DB5" s="48">
        <f t="shared" ref="DB5:DB32" si="37">DB4+17</f>
        <v>208</v>
      </c>
      <c r="DC5" s="48">
        <f t="shared" ref="DC5:DC32" si="38">DC4+17</f>
        <v>202</v>
      </c>
      <c r="DD5" s="48">
        <f t="shared" ref="DD5:DD32" si="39">DD4+17</f>
        <v>196</v>
      </c>
      <c r="DE5" s="48">
        <f t="shared" ref="DE5:DE32" si="40">DE4+17</f>
        <v>190</v>
      </c>
      <c r="DF5" s="48">
        <f t="shared" ref="DF5:DF32" si="41">DF4+17</f>
        <v>184</v>
      </c>
      <c r="DG5" s="48">
        <f t="shared" ref="DG5:DG32" si="42">DG4+17</f>
        <v>178</v>
      </c>
      <c r="DH5" s="48">
        <f t="shared" ref="DH5:DH32" si="43">DH4+17</f>
        <v>172</v>
      </c>
      <c r="DI5" s="48">
        <f t="shared" ref="DI5:DI32" si="44">DI4+17</f>
        <v>166</v>
      </c>
      <c r="DJ5" s="48">
        <f t="shared" ref="DJ5:DJ32" si="45">DJ4+17</f>
        <v>160</v>
      </c>
      <c r="DK5" s="48">
        <f t="shared" ref="DK5:DK32" si="46">DK4+17</f>
        <v>154</v>
      </c>
      <c r="DL5" s="48">
        <f t="shared" ref="DL5:DL32" si="47">DL4+17</f>
        <v>148</v>
      </c>
      <c r="DM5" s="48">
        <f t="shared" ref="DM5:DM32" si="48">DM4+17</f>
        <v>142</v>
      </c>
      <c r="DN5" s="48">
        <f t="shared" ref="DN5:DN32" si="49">DN4+17</f>
        <v>136</v>
      </c>
      <c r="DO5" s="48">
        <f t="shared" ref="DO5:DO32" si="50">DO4+17</f>
        <v>130</v>
      </c>
      <c r="DP5" s="48">
        <f t="shared" ref="DP5:DP32" si="51">DP4+17</f>
        <v>124</v>
      </c>
      <c r="DQ5" s="48">
        <f t="shared" ref="DQ5:DQ32" si="52">DQ4+17</f>
        <v>118</v>
      </c>
      <c r="DR5" s="48">
        <f t="shared" ref="DR5:DR32" si="53">DR4+17</f>
        <v>112</v>
      </c>
      <c r="DS5" s="48">
        <f t="shared" ref="DS5:DS32" si="54">DS4+17</f>
        <v>106</v>
      </c>
      <c r="DT5" s="48">
        <f t="shared" ref="DT5:DT32" si="55">DT4+17</f>
        <v>100</v>
      </c>
      <c r="DU5" s="48">
        <f t="shared" ref="DU5:DU32" si="56">DU4+17</f>
        <v>94</v>
      </c>
      <c r="DV5" s="48">
        <f t="shared" ref="DV5:DV32" si="57">DV4+17</f>
        <v>88</v>
      </c>
      <c r="DW5" s="51">
        <f t="shared" ref="DW5:DW32" si="58">DW4+17</f>
        <v>82</v>
      </c>
      <c r="DX5" s="51">
        <f t="shared" ref="DX5:DX32" si="59">DX4+17</f>
        <v>76</v>
      </c>
      <c r="DY5" s="50">
        <f t="shared" ref="DY5:DY32" si="60">DY4+17</f>
        <v>70</v>
      </c>
      <c r="DZ5" s="50">
        <f t="shared" ref="DZ5:DZ32" si="61">DZ4+17</f>
        <v>64</v>
      </c>
      <c r="EA5" s="50">
        <f t="shared" ref="EA5:EA32" si="62">EA4+17</f>
        <v>58</v>
      </c>
      <c r="EB5" s="50">
        <f t="shared" ref="EB5:EB32" si="63">EB4+17</f>
        <v>52</v>
      </c>
      <c r="EC5" s="50">
        <f t="shared" ref="EC5:EC32" si="64">EC4+17</f>
        <v>46</v>
      </c>
      <c r="ED5" s="50">
        <f t="shared" ref="ED5:ED32" si="65">ED4+17</f>
        <v>40</v>
      </c>
      <c r="EE5" s="32">
        <f t="shared" ref="EE5:EE32" si="66">EE4+33</f>
        <v>72</v>
      </c>
    </row>
    <row r="6" spans="1:135">
      <c r="A6" s="18">
        <v>4</v>
      </c>
      <c r="B6" s="11">
        <v>10</v>
      </c>
      <c r="C6" s="11">
        <v>6</v>
      </c>
      <c r="D6" s="11">
        <f t="shared" si="2"/>
        <v>60</v>
      </c>
      <c r="E6" s="48">
        <v>5</v>
      </c>
      <c r="F6" s="10">
        <f t="shared" si="0"/>
        <v>83.333333333333343</v>
      </c>
      <c r="G6" s="11">
        <f t="shared" si="3"/>
        <v>71.666666666666671</v>
      </c>
      <c r="H6" s="5">
        <v>-57.802379800000004</v>
      </c>
      <c r="I6" s="11">
        <v>10</v>
      </c>
      <c r="J6" s="18">
        <v>10</v>
      </c>
      <c r="K6" s="48">
        <v>5</v>
      </c>
      <c r="L6" s="29">
        <f t="shared" si="4"/>
        <v>50</v>
      </c>
      <c r="M6" s="5">
        <v>-59.507557870000007</v>
      </c>
      <c r="N6" s="10"/>
      <c r="P6" s="48">
        <v>2.4500000000000002</v>
      </c>
      <c r="Q6" s="48">
        <v>2.4166666666666665</v>
      </c>
      <c r="R6" s="48">
        <v>2.4833333333333334</v>
      </c>
      <c r="S6" s="48">
        <v>2.4333333333333331</v>
      </c>
      <c r="T6" s="48">
        <v>2.5333333333333332</v>
      </c>
      <c r="U6" s="48">
        <v>2.6166666666666667</v>
      </c>
      <c r="V6" s="48">
        <v>2.5</v>
      </c>
      <c r="W6" s="48">
        <v>2.5</v>
      </c>
      <c r="X6" s="48">
        <v>2.5499999999999998</v>
      </c>
      <c r="Y6" s="48">
        <v>2.5499999999999998</v>
      </c>
      <c r="Z6" s="48">
        <v>2.5666666666666669</v>
      </c>
      <c r="AA6" s="48">
        <v>2.6</v>
      </c>
      <c r="AB6" s="48">
        <v>2.4166666666666665</v>
      </c>
      <c r="AC6" s="48">
        <v>2.6</v>
      </c>
      <c r="AD6" s="48">
        <v>2.3666666666666667</v>
      </c>
      <c r="AE6" s="48">
        <v>2.8</v>
      </c>
      <c r="AF6" s="48">
        <v>2.7166666666666668</v>
      </c>
      <c r="AG6" s="48">
        <v>2.7333333333333334</v>
      </c>
      <c r="AH6" s="48">
        <v>2.7666666666666666</v>
      </c>
      <c r="AI6" s="48">
        <v>2.7333333333333334</v>
      </c>
      <c r="AJ6" s="48">
        <v>2.6833333333333331</v>
      </c>
      <c r="AK6" s="48">
        <v>2.7666666666666666</v>
      </c>
      <c r="AL6" s="48">
        <v>2.7333333333333334</v>
      </c>
      <c r="AM6" s="48">
        <v>2.8</v>
      </c>
      <c r="AN6" s="48">
        <v>2.7333333333333334</v>
      </c>
      <c r="AO6" s="48">
        <v>2.6333333333333333</v>
      </c>
      <c r="AP6" s="48">
        <v>2.5833333333333335</v>
      </c>
      <c r="AQ6" s="48">
        <v>2.6666666666666665</v>
      </c>
      <c r="AR6" s="48">
        <v>2.6666666666666665</v>
      </c>
      <c r="AS6" s="48">
        <v>2.7</v>
      </c>
      <c r="AT6" s="48">
        <v>2.6333333333333333</v>
      </c>
      <c r="AU6" s="48">
        <v>2.6166666666666667</v>
      </c>
      <c r="AV6" s="48">
        <v>2.7333333333333334</v>
      </c>
      <c r="AW6" s="48">
        <v>2.8</v>
      </c>
      <c r="AX6" s="48">
        <v>2.8166666666666669</v>
      </c>
      <c r="AY6" s="48">
        <v>2.8666666666666667</v>
      </c>
      <c r="AZ6" s="48">
        <v>2.65</v>
      </c>
      <c r="BA6" s="48">
        <v>4</v>
      </c>
      <c r="BB6" s="48">
        <v>3</v>
      </c>
      <c r="BC6" s="48">
        <v>2.75</v>
      </c>
      <c r="BD6" s="48">
        <v>3</v>
      </c>
      <c r="BE6" s="48">
        <v>4</v>
      </c>
      <c r="BF6" s="48">
        <v>2.8</v>
      </c>
      <c r="BG6" s="48">
        <v>1</v>
      </c>
      <c r="BH6" s="48">
        <v>2</v>
      </c>
      <c r="BI6" s="48">
        <v>1</v>
      </c>
      <c r="BJ6" s="48">
        <v>1</v>
      </c>
      <c r="BK6" s="48">
        <v>1</v>
      </c>
      <c r="BL6" s="51">
        <v>1</v>
      </c>
      <c r="BM6" s="51">
        <v>1</v>
      </c>
      <c r="BN6" s="50">
        <v>0</v>
      </c>
      <c r="BO6" s="50">
        <v>0</v>
      </c>
      <c r="BP6" s="50">
        <v>0</v>
      </c>
      <c r="BQ6" s="50">
        <v>0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48">
        <f t="shared" si="6"/>
        <v>411</v>
      </c>
      <c r="BX6" s="48">
        <f t="shared" si="7"/>
        <v>405</v>
      </c>
      <c r="BY6" s="48">
        <f t="shared" si="8"/>
        <v>399</v>
      </c>
      <c r="BZ6" s="48">
        <f t="shared" si="9"/>
        <v>393</v>
      </c>
      <c r="CA6" s="48">
        <f t="shared" si="10"/>
        <v>387</v>
      </c>
      <c r="CB6" s="48">
        <f t="shared" si="11"/>
        <v>381</v>
      </c>
      <c r="CC6" s="48">
        <f t="shared" si="12"/>
        <v>375</v>
      </c>
      <c r="CD6" s="48">
        <f t="shared" si="13"/>
        <v>369</v>
      </c>
      <c r="CE6" s="48">
        <f t="shared" si="14"/>
        <v>363</v>
      </c>
      <c r="CF6" s="48">
        <f t="shared" si="15"/>
        <v>357</v>
      </c>
      <c r="CG6" s="48">
        <f t="shared" si="16"/>
        <v>351</v>
      </c>
      <c r="CH6" s="48">
        <f t="shared" si="17"/>
        <v>345</v>
      </c>
      <c r="CI6" s="48">
        <f t="shared" si="18"/>
        <v>339</v>
      </c>
      <c r="CJ6" s="48">
        <f t="shared" si="19"/>
        <v>333</v>
      </c>
      <c r="CK6" s="48">
        <f t="shared" si="20"/>
        <v>327</v>
      </c>
      <c r="CL6" s="48">
        <f t="shared" si="21"/>
        <v>321</v>
      </c>
      <c r="CM6" s="48">
        <f t="shared" si="22"/>
        <v>315</v>
      </c>
      <c r="CN6" s="48">
        <f t="shared" si="23"/>
        <v>309</v>
      </c>
      <c r="CO6" s="48">
        <f t="shared" si="24"/>
        <v>303</v>
      </c>
      <c r="CP6" s="48">
        <f t="shared" si="25"/>
        <v>297</v>
      </c>
      <c r="CQ6" s="48">
        <f t="shared" si="26"/>
        <v>291</v>
      </c>
      <c r="CR6" s="48">
        <f t="shared" si="27"/>
        <v>285</v>
      </c>
      <c r="CS6" s="48">
        <f t="shared" si="28"/>
        <v>279</v>
      </c>
      <c r="CT6" s="48">
        <f t="shared" si="29"/>
        <v>273</v>
      </c>
      <c r="CU6" s="48">
        <f t="shared" si="30"/>
        <v>267</v>
      </c>
      <c r="CV6" s="48">
        <f t="shared" si="31"/>
        <v>261</v>
      </c>
      <c r="CW6" s="48">
        <f t="shared" si="32"/>
        <v>255</v>
      </c>
      <c r="CX6" s="48">
        <f t="shared" si="33"/>
        <v>249</v>
      </c>
      <c r="CY6" s="48">
        <f t="shared" si="34"/>
        <v>243</v>
      </c>
      <c r="CZ6" s="48">
        <f t="shared" si="35"/>
        <v>237</v>
      </c>
      <c r="DA6" s="48">
        <f t="shared" si="36"/>
        <v>231</v>
      </c>
      <c r="DB6" s="48">
        <f t="shared" si="37"/>
        <v>225</v>
      </c>
      <c r="DC6" s="48">
        <f t="shared" si="38"/>
        <v>219</v>
      </c>
      <c r="DD6" s="48">
        <f t="shared" si="39"/>
        <v>213</v>
      </c>
      <c r="DE6" s="48">
        <f t="shared" si="40"/>
        <v>207</v>
      </c>
      <c r="DF6" s="48">
        <f t="shared" si="41"/>
        <v>201</v>
      </c>
      <c r="DG6" s="48">
        <f t="shared" si="42"/>
        <v>195</v>
      </c>
      <c r="DH6" s="48">
        <f t="shared" si="43"/>
        <v>189</v>
      </c>
      <c r="DI6" s="48">
        <f t="shared" si="44"/>
        <v>183</v>
      </c>
      <c r="DJ6" s="48">
        <f t="shared" si="45"/>
        <v>177</v>
      </c>
      <c r="DK6" s="48">
        <f t="shared" si="46"/>
        <v>171</v>
      </c>
      <c r="DL6" s="48">
        <f t="shared" si="47"/>
        <v>165</v>
      </c>
      <c r="DM6" s="48">
        <f t="shared" si="48"/>
        <v>159</v>
      </c>
      <c r="DN6" s="48">
        <f t="shared" si="49"/>
        <v>153</v>
      </c>
      <c r="DO6" s="48">
        <f t="shared" si="50"/>
        <v>147</v>
      </c>
      <c r="DP6" s="48">
        <f t="shared" si="51"/>
        <v>141</v>
      </c>
      <c r="DQ6" s="48">
        <f t="shared" si="52"/>
        <v>135</v>
      </c>
      <c r="DR6" s="48">
        <f t="shared" si="53"/>
        <v>129</v>
      </c>
      <c r="DS6" s="48">
        <f t="shared" si="54"/>
        <v>123</v>
      </c>
      <c r="DT6" s="51">
        <f t="shared" si="55"/>
        <v>117</v>
      </c>
      <c r="DU6" s="51">
        <f t="shared" si="56"/>
        <v>111</v>
      </c>
      <c r="DV6" s="50">
        <f t="shared" si="57"/>
        <v>105</v>
      </c>
      <c r="DW6" s="50">
        <f t="shared" si="58"/>
        <v>99</v>
      </c>
      <c r="DX6" s="50">
        <f t="shared" si="59"/>
        <v>93</v>
      </c>
      <c r="DY6" s="50">
        <f t="shared" si="60"/>
        <v>87</v>
      </c>
      <c r="DZ6" s="50">
        <f t="shared" si="61"/>
        <v>81</v>
      </c>
      <c r="EA6" s="50">
        <f t="shared" si="62"/>
        <v>75</v>
      </c>
      <c r="EB6" s="50">
        <f t="shared" si="63"/>
        <v>69</v>
      </c>
      <c r="EC6" s="50">
        <f t="shared" si="64"/>
        <v>63</v>
      </c>
      <c r="ED6" s="50">
        <f t="shared" si="65"/>
        <v>57</v>
      </c>
      <c r="EE6" s="32">
        <f t="shared" si="66"/>
        <v>105</v>
      </c>
    </row>
    <row r="7" spans="1:135">
      <c r="A7" s="18">
        <v>5</v>
      </c>
      <c r="B7" s="11">
        <v>10</v>
      </c>
      <c r="C7" s="11">
        <v>9</v>
      </c>
      <c r="D7" s="11">
        <f t="shared" si="2"/>
        <v>90</v>
      </c>
      <c r="E7" s="48">
        <v>2</v>
      </c>
      <c r="F7" s="10">
        <f t="shared" si="0"/>
        <v>22.222222222222221</v>
      </c>
      <c r="G7" s="11">
        <f t="shared" si="3"/>
        <v>56.111111111111114</v>
      </c>
      <c r="H7" s="5">
        <v>-58.887985199999989</v>
      </c>
      <c r="I7" s="11">
        <v>10</v>
      </c>
      <c r="J7" s="18">
        <v>10</v>
      </c>
      <c r="K7" s="48">
        <v>3</v>
      </c>
      <c r="L7" s="29">
        <f t="shared" si="4"/>
        <v>30</v>
      </c>
      <c r="M7" s="5">
        <v>-55.500296969999987</v>
      </c>
      <c r="N7" s="10"/>
      <c r="P7" s="48">
        <v>1.85</v>
      </c>
      <c r="Q7" s="48">
        <v>1.9666666666666666</v>
      </c>
      <c r="R7" s="48">
        <v>1.95</v>
      </c>
      <c r="S7" s="48">
        <v>1.85</v>
      </c>
      <c r="T7" s="48">
        <v>1.5666666666666667</v>
      </c>
      <c r="U7" s="48">
        <v>1.75</v>
      </c>
      <c r="V7" s="48">
        <v>1.95</v>
      </c>
      <c r="W7" s="48">
        <v>1.9666666666666666</v>
      </c>
      <c r="X7" s="48">
        <v>1.8333333333333333</v>
      </c>
      <c r="Y7" s="48">
        <v>1.7333333333333334</v>
      </c>
      <c r="Z7" s="48">
        <v>1.7333333333333334</v>
      </c>
      <c r="AA7" s="48">
        <v>1.8</v>
      </c>
      <c r="AB7" s="48">
        <v>2.1333333333333333</v>
      </c>
      <c r="AC7" s="48">
        <v>1.9166666666666667</v>
      </c>
      <c r="AD7" s="48">
        <v>2.1333333333333333</v>
      </c>
      <c r="AE7" s="48">
        <v>2.1333333333333333</v>
      </c>
      <c r="AF7" s="48">
        <v>2.0499999999999998</v>
      </c>
      <c r="AG7" s="48">
        <v>2</v>
      </c>
      <c r="AH7" s="48">
        <v>2.1166666666666667</v>
      </c>
      <c r="AI7" s="48">
        <v>2.1333333333333333</v>
      </c>
      <c r="AJ7" s="48">
        <v>1.8833333333333333</v>
      </c>
      <c r="AK7" s="48">
        <v>2.0666666666666669</v>
      </c>
      <c r="AL7" s="48">
        <v>2.0333333333333332</v>
      </c>
      <c r="AM7" s="48">
        <v>2.0499999999999998</v>
      </c>
      <c r="AN7" s="48">
        <v>2.0166666666666666</v>
      </c>
      <c r="AO7" s="48">
        <v>1.9833333333333334</v>
      </c>
      <c r="AP7" s="48">
        <v>2.1</v>
      </c>
      <c r="AQ7" s="48">
        <v>2.1666666666666665</v>
      </c>
      <c r="AR7" s="48">
        <v>2.1</v>
      </c>
      <c r="AS7" s="48">
        <v>2.1166666666666667</v>
      </c>
      <c r="AT7" s="48">
        <v>2.2833333333333332</v>
      </c>
      <c r="AU7" s="48">
        <v>1.9</v>
      </c>
      <c r="AV7" s="48">
        <v>2.0833333333333335</v>
      </c>
      <c r="AW7" s="48">
        <v>2.1666666666666665</v>
      </c>
      <c r="AX7" s="48">
        <v>2.2000000000000002</v>
      </c>
      <c r="AY7" s="48">
        <v>2.1833333333333331</v>
      </c>
      <c r="AZ7" s="48">
        <v>2.4333333333333331</v>
      </c>
      <c r="BA7" s="48">
        <v>2.5</v>
      </c>
      <c r="BB7" s="48">
        <v>4</v>
      </c>
      <c r="BC7" s="48">
        <v>2</v>
      </c>
      <c r="BD7" s="48">
        <v>2</v>
      </c>
      <c r="BE7" s="48">
        <v>2.3833333333333333</v>
      </c>
      <c r="BF7" s="48">
        <v>2.5333333333333332</v>
      </c>
      <c r="BG7" s="48">
        <v>0</v>
      </c>
      <c r="BH7" s="48">
        <v>1</v>
      </c>
      <c r="BI7" s="48">
        <v>1</v>
      </c>
      <c r="BJ7" s="51">
        <v>1</v>
      </c>
      <c r="BK7" s="51">
        <v>0</v>
      </c>
      <c r="BL7" s="50">
        <v>0</v>
      </c>
      <c r="BM7" s="50">
        <v>0</v>
      </c>
      <c r="BN7" s="50">
        <v>0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48">
        <f t="shared" si="6"/>
        <v>428</v>
      </c>
      <c r="BX7" s="48">
        <f t="shared" si="7"/>
        <v>422</v>
      </c>
      <c r="BY7" s="48">
        <f t="shared" si="8"/>
        <v>416</v>
      </c>
      <c r="BZ7" s="48">
        <f t="shared" si="9"/>
        <v>410</v>
      </c>
      <c r="CA7" s="48">
        <f t="shared" si="10"/>
        <v>404</v>
      </c>
      <c r="CB7" s="48">
        <f t="shared" si="11"/>
        <v>398</v>
      </c>
      <c r="CC7" s="48">
        <f t="shared" si="12"/>
        <v>392</v>
      </c>
      <c r="CD7" s="48">
        <f t="shared" si="13"/>
        <v>386</v>
      </c>
      <c r="CE7" s="48">
        <f t="shared" si="14"/>
        <v>380</v>
      </c>
      <c r="CF7" s="48">
        <f t="shared" si="15"/>
        <v>374</v>
      </c>
      <c r="CG7" s="48">
        <f t="shared" si="16"/>
        <v>368</v>
      </c>
      <c r="CH7" s="48">
        <f t="shared" si="17"/>
        <v>362</v>
      </c>
      <c r="CI7" s="48">
        <f t="shared" si="18"/>
        <v>356</v>
      </c>
      <c r="CJ7" s="48">
        <f t="shared" si="19"/>
        <v>350</v>
      </c>
      <c r="CK7" s="48">
        <f t="shared" si="20"/>
        <v>344</v>
      </c>
      <c r="CL7" s="48">
        <f t="shared" si="21"/>
        <v>338</v>
      </c>
      <c r="CM7" s="48">
        <f t="shared" si="22"/>
        <v>332</v>
      </c>
      <c r="CN7" s="48">
        <f t="shared" si="23"/>
        <v>326</v>
      </c>
      <c r="CO7" s="48">
        <f t="shared" si="24"/>
        <v>320</v>
      </c>
      <c r="CP7" s="48">
        <f t="shared" si="25"/>
        <v>314</v>
      </c>
      <c r="CQ7" s="48">
        <f t="shared" si="26"/>
        <v>308</v>
      </c>
      <c r="CR7" s="48">
        <f t="shared" si="27"/>
        <v>302</v>
      </c>
      <c r="CS7" s="48">
        <f t="shared" si="28"/>
        <v>296</v>
      </c>
      <c r="CT7" s="48">
        <f t="shared" si="29"/>
        <v>290</v>
      </c>
      <c r="CU7" s="48">
        <f t="shared" si="30"/>
        <v>284</v>
      </c>
      <c r="CV7" s="48">
        <f t="shared" si="31"/>
        <v>278</v>
      </c>
      <c r="CW7" s="48">
        <f t="shared" si="32"/>
        <v>272</v>
      </c>
      <c r="CX7" s="48">
        <f t="shared" si="33"/>
        <v>266</v>
      </c>
      <c r="CY7" s="48">
        <f t="shared" si="34"/>
        <v>260</v>
      </c>
      <c r="CZ7" s="48">
        <f t="shared" si="35"/>
        <v>254</v>
      </c>
      <c r="DA7" s="48">
        <f t="shared" si="36"/>
        <v>248</v>
      </c>
      <c r="DB7" s="48">
        <f t="shared" si="37"/>
        <v>242</v>
      </c>
      <c r="DC7" s="48">
        <f t="shared" si="38"/>
        <v>236</v>
      </c>
      <c r="DD7" s="48">
        <f t="shared" si="39"/>
        <v>230</v>
      </c>
      <c r="DE7" s="48">
        <f t="shared" si="40"/>
        <v>224</v>
      </c>
      <c r="DF7" s="48">
        <f t="shared" si="41"/>
        <v>218</v>
      </c>
      <c r="DG7" s="48">
        <f t="shared" si="42"/>
        <v>212</v>
      </c>
      <c r="DH7" s="48">
        <f t="shared" si="43"/>
        <v>206</v>
      </c>
      <c r="DI7" s="48">
        <f t="shared" si="44"/>
        <v>200</v>
      </c>
      <c r="DJ7" s="48">
        <f t="shared" si="45"/>
        <v>194</v>
      </c>
      <c r="DK7" s="48">
        <f t="shared" si="46"/>
        <v>188</v>
      </c>
      <c r="DL7" s="48">
        <f t="shared" si="47"/>
        <v>182</v>
      </c>
      <c r="DM7" s="48">
        <f t="shared" si="48"/>
        <v>176</v>
      </c>
      <c r="DN7" s="48">
        <f t="shared" si="49"/>
        <v>170</v>
      </c>
      <c r="DO7" s="48">
        <f t="shared" si="50"/>
        <v>164</v>
      </c>
      <c r="DP7" s="48">
        <f t="shared" si="51"/>
        <v>158</v>
      </c>
      <c r="DQ7" s="48">
        <f t="shared" si="52"/>
        <v>152</v>
      </c>
      <c r="DR7" s="51">
        <f t="shared" si="53"/>
        <v>146</v>
      </c>
      <c r="DS7" s="51">
        <f t="shared" si="54"/>
        <v>140</v>
      </c>
      <c r="DT7" s="50">
        <f t="shared" si="55"/>
        <v>134</v>
      </c>
      <c r="DU7" s="50">
        <f t="shared" si="56"/>
        <v>128</v>
      </c>
      <c r="DV7" s="50">
        <f t="shared" si="57"/>
        <v>122</v>
      </c>
      <c r="DW7" s="50">
        <f t="shared" si="58"/>
        <v>116</v>
      </c>
      <c r="DX7" s="50">
        <f t="shared" si="59"/>
        <v>110</v>
      </c>
      <c r="DY7" s="50">
        <f t="shared" si="60"/>
        <v>104</v>
      </c>
      <c r="DZ7" s="50">
        <f t="shared" si="61"/>
        <v>98</v>
      </c>
      <c r="EA7" s="50">
        <f t="shared" si="62"/>
        <v>92</v>
      </c>
      <c r="EB7" s="50">
        <f t="shared" si="63"/>
        <v>86</v>
      </c>
      <c r="EC7" s="50">
        <f t="shared" si="64"/>
        <v>80</v>
      </c>
      <c r="ED7" s="50">
        <f t="shared" si="65"/>
        <v>74</v>
      </c>
      <c r="EE7" s="32">
        <f t="shared" si="66"/>
        <v>138</v>
      </c>
    </row>
    <row r="8" spans="1:135">
      <c r="A8" s="18">
        <v>6</v>
      </c>
      <c r="B8" s="11">
        <v>10</v>
      </c>
      <c r="C8" s="11">
        <v>6</v>
      </c>
      <c r="D8" s="11">
        <f t="shared" si="2"/>
        <v>60</v>
      </c>
      <c r="E8" s="48">
        <v>3</v>
      </c>
      <c r="F8" s="10">
        <f t="shared" si="0"/>
        <v>50</v>
      </c>
      <c r="G8" s="11">
        <f t="shared" si="3"/>
        <v>55</v>
      </c>
      <c r="H8" s="5">
        <v>-58.269778699999989</v>
      </c>
      <c r="I8" s="11">
        <v>10</v>
      </c>
      <c r="J8" s="18">
        <v>10</v>
      </c>
      <c r="K8" s="48">
        <v>3</v>
      </c>
      <c r="L8" s="29">
        <f t="shared" si="4"/>
        <v>30</v>
      </c>
      <c r="M8" s="5">
        <v>-57.177496069999997</v>
      </c>
      <c r="N8" s="10"/>
      <c r="P8" s="48">
        <v>2.1833333333333331</v>
      </c>
      <c r="Q8" s="48">
        <v>2.2000000000000002</v>
      </c>
      <c r="R8" s="48">
        <v>2.1833333333333331</v>
      </c>
      <c r="S8" s="48">
        <v>2.4833333333333334</v>
      </c>
      <c r="T8" s="48">
        <v>2.4333333333333331</v>
      </c>
      <c r="U8" s="48">
        <v>2.4333333333333331</v>
      </c>
      <c r="V8" s="48">
        <v>2.3333333333333335</v>
      </c>
      <c r="W8" s="48">
        <v>2.3833333333333333</v>
      </c>
      <c r="X8" s="48">
        <v>2.2666666666666666</v>
      </c>
      <c r="Y8" s="48">
        <v>2.5666666666666669</v>
      </c>
      <c r="Z8" s="48">
        <v>2.3333333333333335</v>
      </c>
      <c r="AA8" s="48">
        <v>2.5</v>
      </c>
      <c r="AB8" s="48">
        <v>2.0333333333333332</v>
      </c>
      <c r="AC8" s="48">
        <v>2.5333333333333332</v>
      </c>
      <c r="AD8" s="48">
        <v>2.4</v>
      </c>
      <c r="AE8" s="48">
        <v>2.1333333333333333</v>
      </c>
      <c r="AF8" s="48">
        <v>2.3833333333333333</v>
      </c>
      <c r="AG8" s="48">
        <v>1.95</v>
      </c>
      <c r="AH8" s="48">
        <v>2.1833333333333331</v>
      </c>
      <c r="AI8" s="48">
        <v>2.25</v>
      </c>
      <c r="AJ8" s="48">
        <v>2.4500000000000002</v>
      </c>
      <c r="AK8" s="48">
        <v>2.4833333333333334</v>
      </c>
      <c r="AL8" s="48">
        <v>2.5166666666666666</v>
      </c>
      <c r="AM8" s="48">
        <v>2.3666666666666667</v>
      </c>
      <c r="AN8" s="48">
        <v>2.3166666666666669</v>
      </c>
      <c r="AO8" s="48">
        <v>2.2000000000000002</v>
      </c>
      <c r="AP8" s="48">
        <v>2.3666666666666667</v>
      </c>
      <c r="AQ8" s="48">
        <v>2.4666666666666668</v>
      </c>
      <c r="AR8" s="48">
        <v>2.4166666666666665</v>
      </c>
      <c r="AS8" s="48">
        <v>2.5499999999999998</v>
      </c>
      <c r="AT8" s="48">
        <v>2.7</v>
      </c>
      <c r="AU8" s="48">
        <v>2.6</v>
      </c>
      <c r="AV8" s="48">
        <v>2.7166666666666668</v>
      </c>
      <c r="AW8" s="48">
        <v>2.9</v>
      </c>
      <c r="AX8" s="48">
        <v>2.8166666666666669</v>
      </c>
      <c r="AY8" s="48">
        <v>2.5833333333333335</v>
      </c>
      <c r="AZ8" s="48">
        <v>2.8833333333333333</v>
      </c>
      <c r="BA8" s="48">
        <v>2</v>
      </c>
      <c r="BB8" s="48">
        <v>3</v>
      </c>
      <c r="BC8" s="48">
        <v>3</v>
      </c>
      <c r="BD8" s="48">
        <v>2</v>
      </c>
      <c r="BE8" s="48">
        <v>1</v>
      </c>
      <c r="BF8" s="48">
        <v>1</v>
      </c>
      <c r="BG8" s="51">
        <v>0</v>
      </c>
      <c r="BH8" s="51">
        <v>0</v>
      </c>
      <c r="BI8" s="50">
        <v>0</v>
      </c>
      <c r="BJ8" s="50">
        <v>0</v>
      </c>
      <c r="BK8" s="50">
        <v>0</v>
      </c>
      <c r="BL8" s="50">
        <v>0</v>
      </c>
      <c r="BM8" s="50">
        <v>0</v>
      </c>
      <c r="BN8" s="50">
        <v>0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48">
        <f t="shared" si="6"/>
        <v>445</v>
      </c>
      <c r="BX8" s="48">
        <f t="shared" si="7"/>
        <v>439</v>
      </c>
      <c r="BY8" s="48">
        <f t="shared" si="8"/>
        <v>433</v>
      </c>
      <c r="BZ8" s="48">
        <f t="shared" si="9"/>
        <v>427</v>
      </c>
      <c r="CA8" s="48">
        <f t="shared" si="10"/>
        <v>421</v>
      </c>
      <c r="CB8" s="48">
        <f t="shared" si="11"/>
        <v>415</v>
      </c>
      <c r="CC8" s="48">
        <f t="shared" si="12"/>
        <v>409</v>
      </c>
      <c r="CD8" s="48">
        <f t="shared" si="13"/>
        <v>403</v>
      </c>
      <c r="CE8" s="48">
        <f t="shared" si="14"/>
        <v>397</v>
      </c>
      <c r="CF8" s="48">
        <f t="shared" si="15"/>
        <v>391</v>
      </c>
      <c r="CG8" s="48">
        <f t="shared" si="16"/>
        <v>385</v>
      </c>
      <c r="CH8" s="48">
        <f t="shared" si="17"/>
        <v>379</v>
      </c>
      <c r="CI8" s="48">
        <f t="shared" si="18"/>
        <v>373</v>
      </c>
      <c r="CJ8" s="48">
        <f t="shared" si="19"/>
        <v>367</v>
      </c>
      <c r="CK8" s="48">
        <f t="shared" si="20"/>
        <v>361</v>
      </c>
      <c r="CL8" s="48">
        <f t="shared" si="21"/>
        <v>355</v>
      </c>
      <c r="CM8" s="48">
        <f t="shared" si="22"/>
        <v>349</v>
      </c>
      <c r="CN8" s="48">
        <f t="shared" si="23"/>
        <v>343</v>
      </c>
      <c r="CO8" s="48">
        <f t="shared" si="24"/>
        <v>337</v>
      </c>
      <c r="CP8" s="48">
        <f t="shared" si="25"/>
        <v>331</v>
      </c>
      <c r="CQ8" s="48">
        <f t="shared" si="26"/>
        <v>325</v>
      </c>
      <c r="CR8" s="48">
        <f t="shared" si="27"/>
        <v>319</v>
      </c>
      <c r="CS8" s="48">
        <f t="shared" si="28"/>
        <v>313</v>
      </c>
      <c r="CT8" s="48">
        <f t="shared" si="29"/>
        <v>307</v>
      </c>
      <c r="CU8" s="48">
        <f t="shared" si="30"/>
        <v>301</v>
      </c>
      <c r="CV8" s="48">
        <f t="shared" si="31"/>
        <v>295</v>
      </c>
      <c r="CW8" s="48">
        <f t="shared" si="32"/>
        <v>289</v>
      </c>
      <c r="CX8" s="48">
        <f t="shared" si="33"/>
        <v>283</v>
      </c>
      <c r="CY8" s="48">
        <f t="shared" si="34"/>
        <v>277</v>
      </c>
      <c r="CZ8" s="48">
        <f t="shared" si="35"/>
        <v>271</v>
      </c>
      <c r="DA8" s="48">
        <f t="shared" si="36"/>
        <v>265</v>
      </c>
      <c r="DB8" s="48">
        <f t="shared" si="37"/>
        <v>259</v>
      </c>
      <c r="DC8" s="48">
        <f t="shared" si="38"/>
        <v>253</v>
      </c>
      <c r="DD8" s="48">
        <f t="shared" si="39"/>
        <v>247</v>
      </c>
      <c r="DE8" s="48">
        <f t="shared" si="40"/>
        <v>241</v>
      </c>
      <c r="DF8" s="48">
        <f t="shared" si="41"/>
        <v>235</v>
      </c>
      <c r="DG8" s="48">
        <f t="shared" si="42"/>
        <v>229</v>
      </c>
      <c r="DH8" s="48">
        <f t="shared" si="43"/>
        <v>223</v>
      </c>
      <c r="DI8" s="48">
        <f t="shared" si="44"/>
        <v>217</v>
      </c>
      <c r="DJ8" s="48">
        <f t="shared" si="45"/>
        <v>211</v>
      </c>
      <c r="DK8" s="48">
        <f t="shared" si="46"/>
        <v>205</v>
      </c>
      <c r="DL8" s="48">
        <f t="shared" si="47"/>
        <v>199</v>
      </c>
      <c r="DM8" s="48">
        <f t="shared" si="48"/>
        <v>193</v>
      </c>
      <c r="DN8" s="48">
        <f t="shared" si="49"/>
        <v>187</v>
      </c>
      <c r="DO8" s="51">
        <f t="shared" si="50"/>
        <v>181</v>
      </c>
      <c r="DP8" s="51">
        <f t="shared" si="51"/>
        <v>175</v>
      </c>
      <c r="DQ8" s="50">
        <f t="shared" si="52"/>
        <v>169</v>
      </c>
      <c r="DR8" s="50">
        <f t="shared" si="53"/>
        <v>163</v>
      </c>
      <c r="DS8" s="50">
        <f t="shared" si="54"/>
        <v>157</v>
      </c>
      <c r="DT8" s="50">
        <f t="shared" si="55"/>
        <v>151</v>
      </c>
      <c r="DU8" s="50">
        <f t="shared" si="56"/>
        <v>145</v>
      </c>
      <c r="DV8" s="50">
        <f t="shared" si="57"/>
        <v>139</v>
      </c>
      <c r="DW8" s="50">
        <f t="shared" si="58"/>
        <v>133</v>
      </c>
      <c r="DX8" s="50">
        <f t="shared" si="59"/>
        <v>127</v>
      </c>
      <c r="DY8" s="50">
        <f t="shared" si="60"/>
        <v>121</v>
      </c>
      <c r="DZ8" s="50">
        <f t="shared" si="61"/>
        <v>115</v>
      </c>
      <c r="EA8" s="50">
        <f t="shared" si="62"/>
        <v>109</v>
      </c>
      <c r="EB8" s="50">
        <f t="shared" si="63"/>
        <v>103</v>
      </c>
      <c r="EC8" s="50">
        <f t="shared" si="64"/>
        <v>97</v>
      </c>
      <c r="ED8" s="50">
        <f t="shared" si="65"/>
        <v>91</v>
      </c>
      <c r="EE8" s="32">
        <f t="shared" si="66"/>
        <v>171</v>
      </c>
    </row>
    <row r="9" spans="1:135">
      <c r="A9" s="18">
        <v>7</v>
      </c>
      <c r="B9" s="11">
        <v>10</v>
      </c>
      <c r="C9" s="11">
        <v>4</v>
      </c>
      <c r="D9" s="11">
        <f t="shared" si="2"/>
        <v>40</v>
      </c>
      <c r="E9" s="48">
        <v>3</v>
      </c>
      <c r="F9" s="10">
        <f t="shared" si="0"/>
        <v>75</v>
      </c>
      <c r="G9" s="11">
        <f t="shared" si="3"/>
        <v>57.5</v>
      </c>
      <c r="H9" s="5">
        <v>-57.118484899999999</v>
      </c>
      <c r="I9" s="11">
        <v>10</v>
      </c>
      <c r="J9" s="18">
        <v>10</v>
      </c>
      <c r="K9" s="48">
        <v>3</v>
      </c>
      <c r="L9" s="29">
        <f t="shared" si="4"/>
        <v>30</v>
      </c>
      <c r="M9" s="5">
        <v>-56.526093069999995</v>
      </c>
      <c r="N9" s="10"/>
      <c r="P9" s="48">
        <v>1.85</v>
      </c>
      <c r="Q9" s="48">
        <v>1.8</v>
      </c>
      <c r="R9" s="48">
        <v>1.8666666666666667</v>
      </c>
      <c r="S9" s="48">
        <v>1.7333333333333334</v>
      </c>
      <c r="T9" s="48">
        <v>1.9</v>
      </c>
      <c r="U9" s="48">
        <v>1.8666666666666667</v>
      </c>
      <c r="V9" s="48">
        <v>1.75</v>
      </c>
      <c r="W9" s="48">
        <v>1.8833333333333333</v>
      </c>
      <c r="X9" s="48">
        <v>2.0833333333333335</v>
      </c>
      <c r="Y9" s="48">
        <v>2.1166666666666667</v>
      </c>
      <c r="Z9" s="48">
        <v>1.8833333333333333</v>
      </c>
      <c r="AA9" s="48">
        <v>2.0833333333333335</v>
      </c>
      <c r="AB9" s="48">
        <v>2.0166666666666666</v>
      </c>
      <c r="AC9" s="48">
        <v>1.6833333333333333</v>
      </c>
      <c r="AD9" s="48">
        <v>1.9</v>
      </c>
      <c r="AE9" s="48">
        <v>1.7666666666666666</v>
      </c>
      <c r="AF9" s="48">
        <v>1.7166666666666666</v>
      </c>
      <c r="AG9" s="48">
        <v>1.6166666666666667</v>
      </c>
      <c r="AH9" s="48">
        <v>1.5833333333333333</v>
      </c>
      <c r="AI9" s="48">
        <v>1.8333333333333333</v>
      </c>
      <c r="AJ9" s="48">
        <v>1.8666666666666667</v>
      </c>
      <c r="AK9" s="48">
        <v>1.9166666666666667</v>
      </c>
      <c r="AL9" s="48">
        <v>2.0166666666666666</v>
      </c>
      <c r="AM9" s="48">
        <v>1.7666666666666666</v>
      </c>
      <c r="AN9" s="48">
        <v>1.7166666666666666</v>
      </c>
      <c r="AO9" s="48">
        <v>1.6166666666666667</v>
      </c>
      <c r="AP9" s="48">
        <v>1.8</v>
      </c>
      <c r="AQ9" s="48">
        <v>1.65</v>
      </c>
      <c r="AR9" s="48">
        <v>1.7333333333333334</v>
      </c>
      <c r="AS9" s="48">
        <v>1.7666666666666666</v>
      </c>
      <c r="AT9" s="48">
        <v>1.85</v>
      </c>
      <c r="AU9" s="48">
        <v>1.8833333333333333</v>
      </c>
      <c r="AV9" s="48">
        <v>1.7333333333333334</v>
      </c>
      <c r="AW9" s="48">
        <v>2.0166666666666666</v>
      </c>
      <c r="AX9" s="48">
        <v>2.1</v>
      </c>
      <c r="AY9" s="48">
        <v>2.0333333333333332</v>
      </c>
      <c r="AZ9" s="48">
        <v>2.2000000000000002</v>
      </c>
      <c r="BA9" s="48">
        <v>2</v>
      </c>
      <c r="BB9" s="48">
        <v>1</v>
      </c>
      <c r="BC9" s="48">
        <v>1</v>
      </c>
      <c r="BD9" s="51">
        <v>1</v>
      </c>
      <c r="BE9" s="51">
        <v>1</v>
      </c>
      <c r="BF9" s="50">
        <v>0</v>
      </c>
      <c r="BG9" s="50">
        <v>0</v>
      </c>
      <c r="BH9" s="50">
        <v>0</v>
      </c>
      <c r="BI9" s="50">
        <v>0</v>
      </c>
      <c r="BJ9" s="50">
        <v>0</v>
      </c>
      <c r="BK9" s="50">
        <v>0</v>
      </c>
      <c r="BL9" s="50">
        <v>0</v>
      </c>
      <c r="BM9" s="50">
        <v>0</v>
      </c>
      <c r="BN9" s="50">
        <v>0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V9" s="50">
        <v>0</v>
      </c>
      <c r="BW9" s="48">
        <f t="shared" si="6"/>
        <v>462</v>
      </c>
      <c r="BX9" s="48">
        <f t="shared" si="7"/>
        <v>456</v>
      </c>
      <c r="BY9" s="48">
        <f t="shared" si="8"/>
        <v>450</v>
      </c>
      <c r="BZ9" s="48">
        <f t="shared" si="9"/>
        <v>444</v>
      </c>
      <c r="CA9" s="48">
        <f t="shared" si="10"/>
        <v>438</v>
      </c>
      <c r="CB9" s="48">
        <f t="shared" si="11"/>
        <v>432</v>
      </c>
      <c r="CC9" s="48">
        <f t="shared" si="12"/>
        <v>426</v>
      </c>
      <c r="CD9" s="48">
        <f t="shared" si="13"/>
        <v>420</v>
      </c>
      <c r="CE9" s="48">
        <f t="shared" si="14"/>
        <v>414</v>
      </c>
      <c r="CF9" s="48">
        <f t="shared" si="15"/>
        <v>408</v>
      </c>
      <c r="CG9" s="48">
        <f t="shared" si="16"/>
        <v>402</v>
      </c>
      <c r="CH9" s="48">
        <f t="shared" si="17"/>
        <v>396</v>
      </c>
      <c r="CI9" s="48">
        <f t="shared" si="18"/>
        <v>390</v>
      </c>
      <c r="CJ9" s="48">
        <f t="shared" si="19"/>
        <v>384</v>
      </c>
      <c r="CK9" s="48">
        <f t="shared" si="20"/>
        <v>378</v>
      </c>
      <c r="CL9" s="48">
        <f t="shared" si="21"/>
        <v>372</v>
      </c>
      <c r="CM9" s="48">
        <f t="shared" si="22"/>
        <v>366</v>
      </c>
      <c r="CN9" s="48">
        <f t="shared" si="23"/>
        <v>360</v>
      </c>
      <c r="CO9" s="48">
        <f t="shared" si="24"/>
        <v>354</v>
      </c>
      <c r="CP9" s="48">
        <f t="shared" si="25"/>
        <v>348</v>
      </c>
      <c r="CQ9" s="48">
        <f t="shared" si="26"/>
        <v>342</v>
      </c>
      <c r="CR9" s="48">
        <f t="shared" si="27"/>
        <v>336</v>
      </c>
      <c r="CS9" s="48">
        <f t="shared" si="28"/>
        <v>330</v>
      </c>
      <c r="CT9" s="48">
        <f t="shared" si="29"/>
        <v>324</v>
      </c>
      <c r="CU9" s="48">
        <f t="shared" si="30"/>
        <v>318</v>
      </c>
      <c r="CV9" s="48">
        <f t="shared" si="31"/>
        <v>312</v>
      </c>
      <c r="CW9" s="48">
        <f t="shared" si="32"/>
        <v>306</v>
      </c>
      <c r="CX9" s="48">
        <f t="shared" si="33"/>
        <v>300</v>
      </c>
      <c r="CY9" s="48">
        <f t="shared" si="34"/>
        <v>294</v>
      </c>
      <c r="CZ9" s="48">
        <f t="shared" si="35"/>
        <v>288</v>
      </c>
      <c r="DA9" s="48">
        <f t="shared" si="36"/>
        <v>282</v>
      </c>
      <c r="DB9" s="48">
        <f t="shared" si="37"/>
        <v>276</v>
      </c>
      <c r="DC9" s="48">
        <f t="shared" si="38"/>
        <v>270</v>
      </c>
      <c r="DD9" s="48">
        <f t="shared" si="39"/>
        <v>264</v>
      </c>
      <c r="DE9" s="48">
        <f t="shared" si="40"/>
        <v>258</v>
      </c>
      <c r="DF9" s="48">
        <f t="shared" si="41"/>
        <v>252</v>
      </c>
      <c r="DG9" s="48">
        <f t="shared" si="42"/>
        <v>246</v>
      </c>
      <c r="DH9" s="48">
        <f t="shared" si="43"/>
        <v>240</v>
      </c>
      <c r="DI9" s="48">
        <f t="shared" si="44"/>
        <v>234</v>
      </c>
      <c r="DJ9" s="48">
        <f t="shared" si="45"/>
        <v>228</v>
      </c>
      <c r="DK9" s="48">
        <f t="shared" si="46"/>
        <v>222</v>
      </c>
      <c r="DL9" s="51">
        <f t="shared" si="47"/>
        <v>216</v>
      </c>
      <c r="DM9" s="51">
        <f t="shared" si="48"/>
        <v>210</v>
      </c>
      <c r="DN9" s="50">
        <f t="shared" si="49"/>
        <v>204</v>
      </c>
      <c r="DO9" s="50">
        <f t="shared" si="50"/>
        <v>198</v>
      </c>
      <c r="DP9" s="50">
        <f t="shared" si="51"/>
        <v>192</v>
      </c>
      <c r="DQ9" s="50">
        <f t="shared" si="52"/>
        <v>186</v>
      </c>
      <c r="DR9" s="50">
        <f t="shared" si="53"/>
        <v>180</v>
      </c>
      <c r="DS9" s="50">
        <f t="shared" si="54"/>
        <v>174</v>
      </c>
      <c r="DT9" s="50">
        <f t="shared" si="55"/>
        <v>168</v>
      </c>
      <c r="DU9" s="50">
        <f t="shared" si="56"/>
        <v>162</v>
      </c>
      <c r="DV9" s="50">
        <f t="shared" si="57"/>
        <v>156</v>
      </c>
      <c r="DW9" s="50">
        <f t="shared" si="58"/>
        <v>150</v>
      </c>
      <c r="DX9" s="50">
        <f t="shared" si="59"/>
        <v>144</v>
      </c>
      <c r="DY9" s="50">
        <f t="shared" si="60"/>
        <v>138</v>
      </c>
      <c r="DZ9" s="50">
        <f t="shared" si="61"/>
        <v>132</v>
      </c>
      <c r="EA9" s="50">
        <f t="shared" si="62"/>
        <v>126</v>
      </c>
      <c r="EB9" s="50">
        <f t="shared" si="63"/>
        <v>120</v>
      </c>
      <c r="EC9" s="50">
        <f t="shared" si="64"/>
        <v>114</v>
      </c>
      <c r="ED9" s="50">
        <f t="shared" si="65"/>
        <v>108</v>
      </c>
      <c r="EE9" s="32">
        <f t="shared" si="66"/>
        <v>204</v>
      </c>
    </row>
    <row r="10" spans="1:135">
      <c r="A10" s="18">
        <v>8</v>
      </c>
      <c r="B10" s="11">
        <v>10</v>
      </c>
      <c r="C10" s="11">
        <v>7</v>
      </c>
      <c r="D10" s="11">
        <f t="shared" si="2"/>
        <v>70</v>
      </c>
      <c r="E10" s="48">
        <v>2</v>
      </c>
      <c r="F10" s="10">
        <f t="shared" si="0"/>
        <v>28.571428571428569</v>
      </c>
      <c r="G10" s="11">
        <f t="shared" si="3"/>
        <v>49.285714285714285</v>
      </c>
      <c r="H10" s="5">
        <v>-59.192198499999989</v>
      </c>
      <c r="I10" s="11">
        <v>10</v>
      </c>
      <c r="J10" s="18">
        <v>10</v>
      </c>
      <c r="K10" s="48">
        <v>2</v>
      </c>
      <c r="L10" s="29">
        <f t="shared" si="4"/>
        <v>20</v>
      </c>
      <c r="M10" s="5">
        <v>-56.414133870000001</v>
      </c>
      <c r="N10" s="10"/>
      <c r="P10" s="48">
        <v>2.1666666666666665</v>
      </c>
      <c r="Q10" s="48">
        <v>2</v>
      </c>
      <c r="R10" s="48">
        <v>2.0333333333333332</v>
      </c>
      <c r="S10" s="48">
        <v>1.9666666666666666</v>
      </c>
      <c r="T10" s="48">
        <v>2.1166666666666667</v>
      </c>
      <c r="U10" s="48">
        <v>2.1166666666666667</v>
      </c>
      <c r="V10" s="48">
        <v>2.1666666666666665</v>
      </c>
      <c r="W10" s="48">
        <v>2.0166666666666666</v>
      </c>
      <c r="X10" s="48">
        <v>2.1833333333333331</v>
      </c>
      <c r="Y10" s="48">
        <v>2.3833333333333333</v>
      </c>
      <c r="Z10" s="48">
        <v>2.3166666666666669</v>
      </c>
      <c r="AA10" s="48">
        <v>2.2166666666666668</v>
      </c>
      <c r="AB10" s="48">
        <v>2.1833333333333331</v>
      </c>
      <c r="AC10" s="48">
        <v>2.0333333333333332</v>
      </c>
      <c r="AD10" s="48">
        <v>2.3333333333333335</v>
      </c>
      <c r="AE10" s="48">
        <v>2.2000000000000002</v>
      </c>
      <c r="AF10" s="48">
        <v>2.0333333333333332</v>
      </c>
      <c r="AG10" s="48">
        <v>2.15</v>
      </c>
      <c r="AH10" s="48">
        <v>2.0499999999999998</v>
      </c>
      <c r="AI10" s="48">
        <v>2.1833333333333331</v>
      </c>
      <c r="AJ10" s="48">
        <v>2.15</v>
      </c>
      <c r="AK10" s="48">
        <v>2.0833333333333335</v>
      </c>
      <c r="AL10" s="48">
        <v>2.1333333333333333</v>
      </c>
      <c r="AM10" s="48">
        <v>2.1666666666666665</v>
      </c>
      <c r="AN10" s="48">
        <v>2.2166666666666668</v>
      </c>
      <c r="AO10" s="48">
        <v>1</v>
      </c>
      <c r="AP10" s="48">
        <v>2.0166666666666666</v>
      </c>
      <c r="AQ10" s="48">
        <v>2</v>
      </c>
      <c r="AR10" s="48">
        <v>1</v>
      </c>
      <c r="AS10" s="48">
        <v>2.0833333333333335</v>
      </c>
      <c r="AT10" s="48">
        <v>2.2000000000000002</v>
      </c>
      <c r="AU10" s="48">
        <v>2.3333333333333335</v>
      </c>
      <c r="AV10" s="48">
        <v>2.25</v>
      </c>
      <c r="AW10" s="48">
        <v>2.4500000000000002</v>
      </c>
      <c r="AX10" s="48">
        <v>2.4</v>
      </c>
      <c r="AY10" s="48">
        <v>2.35</v>
      </c>
      <c r="AZ10" s="48">
        <v>2.5166666666666666</v>
      </c>
      <c r="BA10" s="48">
        <v>1</v>
      </c>
      <c r="BB10" s="51">
        <v>1</v>
      </c>
      <c r="BC10" s="51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0</v>
      </c>
      <c r="BI10" s="50">
        <v>0</v>
      </c>
      <c r="BJ10" s="50">
        <v>0</v>
      </c>
      <c r="BK10" s="50">
        <v>0</v>
      </c>
      <c r="BL10" s="50">
        <v>0</v>
      </c>
      <c r="BM10" s="50">
        <v>0</v>
      </c>
      <c r="BN10" s="50">
        <v>0</v>
      </c>
      <c r="BO10" s="50">
        <v>0</v>
      </c>
      <c r="BP10" s="50">
        <v>0</v>
      </c>
      <c r="BQ10" s="50">
        <v>0</v>
      </c>
      <c r="BR10" s="50">
        <v>0</v>
      </c>
      <c r="BS10" s="50">
        <v>0</v>
      </c>
      <c r="BT10" s="50">
        <v>0</v>
      </c>
      <c r="BU10" s="50">
        <v>0</v>
      </c>
      <c r="BV10" s="50">
        <v>0</v>
      </c>
      <c r="BW10" s="48">
        <f t="shared" si="6"/>
        <v>479</v>
      </c>
      <c r="BX10" s="48">
        <f t="shared" si="7"/>
        <v>473</v>
      </c>
      <c r="BY10" s="48">
        <f t="shared" si="8"/>
        <v>467</v>
      </c>
      <c r="BZ10" s="48">
        <f t="shared" si="9"/>
        <v>461</v>
      </c>
      <c r="CA10" s="48">
        <f t="shared" si="10"/>
        <v>455</v>
      </c>
      <c r="CB10" s="48">
        <f t="shared" si="11"/>
        <v>449</v>
      </c>
      <c r="CC10" s="48">
        <f t="shared" si="12"/>
        <v>443</v>
      </c>
      <c r="CD10" s="48">
        <f t="shared" si="13"/>
        <v>437</v>
      </c>
      <c r="CE10" s="48">
        <f t="shared" si="14"/>
        <v>431</v>
      </c>
      <c r="CF10" s="48">
        <f t="shared" si="15"/>
        <v>425</v>
      </c>
      <c r="CG10" s="48">
        <f t="shared" si="16"/>
        <v>419</v>
      </c>
      <c r="CH10" s="48">
        <f t="shared" si="17"/>
        <v>413</v>
      </c>
      <c r="CI10" s="48">
        <f t="shared" si="18"/>
        <v>407</v>
      </c>
      <c r="CJ10" s="48">
        <f t="shared" si="19"/>
        <v>401</v>
      </c>
      <c r="CK10" s="48">
        <f t="shared" si="20"/>
        <v>395</v>
      </c>
      <c r="CL10" s="48">
        <f t="shared" si="21"/>
        <v>389</v>
      </c>
      <c r="CM10" s="48">
        <f t="shared" si="22"/>
        <v>383</v>
      </c>
      <c r="CN10" s="48">
        <f t="shared" si="23"/>
        <v>377</v>
      </c>
      <c r="CO10" s="48">
        <f t="shared" si="24"/>
        <v>371</v>
      </c>
      <c r="CP10" s="48">
        <f t="shared" si="25"/>
        <v>365</v>
      </c>
      <c r="CQ10" s="48">
        <f t="shared" si="26"/>
        <v>359</v>
      </c>
      <c r="CR10" s="48">
        <f t="shared" si="27"/>
        <v>353</v>
      </c>
      <c r="CS10" s="48">
        <f t="shared" si="28"/>
        <v>347</v>
      </c>
      <c r="CT10" s="48">
        <f t="shared" si="29"/>
        <v>341</v>
      </c>
      <c r="CU10" s="48">
        <f t="shared" si="30"/>
        <v>335</v>
      </c>
      <c r="CV10" s="48">
        <f t="shared" si="31"/>
        <v>329</v>
      </c>
      <c r="CW10" s="48">
        <f t="shared" si="32"/>
        <v>323</v>
      </c>
      <c r="CX10" s="48">
        <f t="shared" si="33"/>
        <v>317</v>
      </c>
      <c r="CY10" s="48">
        <f t="shared" si="34"/>
        <v>311</v>
      </c>
      <c r="CZ10" s="48">
        <f t="shared" si="35"/>
        <v>305</v>
      </c>
      <c r="DA10" s="48">
        <f t="shared" si="36"/>
        <v>299</v>
      </c>
      <c r="DB10" s="48">
        <f t="shared" si="37"/>
        <v>293</v>
      </c>
      <c r="DC10" s="48">
        <f t="shared" si="38"/>
        <v>287</v>
      </c>
      <c r="DD10" s="48">
        <f t="shared" si="39"/>
        <v>281</v>
      </c>
      <c r="DE10" s="48">
        <f t="shared" si="40"/>
        <v>275</v>
      </c>
      <c r="DF10" s="48">
        <f t="shared" si="41"/>
        <v>269</v>
      </c>
      <c r="DG10" s="48">
        <f t="shared" si="42"/>
        <v>263</v>
      </c>
      <c r="DH10" s="48">
        <f t="shared" si="43"/>
        <v>257</v>
      </c>
      <c r="DI10" s="48">
        <f t="shared" si="44"/>
        <v>251</v>
      </c>
      <c r="DJ10" s="51">
        <f t="shared" si="45"/>
        <v>245</v>
      </c>
      <c r="DK10" s="51">
        <f t="shared" si="46"/>
        <v>239</v>
      </c>
      <c r="DL10" s="50">
        <f t="shared" si="47"/>
        <v>233</v>
      </c>
      <c r="DM10" s="50">
        <f t="shared" si="48"/>
        <v>227</v>
      </c>
      <c r="DN10" s="50">
        <f t="shared" si="49"/>
        <v>221</v>
      </c>
      <c r="DO10" s="50">
        <f t="shared" si="50"/>
        <v>215</v>
      </c>
      <c r="DP10" s="50">
        <f t="shared" si="51"/>
        <v>209</v>
      </c>
      <c r="DQ10" s="50">
        <f t="shared" si="52"/>
        <v>203</v>
      </c>
      <c r="DR10" s="50">
        <f t="shared" si="53"/>
        <v>197</v>
      </c>
      <c r="DS10" s="50">
        <f t="shared" si="54"/>
        <v>191</v>
      </c>
      <c r="DT10" s="50">
        <f t="shared" si="55"/>
        <v>185</v>
      </c>
      <c r="DU10" s="50">
        <f t="shared" si="56"/>
        <v>179</v>
      </c>
      <c r="DV10" s="50">
        <f t="shared" si="57"/>
        <v>173</v>
      </c>
      <c r="DW10" s="50">
        <f t="shared" si="58"/>
        <v>167</v>
      </c>
      <c r="DX10" s="50">
        <f t="shared" si="59"/>
        <v>161</v>
      </c>
      <c r="DY10" s="50">
        <f t="shared" si="60"/>
        <v>155</v>
      </c>
      <c r="DZ10" s="50">
        <f t="shared" si="61"/>
        <v>149</v>
      </c>
      <c r="EA10" s="50">
        <f t="shared" si="62"/>
        <v>143</v>
      </c>
      <c r="EB10" s="50">
        <f t="shared" si="63"/>
        <v>137</v>
      </c>
      <c r="EC10" s="50">
        <f t="shared" si="64"/>
        <v>131</v>
      </c>
      <c r="ED10" s="50">
        <f t="shared" si="65"/>
        <v>125</v>
      </c>
      <c r="EE10" s="32">
        <f t="shared" si="66"/>
        <v>237</v>
      </c>
    </row>
    <row r="11" spans="1:135">
      <c r="A11" s="18">
        <v>9</v>
      </c>
      <c r="B11" s="11">
        <v>10</v>
      </c>
      <c r="C11" s="11">
        <v>6</v>
      </c>
      <c r="D11" s="11">
        <f t="shared" si="2"/>
        <v>60</v>
      </c>
      <c r="E11" s="48">
        <v>3</v>
      </c>
      <c r="F11" s="25">
        <f t="shared" si="0"/>
        <v>50</v>
      </c>
      <c r="G11" s="11">
        <f t="shared" si="3"/>
        <v>55</v>
      </c>
      <c r="H11" s="5">
        <v>-59.841592099999986</v>
      </c>
      <c r="I11" s="11">
        <v>10</v>
      </c>
      <c r="J11" s="18">
        <v>10</v>
      </c>
      <c r="K11" s="48">
        <v>2</v>
      </c>
      <c r="L11" s="29">
        <f t="shared" si="4"/>
        <v>20</v>
      </c>
      <c r="M11" s="5">
        <v>-58.374408169999995</v>
      </c>
      <c r="N11" s="10"/>
      <c r="P11" s="48">
        <v>2.0166666666666666</v>
      </c>
      <c r="Q11" s="48">
        <v>2.1</v>
      </c>
      <c r="R11" s="48">
        <v>1.9666666666666666</v>
      </c>
      <c r="S11" s="48">
        <v>1.9</v>
      </c>
      <c r="T11" s="48">
        <v>2.0333333333333332</v>
      </c>
      <c r="U11" s="48">
        <v>1.9333333333333333</v>
      </c>
      <c r="V11" s="48">
        <v>1.5833333333333333</v>
      </c>
      <c r="W11" s="48">
        <v>2</v>
      </c>
      <c r="X11" s="48">
        <v>2.15</v>
      </c>
      <c r="Y11" s="48">
        <v>2.2000000000000002</v>
      </c>
      <c r="Z11" s="48">
        <v>2.25</v>
      </c>
      <c r="AA11" s="48">
        <v>2.25</v>
      </c>
      <c r="AB11" s="48">
        <v>2.35</v>
      </c>
      <c r="AC11" s="48">
        <v>2.0666666666666669</v>
      </c>
      <c r="AD11" s="48">
        <v>2.2333333333333334</v>
      </c>
      <c r="AE11" s="48">
        <v>2</v>
      </c>
      <c r="AF11" s="48">
        <v>2.2000000000000002</v>
      </c>
      <c r="AG11" s="48">
        <v>1.7666666666666666</v>
      </c>
      <c r="AH11" s="48">
        <v>1.9833333333333334</v>
      </c>
      <c r="AI11" s="48">
        <v>2.0666666666666669</v>
      </c>
      <c r="AJ11" s="48">
        <v>2.1333333333333333</v>
      </c>
      <c r="AK11" s="48">
        <v>2.0499999999999998</v>
      </c>
      <c r="AL11" s="48">
        <v>1</v>
      </c>
      <c r="AM11" s="48">
        <v>2.0333333333333332</v>
      </c>
      <c r="AN11" s="48">
        <v>2.1</v>
      </c>
      <c r="AO11" s="48">
        <v>1.9833333333333334</v>
      </c>
      <c r="AP11" s="48">
        <v>1</v>
      </c>
      <c r="AQ11" s="48">
        <v>1.8666666666666667</v>
      </c>
      <c r="AR11" s="48">
        <v>2.1666666666666665</v>
      </c>
      <c r="AS11" s="48">
        <v>1.9166666666666667</v>
      </c>
      <c r="AT11" s="48">
        <v>2.0166666666666666</v>
      </c>
      <c r="AU11" s="48">
        <v>2.1833333333333331</v>
      </c>
      <c r="AV11" s="48">
        <v>2.2666666666666666</v>
      </c>
      <c r="AW11" s="48">
        <v>2.3333333333333335</v>
      </c>
      <c r="AX11" s="48">
        <v>2.4333333333333331</v>
      </c>
      <c r="AY11" s="51">
        <v>2.1666666666666665</v>
      </c>
      <c r="AZ11" s="51">
        <v>2.3666666666666667</v>
      </c>
      <c r="BA11" s="50">
        <v>0</v>
      </c>
      <c r="BB11" s="50">
        <v>0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48">
        <f t="shared" si="6"/>
        <v>496</v>
      </c>
      <c r="BX11" s="48">
        <f t="shared" si="7"/>
        <v>490</v>
      </c>
      <c r="BY11" s="48">
        <f t="shared" si="8"/>
        <v>484</v>
      </c>
      <c r="BZ11" s="48">
        <f t="shared" si="9"/>
        <v>478</v>
      </c>
      <c r="CA11" s="48">
        <f t="shared" si="10"/>
        <v>472</v>
      </c>
      <c r="CB11" s="48">
        <f t="shared" si="11"/>
        <v>466</v>
      </c>
      <c r="CC11" s="48">
        <f t="shared" si="12"/>
        <v>460</v>
      </c>
      <c r="CD11" s="48">
        <f t="shared" si="13"/>
        <v>454</v>
      </c>
      <c r="CE11" s="48">
        <f t="shared" si="14"/>
        <v>448</v>
      </c>
      <c r="CF11" s="48">
        <f t="shared" si="15"/>
        <v>442</v>
      </c>
      <c r="CG11" s="48">
        <f t="shared" si="16"/>
        <v>436</v>
      </c>
      <c r="CH11" s="48">
        <f t="shared" si="17"/>
        <v>430</v>
      </c>
      <c r="CI11" s="48">
        <f t="shared" si="18"/>
        <v>424</v>
      </c>
      <c r="CJ11" s="48">
        <f t="shared" si="19"/>
        <v>418</v>
      </c>
      <c r="CK11" s="48">
        <f t="shared" si="20"/>
        <v>412</v>
      </c>
      <c r="CL11" s="48">
        <f t="shared" si="21"/>
        <v>406</v>
      </c>
      <c r="CM11" s="48">
        <f t="shared" si="22"/>
        <v>400</v>
      </c>
      <c r="CN11" s="48">
        <f t="shared" si="23"/>
        <v>394</v>
      </c>
      <c r="CO11" s="48">
        <f t="shared" si="24"/>
        <v>388</v>
      </c>
      <c r="CP11" s="48">
        <f t="shared" si="25"/>
        <v>382</v>
      </c>
      <c r="CQ11" s="48">
        <f t="shared" si="26"/>
        <v>376</v>
      </c>
      <c r="CR11" s="48">
        <f t="shared" si="27"/>
        <v>370</v>
      </c>
      <c r="CS11" s="48">
        <f t="shared" si="28"/>
        <v>364</v>
      </c>
      <c r="CT11" s="48">
        <f t="shared" si="29"/>
        <v>358</v>
      </c>
      <c r="CU11" s="48">
        <f t="shared" si="30"/>
        <v>352</v>
      </c>
      <c r="CV11" s="48">
        <f t="shared" si="31"/>
        <v>346</v>
      </c>
      <c r="CW11" s="48">
        <f t="shared" si="32"/>
        <v>340</v>
      </c>
      <c r="CX11" s="48">
        <f t="shared" si="33"/>
        <v>334</v>
      </c>
      <c r="CY11" s="48">
        <f t="shared" si="34"/>
        <v>328</v>
      </c>
      <c r="CZ11" s="48">
        <f t="shared" si="35"/>
        <v>322</v>
      </c>
      <c r="DA11" s="48">
        <f t="shared" si="36"/>
        <v>316</v>
      </c>
      <c r="DB11" s="48">
        <f t="shared" si="37"/>
        <v>310</v>
      </c>
      <c r="DC11" s="48">
        <f t="shared" si="38"/>
        <v>304</v>
      </c>
      <c r="DD11" s="48">
        <f t="shared" si="39"/>
        <v>298</v>
      </c>
      <c r="DE11" s="48">
        <f t="shared" si="40"/>
        <v>292</v>
      </c>
      <c r="DF11" s="48">
        <f t="shared" si="41"/>
        <v>286</v>
      </c>
      <c r="DG11" s="51">
        <f t="shared" si="42"/>
        <v>280</v>
      </c>
      <c r="DH11" s="51">
        <f t="shared" si="43"/>
        <v>274</v>
      </c>
      <c r="DI11" s="50">
        <f t="shared" si="44"/>
        <v>268</v>
      </c>
      <c r="DJ11" s="50">
        <f t="shared" si="45"/>
        <v>262</v>
      </c>
      <c r="DK11" s="50">
        <f t="shared" si="46"/>
        <v>256</v>
      </c>
      <c r="DL11" s="50">
        <f t="shared" si="47"/>
        <v>250</v>
      </c>
      <c r="DM11" s="50">
        <f t="shared" si="48"/>
        <v>244</v>
      </c>
      <c r="DN11" s="50">
        <f t="shared" si="49"/>
        <v>238</v>
      </c>
      <c r="DO11" s="50">
        <f t="shared" si="50"/>
        <v>232</v>
      </c>
      <c r="DP11" s="50">
        <f t="shared" si="51"/>
        <v>226</v>
      </c>
      <c r="DQ11" s="50">
        <f t="shared" si="52"/>
        <v>220</v>
      </c>
      <c r="DR11" s="50">
        <f t="shared" si="53"/>
        <v>214</v>
      </c>
      <c r="DS11" s="50">
        <f t="shared" si="54"/>
        <v>208</v>
      </c>
      <c r="DT11" s="50">
        <f t="shared" si="55"/>
        <v>202</v>
      </c>
      <c r="DU11" s="50">
        <f t="shared" si="56"/>
        <v>196</v>
      </c>
      <c r="DV11" s="50">
        <f t="shared" si="57"/>
        <v>190</v>
      </c>
      <c r="DW11" s="50">
        <f t="shared" si="58"/>
        <v>184</v>
      </c>
      <c r="DX11" s="50">
        <f t="shared" si="59"/>
        <v>178</v>
      </c>
      <c r="DY11" s="50">
        <f t="shared" si="60"/>
        <v>172</v>
      </c>
      <c r="DZ11" s="50">
        <f t="shared" si="61"/>
        <v>166</v>
      </c>
      <c r="EA11" s="50">
        <f t="shared" si="62"/>
        <v>160</v>
      </c>
      <c r="EB11" s="50">
        <f t="shared" si="63"/>
        <v>154</v>
      </c>
      <c r="EC11" s="50">
        <f t="shared" si="64"/>
        <v>148</v>
      </c>
      <c r="ED11" s="50">
        <f t="shared" si="65"/>
        <v>142</v>
      </c>
      <c r="EE11" s="32">
        <f t="shared" si="66"/>
        <v>270</v>
      </c>
    </row>
    <row r="12" spans="1:135">
      <c r="A12" s="18">
        <v>10</v>
      </c>
      <c r="B12" s="11">
        <v>10</v>
      </c>
      <c r="C12" s="11">
        <v>8</v>
      </c>
      <c r="D12" s="11">
        <f t="shared" si="2"/>
        <v>80</v>
      </c>
      <c r="E12" s="48">
        <v>4</v>
      </c>
      <c r="F12" s="25">
        <f t="shared" si="0"/>
        <v>50</v>
      </c>
      <c r="G12" s="11">
        <f t="shared" si="3"/>
        <v>65</v>
      </c>
      <c r="H12" s="5">
        <v>-60.905114099999992</v>
      </c>
      <c r="I12" s="11">
        <v>10</v>
      </c>
      <c r="J12" s="18">
        <v>10</v>
      </c>
      <c r="K12" s="48">
        <v>2</v>
      </c>
      <c r="L12" s="29">
        <f t="shared" si="4"/>
        <v>20</v>
      </c>
      <c r="M12" s="5">
        <v>-58.417279570000005</v>
      </c>
      <c r="N12" s="10"/>
      <c r="P12" s="48">
        <v>2.2000000000000002</v>
      </c>
      <c r="Q12" s="48">
        <v>2.1333333333333333</v>
      </c>
      <c r="R12" s="48">
        <v>2.0333333333333332</v>
      </c>
      <c r="S12" s="48">
        <v>2</v>
      </c>
      <c r="T12" s="48">
        <v>2.2333333333333334</v>
      </c>
      <c r="U12" s="48">
        <v>2.0499999999999998</v>
      </c>
      <c r="V12" s="48">
        <v>2.2166666666666668</v>
      </c>
      <c r="W12" s="48">
        <v>2.3166666666666669</v>
      </c>
      <c r="X12" s="48">
        <v>2.4</v>
      </c>
      <c r="Y12" s="48">
        <v>2.4333333333333331</v>
      </c>
      <c r="Z12" s="48">
        <v>2.5666666666666669</v>
      </c>
      <c r="AA12" s="48">
        <v>2.5499999999999998</v>
      </c>
      <c r="AB12" s="48">
        <v>2.3666666666666667</v>
      </c>
      <c r="AC12" s="48">
        <v>2.5333333333333332</v>
      </c>
      <c r="AD12" s="48">
        <v>2.5333333333333332</v>
      </c>
      <c r="AE12" s="48">
        <v>2.4666666666666668</v>
      </c>
      <c r="AF12" s="48">
        <v>2.5</v>
      </c>
      <c r="AG12" s="48">
        <v>2.4500000000000002</v>
      </c>
      <c r="AH12" s="48">
        <v>1.85</v>
      </c>
      <c r="AI12" s="48">
        <v>2.2666666666666666</v>
      </c>
      <c r="AJ12" s="48">
        <v>2.0833333333333335</v>
      </c>
      <c r="AK12" s="48">
        <v>2.2666666666666666</v>
      </c>
      <c r="AL12" s="48">
        <v>2.0833333333333335</v>
      </c>
      <c r="AM12" s="48">
        <v>2.0833333333333335</v>
      </c>
      <c r="AN12" s="48">
        <v>1</v>
      </c>
      <c r="AO12" s="48">
        <v>2.3666666666666667</v>
      </c>
      <c r="AP12" s="48">
        <v>2.1166666666666667</v>
      </c>
      <c r="AQ12" s="48">
        <v>2.1666666666666665</v>
      </c>
      <c r="AR12" s="48">
        <v>2.2833333333333332</v>
      </c>
      <c r="AS12" s="48">
        <v>2.4833333333333334</v>
      </c>
      <c r="AT12" s="48">
        <v>2.4333333333333331</v>
      </c>
      <c r="AU12" s="48">
        <v>2.65</v>
      </c>
      <c r="AV12" s="51">
        <v>1</v>
      </c>
      <c r="AW12" s="51">
        <v>1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0</v>
      </c>
      <c r="BI12" s="50">
        <v>0</v>
      </c>
      <c r="BJ12" s="50">
        <v>0</v>
      </c>
      <c r="BK12" s="50">
        <v>0</v>
      </c>
      <c r="BL12" s="50">
        <v>0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48">
        <f t="shared" si="6"/>
        <v>513</v>
      </c>
      <c r="BX12" s="48">
        <f t="shared" si="7"/>
        <v>507</v>
      </c>
      <c r="BY12" s="48">
        <f t="shared" si="8"/>
        <v>501</v>
      </c>
      <c r="BZ12" s="48">
        <f t="shared" si="9"/>
        <v>495</v>
      </c>
      <c r="CA12" s="48">
        <f t="shared" si="10"/>
        <v>489</v>
      </c>
      <c r="CB12" s="48">
        <f t="shared" si="11"/>
        <v>483</v>
      </c>
      <c r="CC12" s="48">
        <f t="shared" si="12"/>
        <v>477</v>
      </c>
      <c r="CD12" s="48">
        <f t="shared" si="13"/>
        <v>471</v>
      </c>
      <c r="CE12" s="48">
        <f t="shared" si="14"/>
        <v>465</v>
      </c>
      <c r="CF12" s="48">
        <f t="shared" si="15"/>
        <v>459</v>
      </c>
      <c r="CG12" s="48">
        <f t="shared" si="16"/>
        <v>453</v>
      </c>
      <c r="CH12" s="48">
        <f t="shared" si="17"/>
        <v>447</v>
      </c>
      <c r="CI12" s="48">
        <f t="shared" si="18"/>
        <v>441</v>
      </c>
      <c r="CJ12" s="48">
        <f t="shared" si="19"/>
        <v>435</v>
      </c>
      <c r="CK12" s="48">
        <f t="shared" si="20"/>
        <v>429</v>
      </c>
      <c r="CL12" s="48">
        <f t="shared" si="21"/>
        <v>423</v>
      </c>
      <c r="CM12" s="48">
        <f t="shared" si="22"/>
        <v>417</v>
      </c>
      <c r="CN12" s="48">
        <f t="shared" si="23"/>
        <v>411</v>
      </c>
      <c r="CO12" s="48">
        <f t="shared" si="24"/>
        <v>405</v>
      </c>
      <c r="CP12" s="48">
        <f t="shared" si="25"/>
        <v>399</v>
      </c>
      <c r="CQ12" s="48">
        <f t="shared" si="26"/>
        <v>393</v>
      </c>
      <c r="CR12" s="48">
        <f t="shared" si="27"/>
        <v>387</v>
      </c>
      <c r="CS12" s="48">
        <f t="shared" si="28"/>
        <v>381</v>
      </c>
      <c r="CT12" s="48">
        <f t="shared" si="29"/>
        <v>375</v>
      </c>
      <c r="CU12" s="48">
        <f t="shared" si="30"/>
        <v>369</v>
      </c>
      <c r="CV12" s="48">
        <f t="shared" si="31"/>
        <v>363</v>
      </c>
      <c r="CW12" s="48">
        <f t="shared" si="32"/>
        <v>357</v>
      </c>
      <c r="CX12" s="48">
        <f t="shared" si="33"/>
        <v>351</v>
      </c>
      <c r="CY12" s="48">
        <f t="shared" si="34"/>
        <v>345</v>
      </c>
      <c r="CZ12" s="48">
        <f t="shared" si="35"/>
        <v>339</v>
      </c>
      <c r="DA12" s="48">
        <f t="shared" si="36"/>
        <v>333</v>
      </c>
      <c r="DB12" s="48">
        <f t="shared" si="37"/>
        <v>327</v>
      </c>
      <c r="DC12" s="48">
        <f t="shared" si="38"/>
        <v>321</v>
      </c>
      <c r="DD12" s="51">
        <f t="shared" si="39"/>
        <v>315</v>
      </c>
      <c r="DE12" s="51">
        <f t="shared" si="40"/>
        <v>309</v>
      </c>
      <c r="DF12" s="50">
        <f t="shared" si="41"/>
        <v>303</v>
      </c>
      <c r="DG12" s="50">
        <f t="shared" si="42"/>
        <v>297</v>
      </c>
      <c r="DH12" s="50">
        <f t="shared" si="43"/>
        <v>291</v>
      </c>
      <c r="DI12" s="50">
        <f t="shared" si="44"/>
        <v>285</v>
      </c>
      <c r="DJ12" s="50">
        <f t="shared" si="45"/>
        <v>279</v>
      </c>
      <c r="DK12" s="50">
        <f t="shared" si="46"/>
        <v>273</v>
      </c>
      <c r="DL12" s="50">
        <f t="shared" si="47"/>
        <v>267</v>
      </c>
      <c r="DM12" s="50">
        <f t="shared" si="48"/>
        <v>261</v>
      </c>
      <c r="DN12" s="50">
        <f t="shared" si="49"/>
        <v>255</v>
      </c>
      <c r="DO12" s="50">
        <f t="shared" si="50"/>
        <v>249</v>
      </c>
      <c r="DP12" s="50">
        <f t="shared" si="51"/>
        <v>243</v>
      </c>
      <c r="DQ12" s="50">
        <f t="shared" si="52"/>
        <v>237</v>
      </c>
      <c r="DR12" s="50">
        <f t="shared" si="53"/>
        <v>231</v>
      </c>
      <c r="DS12" s="50">
        <f t="shared" si="54"/>
        <v>225</v>
      </c>
      <c r="DT12" s="50">
        <f t="shared" si="55"/>
        <v>219</v>
      </c>
      <c r="DU12" s="50">
        <f t="shared" si="56"/>
        <v>213</v>
      </c>
      <c r="DV12" s="50">
        <f t="shared" si="57"/>
        <v>207</v>
      </c>
      <c r="DW12" s="50">
        <f t="shared" si="58"/>
        <v>201</v>
      </c>
      <c r="DX12" s="50">
        <f t="shared" si="59"/>
        <v>195</v>
      </c>
      <c r="DY12" s="50">
        <f t="shared" si="60"/>
        <v>189</v>
      </c>
      <c r="DZ12" s="50">
        <f t="shared" si="61"/>
        <v>183</v>
      </c>
      <c r="EA12" s="50">
        <f t="shared" si="62"/>
        <v>177</v>
      </c>
      <c r="EB12" s="50">
        <f t="shared" si="63"/>
        <v>171</v>
      </c>
      <c r="EC12" s="50">
        <f t="shared" si="64"/>
        <v>165</v>
      </c>
      <c r="ED12" s="50">
        <f t="shared" si="65"/>
        <v>159</v>
      </c>
      <c r="EE12" s="32">
        <f t="shared" si="66"/>
        <v>303</v>
      </c>
    </row>
    <row r="13" spans="1:135">
      <c r="A13" s="18">
        <v>11</v>
      </c>
      <c r="B13" s="11">
        <v>10</v>
      </c>
      <c r="C13" s="11">
        <v>8</v>
      </c>
      <c r="D13" s="11">
        <f t="shared" si="2"/>
        <v>80</v>
      </c>
      <c r="E13" s="48">
        <v>4</v>
      </c>
      <c r="F13" s="25">
        <f t="shared" si="0"/>
        <v>50</v>
      </c>
      <c r="G13" s="11">
        <f t="shared" si="3"/>
        <v>65</v>
      </c>
      <c r="H13" s="5">
        <v>-59.264014700000004</v>
      </c>
      <c r="I13" s="11">
        <v>10</v>
      </c>
      <c r="J13" s="18">
        <v>10</v>
      </c>
      <c r="K13" s="48">
        <v>2</v>
      </c>
      <c r="L13" s="29">
        <f t="shared" si="4"/>
        <v>20</v>
      </c>
      <c r="M13" s="5">
        <v>-56.747001669999996</v>
      </c>
      <c r="N13" s="10"/>
      <c r="P13" s="48">
        <v>1.95</v>
      </c>
      <c r="Q13" s="48">
        <v>1.9333333333333333</v>
      </c>
      <c r="R13" s="48">
        <v>1.9333333333333333</v>
      </c>
      <c r="S13" s="48">
        <v>2</v>
      </c>
      <c r="T13" s="48">
        <v>2.1166666666666667</v>
      </c>
      <c r="U13" s="48">
        <v>2.0833333333333335</v>
      </c>
      <c r="V13" s="48">
        <v>2.3166666666666669</v>
      </c>
      <c r="W13" s="48">
        <v>2.1166666666666667</v>
      </c>
      <c r="X13" s="48">
        <v>2.1</v>
      </c>
      <c r="Y13" s="48">
        <v>2.1333333333333333</v>
      </c>
      <c r="Z13" s="48">
        <v>2.1833333333333331</v>
      </c>
      <c r="AA13" s="48">
        <v>2.4333333333333331</v>
      </c>
      <c r="AB13" s="48">
        <v>2.2000000000000002</v>
      </c>
      <c r="AC13" s="48">
        <v>2.35</v>
      </c>
      <c r="AD13" s="48">
        <v>2.25</v>
      </c>
      <c r="AE13" s="48">
        <v>2.0666666666666669</v>
      </c>
      <c r="AF13" s="48">
        <v>2.2833333333333332</v>
      </c>
      <c r="AG13" s="48">
        <v>2.1833333333333331</v>
      </c>
      <c r="AH13" s="48">
        <v>1.8</v>
      </c>
      <c r="AI13" s="48">
        <v>1.95</v>
      </c>
      <c r="AJ13" s="48">
        <v>2</v>
      </c>
      <c r="AK13" s="48">
        <v>1.95</v>
      </c>
      <c r="AL13" s="48">
        <v>2</v>
      </c>
      <c r="AM13" s="48">
        <v>1.95</v>
      </c>
      <c r="AN13" s="48">
        <v>1.8333333333333333</v>
      </c>
      <c r="AO13" s="48">
        <v>2.0833333333333335</v>
      </c>
      <c r="AP13" s="48">
        <v>2.2000000000000002</v>
      </c>
      <c r="AQ13" s="48">
        <v>2.1166666666666667</v>
      </c>
      <c r="AR13" s="48">
        <v>1.9833333333333334</v>
      </c>
      <c r="AS13" s="48">
        <v>2.3333333333333335</v>
      </c>
      <c r="AT13" s="51">
        <v>1</v>
      </c>
      <c r="AU13" s="51">
        <v>1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0</v>
      </c>
      <c r="BF13" s="50">
        <v>0</v>
      </c>
      <c r="BG13" s="50">
        <v>0</v>
      </c>
      <c r="BH13" s="50">
        <v>0</v>
      </c>
      <c r="BI13" s="50">
        <v>0</v>
      </c>
      <c r="BJ13" s="50">
        <v>0</v>
      </c>
      <c r="BK13" s="50">
        <v>0</v>
      </c>
      <c r="BL13" s="50">
        <v>0</v>
      </c>
      <c r="BM13" s="50">
        <v>0</v>
      </c>
      <c r="BN13" s="50">
        <v>0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48">
        <f t="shared" si="6"/>
        <v>530</v>
      </c>
      <c r="BX13" s="48">
        <f t="shared" si="7"/>
        <v>524</v>
      </c>
      <c r="BY13" s="48">
        <f t="shared" si="8"/>
        <v>518</v>
      </c>
      <c r="BZ13" s="48">
        <f t="shared" si="9"/>
        <v>512</v>
      </c>
      <c r="CA13" s="48">
        <f t="shared" si="10"/>
        <v>506</v>
      </c>
      <c r="CB13" s="48">
        <f t="shared" si="11"/>
        <v>500</v>
      </c>
      <c r="CC13" s="48">
        <f t="shared" si="12"/>
        <v>494</v>
      </c>
      <c r="CD13" s="48">
        <f t="shared" si="13"/>
        <v>488</v>
      </c>
      <c r="CE13" s="48">
        <f t="shared" si="14"/>
        <v>482</v>
      </c>
      <c r="CF13" s="48">
        <f t="shared" si="15"/>
        <v>476</v>
      </c>
      <c r="CG13" s="48">
        <f t="shared" si="16"/>
        <v>470</v>
      </c>
      <c r="CH13" s="48">
        <f t="shared" si="17"/>
        <v>464</v>
      </c>
      <c r="CI13" s="48">
        <f t="shared" si="18"/>
        <v>458</v>
      </c>
      <c r="CJ13" s="48">
        <f t="shared" si="19"/>
        <v>452</v>
      </c>
      <c r="CK13" s="48">
        <f t="shared" si="20"/>
        <v>446</v>
      </c>
      <c r="CL13" s="48">
        <f t="shared" si="21"/>
        <v>440</v>
      </c>
      <c r="CM13" s="48">
        <f t="shared" si="22"/>
        <v>434</v>
      </c>
      <c r="CN13" s="48">
        <f t="shared" si="23"/>
        <v>428</v>
      </c>
      <c r="CO13" s="48">
        <f t="shared" si="24"/>
        <v>422</v>
      </c>
      <c r="CP13" s="48">
        <f t="shared" si="25"/>
        <v>416</v>
      </c>
      <c r="CQ13" s="48">
        <f t="shared" si="26"/>
        <v>410</v>
      </c>
      <c r="CR13" s="48">
        <f t="shared" si="27"/>
        <v>404</v>
      </c>
      <c r="CS13" s="48">
        <f t="shared" si="28"/>
        <v>398</v>
      </c>
      <c r="CT13" s="48">
        <f t="shared" si="29"/>
        <v>392</v>
      </c>
      <c r="CU13" s="48">
        <f t="shared" si="30"/>
        <v>386</v>
      </c>
      <c r="CV13" s="48">
        <f t="shared" si="31"/>
        <v>380</v>
      </c>
      <c r="CW13" s="48">
        <f t="shared" si="32"/>
        <v>374</v>
      </c>
      <c r="CX13" s="48">
        <f t="shared" si="33"/>
        <v>368</v>
      </c>
      <c r="CY13" s="48">
        <f t="shared" si="34"/>
        <v>362</v>
      </c>
      <c r="CZ13" s="48">
        <f t="shared" si="35"/>
        <v>356</v>
      </c>
      <c r="DA13" s="48">
        <f t="shared" si="36"/>
        <v>350</v>
      </c>
      <c r="DB13" s="51">
        <f t="shared" si="37"/>
        <v>344</v>
      </c>
      <c r="DC13" s="51">
        <f t="shared" si="38"/>
        <v>338</v>
      </c>
      <c r="DD13" s="50">
        <f t="shared" si="39"/>
        <v>332</v>
      </c>
      <c r="DE13" s="50">
        <f t="shared" si="40"/>
        <v>326</v>
      </c>
      <c r="DF13" s="50">
        <f t="shared" si="41"/>
        <v>320</v>
      </c>
      <c r="DG13" s="50">
        <f t="shared" si="42"/>
        <v>314</v>
      </c>
      <c r="DH13" s="50">
        <f t="shared" si="43"/>
        <v>308</v>
      </c>
      <c r="DI13" s="50">
        <f t="shared" si="44"/>
        <v>302</v>
      </c>
      <c r="DJ13" s="50">
        <f t="shared" si="45"/>
        <v>296</v>
      </c>
      <c r="DK13" s="50">
        <f t="shared" si="46"/>
        <v>290</v>
      </c>
      <c r="DL13" s="50">
        <f t="shared" si="47"/>
        <v>284</v>
      </c>
      <c r="DM13" s="50">
        <f t="shared" si="48"/>
        <v>278</v>
      </c>
      <c r="DN13" s="50">
        <f t="shared" si="49"/>
        <v>272</v>
      </c>
      <c r="DO13" s="50">
        <f t="shared" si="50"/>
        <v>266</v>
      </c>
      <c r="DP13" s="50">
        <f t="shared" si="51"/>
        <v>260</v>
      </c>
      <c r="DQ13" s="50">
        <f t="shared" si="52"/>
        <v>254</v>
      </c>
      <c r="DR13" s="50">
        <f t="shared" si="53"/>
        <v>248</v>
      </c>
      <c r="DS13" s="50">
        <f t="shared" si="54"/>
        <v>242</v>
      </c>
      <c r="DT13" s="50">
        <f t="shared" si="55"/>
        <v>236</v>
      </c>
      <c r="DU13" s="50">
        <f t="shared" si="56"/>
        <v>230</v>
      </c>
      <c r="DV13" s="50">
        <f t="shared" si="57"/>
        <v>224</v>
      </c>
      <c r="DW13" s="50">
        <f t="shared" si="58"/>
        <v>218</v>
      </c>
      <c r="DX13" s="50">
        <f t="shared" si="59"/>
        <v>212</v>
      </c>
      <c r="DY13" s="50">
        <f t="shared" si="60"/>
        <v>206</v>
      </c>
      <c r="DZ13" s="50">
        <f t="shared" si="61"/>
        <v>200</v>
      </c>
      <c r="EA13" s="50">
        <f t="shared" si="62"/>
        <v>194</v>
      </c>
      <c r="EB13" s="50">
        <f t="shared" si="63"/>
        <v>188</v>
      </c>
      <c r="EC13" s="50">
        <f t="shared" si="64"/>
        <v>182</v>
      </c>
      <c r="ED13" s="50">
        <f t="shared" si="65"/>
        <v>176</v>
      </c>
      <c r="EE13" s="32">
        <f t="shared" si="66"/>
        <v>336</v>
      </c>
    </row>
    <row r="14" spans="1:135">
      <c r="A14" s="18">
        <v>12</v>
      </c>
      <c r="B14" s="11">
        <v>10</v>
      </c>
      <c r="C14" s="11">
        <v>6</v>
      </c>
      <c r="D14" s="11">
        <f t="shared" si="2"/>
        <v>60</v>
      </c>
      <c r="E14" s="48">
        <v>3</v>
      </c>
      <c r="F14" s="25">
        <f t="shared" si="0"/>
        <v>50</v>
      </c>
      <c r="G14" s="11">
        <f t="shared" si="3"/>
        <v>55</v>
      </c>
      <c r="H14" s="5">
        <v>-57.095289299999997</v>
      </c>
      <c r="I14" s="11">
        <v>10</v>
      </c>
      <c r="J14" s="18">
        <v>10</v>
      </c>
      <c r="K14" s="48">
        <v>3</v>
      </c>
      <c r="L14" s="29">
        <f t="shared" si="4"/>
        <v>30</v>
      </c>
      <c r="M14" s="5">
        <v>-55.505935270000002</v>
      </c>
      <c r="N14" s="10"/>
      <c r="P14" s="48">
        <v>1.4833333333333334</v>
      </c>
      <c r="Q14" s="48">
        <v>1.4</v>
      </c>
      <c r="R14" s="48">
        <v>1.25</v>
      </c>
      <c r="S14" s="48">
        <v>1.3166666666666667</v>
      </c>
      <c r="T14" s="48">
        <v>1.5</v>
      </c>
      <c r="U14" s="48">
        <v>1.4</v>
      </c>
      <c r="V14" s="48">
        <v>1.45</v>
      </c>
      <c r="W14" s="48">
        <v>1.3833333333333333</v>
      </c>
      <c r="X14" s="48">
        <v>1.5166666666666666</v>
      </c>
      <c r="Y14" s="48">
        <v>1.7</v>
      </c>
      <c r="Z14" s="48">
        <v>1.3166666666666667</v>
      </c>
      <c r="AA14" s="48">
        <v>1.7666666666666666</v>
      </c>
      <c r="AB14" s="48">
        <v>1.6333333333333333</v>
      </c>
      <c r="AC14" s="48">
        <v>1.5833333333333333</v>
      </c>
      <c r="AD14" s="48">
        <v>1.7166666666666666</v>
      </c>
      <c r="AE14" s="48">
        <v>1.5666666666666667</v>
      </c>
      <c r="AF14" s="48">
        <v>1.6833333333333333</v>
      </c>
      <c r="AG14" s="48">
        <v>1.2</v>
      </c>
      <c r="AH14" s="48">
        <v>1.4</v>
      </c>
      <c r="AI14" s="48">
        <v>1.35</v>
      </c>
      <c r="AJ14" s="48">
        <v>1.5</v>
      </c>
      <c r="AK14" s="48">
        <v>1.6</v>
      </c>
      <c r="AL14" s="48">
        <v>1.4166666666666667</v>
      </c>
      <c r="AM14" s="48">
        <v>1.45</v>
      </c>
      <c r="AN14" s="48">
        <v>1.5333333333333334</v>
      </c>
      <c r="AO14" s="48">
        <v>1.4166666666666667</v>
      </c>
      <c r="AP14" s="48">
        <v>1.5833333333333333</v>
      </c>
      <c r="AQ14" s="51">
        <v>1.3666666666666667</v>
      </c>
      <c r="AR14" s="51">
        <v>1.65</v>
      </c>
      <c r="AS14" s="50">
        <v>0</v>
      </c>
      <c r="AT14" s="50">
        <v>0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50">
        <v>0</v>
      </c>
      <c r="BF14" s="50">
        <v>0</v>
      </c>
      <c r="BG14" s="50">
        <v>0</v>
      </c>
      <c r="BH14" s="50">
        <v>0</v>
      </c>
      <c r="BI14" s="50">
        <v>0</v>
      </c>
      <c r="BJ14" s="50">
        <v>0</v>
      </c>
      <c r="BK14" s="50">
        <v>0</v>
      </c>
      <c r="BL14" s="50">
        <v>0</v>
      </c>
      <c r="BM14" s="50">
        <v>0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48">
        <f t="shared" si="6"/>
        <v>547</v>
      </c>
      <c r="BX14" s="48">
        <f t="shared" si="7"/>
        <v>541</v>
      </c>
      <c r="BY14" s="48">
        <f t="shared" si="8"/>
        <v>535</v>
      </c>
      <c r="BZ14" s="48">
        <f t="shared" si="9"/>
        <v>529</v>
      </c>
      <c r="CA14" s="48">
        <f t="shared" si="10"/>
        <v>523</v>
      </c>
      <c r="CB14" s="48">
        <f t="shared" si="11"/>
        <v>517</v>
      </c>
      <c r="CC14" s="48">
        <f t="shared" si="12"/>
        <v>511</v>
      </c>
      <c r="CD14" s="48">
        <f t="shared" si="13"/>
        <v>505</v>
      </c>
      <c r="CE14" s="48">
        <f t="shared" si="14"/>
        <v>499</v>
      </c>
      <c r="CF14" s="48">
        <f t="shared" si="15"/>
        <v>493</v>
      </c>
      <c r="CG14" s="48">
        <f t="shared" si="16"/>
        <v>487</v>
      </c>
      <c r="CH14" s="48">
        <f t="shared" si="17"/>
        <v>481</v>
      </c>
      <c r="CI14" s="48">
        <f t="shared" si="18"/>
        <v>475</v>
      </c>
      <c r="CJ14" s="48">
        <f t="shared" si="19"/>
        <v>469</v>
      </c>
      <c r="CK14" s="48">
        <f t="shared" si="20"/>
        <v>463</v>
      </c>
      <c r="CL14" s="48">
        <f t="shared" si="21"/>
        <v>457</v>
      </c>
      <c r="CM14" s="48">
        <f t="shared" si="22"/>
        <v>451</v>
      </c>
      <c r="CN14" s="48">
        <f t="shared" si="23"/>
        <v>445</v>
      </c>
      <c r="CO14" s="48">
        <f t="shared" si="24"/>
        <v>439</v>
      </c>
      <c r="CP14" s="48">
        <f t="shared" si="25"/>
        <v>433</v>
      </c>
      <c r="CQ14" s="48">
        <f t="shared" si="26"/>
        <v>427</v>
      </c>
      <c r="CR14" s="48">
        <f t="shared" si="27"/>
        <v>421</v>
      </c>
      <c r="CS14" s="48">
        <f t="shared" si="28"/>
        <v>415</v>
      </c>
      <c r="CT14" s="48">
        <f t="shared" si="29"/>
        <v>409</v>
      </c>
      <c r="CU14" s="48">
        <f t="shared" si="30"/>
        <v>403</v>
      </c>
      <c r="CV14" s="48">
        <f t="shared" si="31"/>
        <v>397</v>
      </c>
      <c r="CW14" s="48">
        <f t="shared" si="32"/>
        <v>391</v>
      </c>
      <c r="CX14" s="48">
        <f t="shared" si="33"/>
        <v>385</v>
      </c>
      <c r="CY14" s="51">
        <f t="shared" si="34"/>
        <v>379</v>
      </c>
      <c r="CZ14" s="51">
        <f t="shared" si="35"/>
        <v>373</v>
      </c>
      <c r="DA14" s="50">
        <f t="shared" si="36"/>
        <v>367</v>
      </c>
      <c r="DB14" s="50">
        <f t="shared" si="37"/>
        <v>361</v>
      </c>
      <c r="DC14" s="50">
        <f t="shared" si="38"/>
        <v>355</v>
      </c>
      <c r="DD14" s="50">
        <f t="shared" si="39"/>
        <v>349</v>
      </c>
      <c r="DE14" s="50">
        <f t="shared" si="40"/>
        <v>343</v>
      </c>
      <c r="DF14" s="50">
        <f t="shared" si="41"/>
        <v>337</v>
      </c>
      <c r="DG14" s="50">
        <f t="shared" si="42"/>
        <v>331</v>
      </c>
      <c r="DH14" s="50">
        <f t="shared" si="43"/>
        <v>325</v>
      </c>
      <c r="DI14" s="50">
        <f t="shared" si="44"/>
        <v>319</v>
      </c>
      <c r="DJ14" s="50">
        <f t="shared" si="45"/>
        <v>313</v>
      </c>
      <c r="DK14" s="50">
        <f t="shared" si="46"/>
        <v>307</v>
      </c>
      <c r="DL14" s="50">
        <f t="shared" si="47"/>
        <v>301</v>
      </c>
      <c r="DM14" s="50">
        <f t="shared" si="48"/>
        <v>295</v>
      </c>
      <c r="DN14" s="50">
        <f t="shared" si="49"/>
        <v>289</v>
      </c>
      <c r="DO14" s="50">
        <f t="shared" si="50"/>
        <v>283</v>
      </c>
      <c r="DP14" s="50">
        <f t="shared" si="51"/>
        <v>277</v>
      </c>
      <c r="DQ14" s="50">
        <f t="shared" si="52"/>
        <v>271</v>
      </c>
      <c r="DR14" s="50">
        <f t="shared" si="53"/>
        <v>265</v>
      </c>
      <c r="DS14" s="50">
        <f t="shared" si="54"/>
        <v>259</v>
      </c>
      <c r="DT14" s="50">
        <f t="shared" si="55"/>
        <v>253</v>
      </c>
      <c r="DU14" s="50">
        <f t="shared" si="56"/>
        <v>247</v>
      </c>
      <c r="DV14" s="50">
        <f t="shared" si="57"/>
        <v>241</v>
      </c>
      <c r="DW14" s="50">
        <f t="shared" si="58"/>
        <v>235</v>
      </c>
      <c r="DX14" s="50">
        <f t="shared" si="59"/>
        <v>229</v>
      </c>
      <c r="DY14" s="50">
        <f t="shared" si="60"/>
        <v>223</v>
      </c>
      <c r="DZ14" s="50">
        <f t="shared" si="61"/>
        <v>217</v>
      </c>
      <c r="EA14" s="50">
        <f t="shared" si="62"/>
        <v>211</v>
      </c>
      <c r="EB14" s="50">
        <f t="shared" si="63"/>
        <v>205</v>
      </c>
      <c r="EC14" s="50">
        <f t="shared" si="64"/>
        <v>199</v>
      </c>
      <c r="ED14" s="50">
        <f t="shared" si="65"/>
        <v>193</v>
      </c>
      <c r="EE14" s="32">
        <f t="shared" si="66"/>
        <v>369</v>
      </c>
    </row>
    <row r="15" spans="1:135">
      <c r="A15" s="18">
        <v>13</v>
      </c>
      <c r="B15" s="11">
        <v>10</v>
      </c>
      <c r="C15" s="11">
        <v>6</v>
      </c>
      <c r="D15" s="11">
        <f t="shared" si="2"/>
        <v>60</v>
      </c>
      <c r="E15" s="48">
        <v>2</v>
      </c>
      <c r="F15" s="25">
        <f t="shared" si="0"/>
        <v>33.333333333333329</v>
      </c>
      <c r="G15" s="11">
        <f t="shared" si="3"/>
        <v>46.666666666666664</v>
      </c>
      <c r="H15" s="5">
        <v>-56.559778100000003</v>
      </c>
      <c r="I15" s="11">
        <v>10</v>
      </c>
      <c r="J15" s="18">
        <v>10</v>
      </c>
      <c r="K15" s="48">
        <v>2</v>
      </c>
      <c r="L15" s="29">
        <f t="shared" si="4"/>
        <v>20</v>
      </c>
      <c r="M15" s="5">
        <v>-48.263303069999999</v>
      </c>
      <c r="N15" s="10"/>
      <c r="P15" s="48">
        <v>2.2666666666666666</v>
      </c>
      <c r="Q15" s="48">
        <v>2.2166666666666668</v>
      </c>
      <c r="R15" s="48">
        <v>2.0833333333333335</v>
      </c>
      <c r="S15" s="48">
        <v>2.1333333333333333</v>
      </c>
      <c r="T15" s="48">
        <v>2.35</v>
      </c>
      <c r="U15" s="48">
        <v>2.4166666666666665</v>
      </c>
      <c r="V15" s="48">
        <v>2.4333333333333331</v>
      </c>
      <c r="W15" s="48">
        <v>2.4</v>
      </c>
      <c r="X15" s="48">
        <v>2.5166666666666666</v>
      </c>
      <c r="Y15" s="48">
        <v>2.5666666666666669</v>
      </c>
      <c r="Z15" s="48">
        <v>2.6166666666666667</v>
      </c>
      <c r="AA15" s="48">
        <v>2.6</v>
      </c>
      <c r="AB15" s="48">
        <v>2.7166666666666668</v>
      </c>
      <c r="AC15" s="48">
        <v>2.5333333333333332</v>
      </c>
      <c r="AD15" s="48">
        <v>2.6</v>
      </c>
      <c r="AE15" s="48">
        <v>2.4500000000000002</v>
      </c>
      <c r="AF15" s="48">
        <v>2.6</v>
      </c>
      <c r="AG15" s="48">
        <v>2.2333333333333334</v>
      </c>
      <c r="AH15" s="48">
        <v>2.4</v>
      </c>
      <c r="AI15" s="48">
        <v>2.3833333333333333</v>
      </c>
      <c r="AJ15" s="48">
        <v>2.2999999999999998</v>
      </c>
      <c r="AK15" s="48">
        <v>2.35</v>
      </c>
      <c r="AL15" s="48">
        <v>2.1833333333333331</v>
      </c>
      <c r="AM15" s="48">
        <v>2.2666666666666666</v>
      </c>
      <c r="AN15" s="51">
        <v>2.2999999999999998</v>
      </c>
      <c r="AO15" s="51">
        <v>2.5</v>
      </c>
      <c r="AP15" s="50">
        <v>0</v>
      </c>
      <c r="AQ15" s="50">
        <v>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1</v>
      </c>
      <c r="BC15" s="50">
        <v>0</v>
      </c>
      <c r="BD15" s="50">
        <v>0</v>
      </c>
      <c r="BE15" s="50">
        <v>0</v>
      </c>
      <c r="BF15" s="50">
        <v>0</v>
      </c>
      <c r="BG15" s="50">
        <v>0</v>
      </c>
      <c r="BH15" s="50">
        <v>0</v>
      </c>
      <c r="BI15" s="50">
        <v>0</v>
      </c>
      <c r="BJ15" s="50">
        <v>0</v>
      </c>
      <c r="BK15" s="50">
        <v>0</v>
      </c>
      <c r="BL15" s="50">
        <v>0</v>
      </c>
      <c r="BM15" s="50">
        <v>0</v>
      </c>
      <c r="BN15" s="50">
        <v>0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48">
        <f t="shared" si="6"/>
        <v>564</v>
      </c>
      <c r="BX15" s="48">
        <f t="shared" si="7"/>
        <v>558</v>
      </c>
      <c r="BY15" s="48">
        <f t="shared" si="8"/>
        <v>552</v>
      </c>
      <c r="BZ15" s="48">
        <f t="shared" si="9"/>
        <v>546</v>
      </c>
      <c r="CA15" s="48">
        <f t="shared" si="10"/>
        <v>540</v>
      </c>
      <c r="CB15" s="48">
        <f t="shared" si="11"/>
        <v>534</v>
      </c>
      <c r="CC15" s="48">
        <f t="shared" si="12"/>
        <v>528</v>
      </c>
      <c r="CD15" s="48">
        <f t="shared" si="13"/>
        <v>522</v>
      </c>
      <c r="CE15" s="48">
        <f t="shared" si="14"/>
        <v>516</v>
      </c>
      <c r="CF15" s="48">
        <f t="shared" si="15"/>
        <v>510</v>
      </c>
      <c r="CG15" s="48">
        <f t="shared" si="16"/>
        <v>504</v>
      </c>
      <c r="CH15" s="48">
        <f t="shared" si="17"/>
        <v>498</v>
      </c>
      <c r="CI15" s="48">
        <f t="shared" si="18"/>
        <v>492</v>
      </c>
      <c r="CJ15" s="48">
        <f t="shared" si="19"/>
        <v>486</v>
      </c>
      <c r="CK15" s="48">
        <f t="shared" si="20"/>
        <v>480</v>
      </c>
      <c r="CL15" s="48">
        <f t="shared" si="21"/>
        <v>474</v>
      </c>
      <c r="CM15" s="48">
        <f t="shared" si="22"/>
        <v>468</v>
      </c>
      <c r="CN15" s="48">
        <f t="shared" si="23"/>
        <v>462</v>
      </c>
      <c r="CO15" s="48">
        <f t="shared" si="24"/>
        <v>456</v>
      </c>
      <c r="CP15" s="48">
        <f t="shared" si="25"/>
        <v>450</v>
      </c>
      <c r="CQ15" s="48">
        <f t="shared" si="26"/>
        <v>444</v>
      </c>
      <c r="CR15" s="48">
        <f t="shared" si="27"/>
        <v>438</v>
      </c>
      <c r="CS15" s="48">
        <f t="shared" si="28"/>
        <v>432</v>
      </c>
      <c r="CT15" s="48">
        <f t="shared" si="29"/>
        <v>426</v>
      </c>
      <c r="CU15" s="48">
        <f t="shared" si="30"/>
        <v>420</v>
      </c>
      <c r="CV15" s="51">
        <f t="shared" si="31"/>
        <v>414</v>
      </c>
      <c r="CW15" s="51">
        <f t="shared" si="32"/>
        <v>408</v>
      </c>
      <c r="CX15" s="50">
        <f t="shared" si="33"/>
        <v>402</v>
      </c>
      <c r="CY15" s="50">
        <f t="shared" si="34"/>
        <v>396</v>
      </c>
      <c r="CZ15" s="50">
        <f t="shared" si="35"/>
        <v>390</v>
      </c>
      <c r="DA15" s="50">
        <f t="shared" si="36"/>
        <v>384</v>
      </c>
      <c r="DB15" s="50">
        <f t="shared" si="37"/>
        <v>378</v>
      </c>
      <c r="DC15" s="50">
        <f t="shared" si="38"/>
        <v>372</v>
      </c>
      <c r="DD15" s="50">
        <f t="shared" si="39"/>
        <v>366</v>
      </c>
      <c r="DE15" s="50">
        <f t="shared" si="40"/>
        <v>360</v>
      </c>
      <c r="DF15" s="50">
        <f t="shared" si="41"/>
        <v>354</v>
      </c>
      <c r="DG15" s="50">
        <f t="shared" si="42"/>
        <v>348</v>
      </c>
      <c r="DH15" s="50">
        <f t="shared" si="43"/>
        <v>342</v>
      </c>
      <c r="DI15" s="50">
        <f t="shared" si="44"/>
        <v>336</v>
      </c>
      <c r="DJ15" s="50">
        <f t="shared" si="45"/>
        <v>330</v>
      </c>
      <c r="DK15" s="50">
        <f t="shared" si="46"/>
        <v>324</v>
      </c>
      <c r="DL15" s="50">
        <f t="shared" si="47"/>
        <v>318</v>
      </c>
      <c r="DM15" s="50">
        <f t="shared" si="48"/>
        <v>312</v>
      </c>
      <c r="DN15" s="50">
        <f t="shared" si="49"/>
        <v>306</v>
      </c>
      <c r="DO15" s="50">
        <f t="shared" si="50"/>
        <v>300</v>
      </c>
      <c r="DP15" s="50">
        <f t="shared" si="51"/>
        <v>294</v>
      </c>
      <c r="DQ15" s="50">
        <f t="shared" si="52"/>
        <v>288</v>
      </c>
      <c r="DR15" s="50">
        <f t="shared" si="53"/>
        <v>282</v>
      </c>
      <c r="DS15" s="50">
        <f t="shared" si="54"/>
        <v>276</v>
      </c>
      <c r="DT15" s="50">
        <f t="shared" si="55"/>
        <v>270</v>
      </c>
      <c r="DU15" s="50">
        <f t="shared" si="56"/>
        <v>264</v>
      </c>
      <c r="DV15" s="50">
        <f t="shared" si="57"/>
        <v>258</v>
      </c>
      <c r="DW15" s="50">
        <f t="shared" si="58"/>
        <v>252</v>
      </c>
      <c r="DX15" s="50">
        <f t="shared" si="59"/>
        <v>246</v>
      </c>
      <c r="DY15" s="50">
        <f t="shared" si="60"/>
        <v>240</v>
      </c>
      <c r="DZ15" s="50">
        <f t="shared" si="61"/>
        <v>234</v>
      </c>
      <c r="EA15" s="50">
        <f t="shared" si="62"/>
        <v>228</v>
      </c>
      <c r="EB15" s="50">
        <f t="shared" si="63"/>
        <v>222</v>
      </c>
      <c r="EC15" s="50">
        <f t="shared" si="64"/>
        <v>216</v>
      </c>
      <c r="ED15" s="50">
        <f t="shared" si="65"/>
        <v>210</v>
      </c>
      <c r="EE15" s="32">
        <f t="shared" si="66"/>
        <v>402</v>
      </c>
    </row>
    <row r="16" spans="1:135">
      <c r="A16" s="18">
        <v>14</v>
      </c>
      <c r="B16" s="11">
        <v>10</v>
      </c>
      <c r="C16" s="11">
        <v>6</v>
      </c>
      <c r="D16" s="11">
        <f t="shared" si="2"/>
        <v>60</v>
      </c>
      <c r="E16" s="51">
        <v>2</v>
      </c>
      <c r="F16" s="25">
        <f t="shared" si="0"/>
        <v>33.333333333333329</v>
      </c>
      <c r="G16" s="11">
        <f t="shared" si="3"/>
        <v>46.666666666666664</v>
      </c>
      <c r="H16" s="5">
        <v>-49.690908399999998</v>
      </c>
      <c r="I16" s="11">
        <v>10</v>
      </c>
      <c r="J16" s="18">
        <v>10</v>
      </c>
      <c r="K16" s="51">
        <v>2</v>
      </c>
      <c r="L16" s="29">
        <f t="shared" si="4"/>
        <v>20</v>
      </c>
      <c r="M16" s="5">
        <v>-46.912948970000002</v>
      </c>
      <c r="N16" s="10"/>
      <c r="P16" s="51">
        <v>1</v>
      </c>
      <c r="Q16" s="51">
        <v>2.1166666666666667</v>
      </c>
      <c r="R16" s="51">
        <v>2.1333333333333333</v>
      </c>
      <c r="S16" s="51">
        <v>1.9333333333333333</v>
      </c>
      <c r="T16" s="51">
        <v>2.1333333333333333</v>
      </c>
      <c r="U16" s="51">
        <v>2.1666666666666665</v>
      </c>
      <c r="V16" s="48">
        <v>2.2666666666666666</v>
      </c>
      <c r="W16" s="48">
        <v>2.4</v>
      </c>
      <c r="X16" s="48">
        <v>2.4500000000000002</v>
      </c>
      <c r="Y16" s="48">
        <v>2.5499999999999998</v>
      </c>
      <c r="Z16" s="48">
        <v>2.6333333333333333</v>
      </c>
      <c r="AA16" s="48">
        <v>2.65</v>
      </c>
      <c r="AB16" s="48">
        <v>2.6</v>
      </c>
      <c r="AC16" s="48">
        <v>2.2833333333333332</v>
      </c>
      <c r="AD16" s="48">
        <v>2.65</v>
      </c>
      <c r="AE16" s="48">
        <v>2.6</v>
      </c>
      <c r="AF16" s="48">
        <v>2.65</v>
      </c>
      <c r="AG16" s="48">
        <v>2.5</v>
      </c>
      <c r="AH16" s="48">
        <v>2.2833333333333332</v>
      </c>
      <c r="AI16" s="48">
        <v>2.2666666666666666</v>
      </c>
      <c r="AJ16" s="48">
        <v>2.3166666666666669</v>
      </c>
      <c r="AK16" s="48">
        <v>2.2999999999999998</v>
      </c>
      <c r="AL16" s="51">
        <v>2.4</v>
      </c>
      <c r="AM16" s="51">
        <v>2.2666666666666666</v>
      </c>
      <c r="AN16" s="50">
        <v>0</v>
      </c>
      <c r="AO16" s="50">
        <v>0</v>
      </c>
      <c r="AP16" s="50">
        <v>0</v>
      </c>
      <c r="AQ16" s="50">
        <v>0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0</v>
      </c>
      <c r="BI16" s="50">
        <v>0</v>
      </c>
      <c r="BJ16" s="50">
        <v>0</v>
      </c>
      <c r="BK16" s="50">
        <v>0</v>
      </c>
      <c r="BL16" s="50">
        <v>0</v>
      </c>
      <c r="BM16" s="50">
        <v>0</v>
      </c>
      <c r="BN16" s="50">
        <v>0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1">
        <f t="shared" si="6"/>
        <v>581</v>
      </c>
      <c r="BX16" s="51">
        <f t="shared" si="7"/>
        <v>575</v>
      </c>
      <c r="BY16" s="51">
        <f t="shared" si="8"/>
        <v>569</v>
      </c>
      <c r="BZ16" s="51">
        <f t="shared" si="9"/>
        <v>563</v>
      </c>
      <c r="CA16" s="51">
        <f t="shared" si="10"/>
        <v>557</v>
      </c>
      <c r="CB16" s="51">
        <f t="shared" si="11"/>
        <v>551</v>
      </c>
      <c r="CC16" s="51">
        <f t="shared" si="12"/>
        <v>545</v>
      </c>
      <c r="CD16" s="48">
        <f t="shared" si="13"/>
        <v>539</v>
      </c>
      <c r="CE16" s="48">
        <f t="shared" si="14"/>
        <v>533</v>
      </c>
      <c r="CF16" s="48">
        <f t="shared" si="15"/>
        <v>527</v>
      </c>
      <c r="CG16" s="48">
        <f t="shared" si="16"/>
        <v>521</v>
      </c>
      <c r="CH16" s="48">
        <f t="shared" si="17"/>
        <v>515</v>
      </c>
      <c r="CI16" s="48">
        <f t="shared" si="18"/>
        <v>509</v>
      </c>
      <c r="CJ16" s="48">
        <f t="shared" si="19"/>
        <v>503</v>
      </c>
      <c r="CK16" s="48">
        <f t="shared" si="20"/>
        <v>497</v>
      </c>
      <c r="CL16" s="48">
        <f t="shared" si="21"/>
        <v>491</v>
      </c>
      <c r="CM16" s="48">
        <f t="shared" si="22"/>
        <v>485</v>
      </c>
      <c r="CN16" s="48">
        <f t="shared" si="23"/>
        <v>479</v>
      </c>
      <c r="CO16" s="48">
        <f t="shared" si="24"/>
        <v>473</v>
      </c>
      <c r="CP16" s="48">
        <f t="shared" si="25"/>
        <v>467</v>
      </c>
      <c r="CQ16" s="48">
        <f t="shared" si="26"/>
        <v>461</v>
      </c>
      <c r="CR16" s="48">
        <f t="shared" si="27"/>
        <v>455</v>
      </c>
      <c r="CS16" s="48">
        <f t="shared" si="28"/>
        <v>449</v>
      </c>
      <c r="CT16" s="51">
        <f t="shared" si="29"/>
        <v>443</v>
      </c>
      <c r="CU16" s="51">
        <f t="shared" si="30"/>
        <v>437</v>
      </c>
      <c r="CV16" s="50">
        <f t="shared" si="31"/>
        <v>431</v>
      </c>
      <c r="CW16" s="50">
        <f t="shared" si="32"/>
        <v>425</v>
      </c>
      <c r="CX16" s="50">
        <f t="shared" si="33"/>
        <v>419</v>
      </c>
      <c r="CY16" s="50">
        <f t="shared" si="34"/>
        <v>413</v>
      </c>
      <c r="CZ16" s="50">
        <f t="shared" si="35"/>
        <v>407</v>
      </c>
      <c r="DA16" s="50">
        <f t="shared" si="36"/>
        <v>401</v>
      </c>
      <c r="DB16" s="50">
        <f t="shared" si="37"/>
        <v>395</v>
      </c>
      <c r="DC16" s="50">
        <f t="shared" si="38"/>
        <v>389</v>
      </c>
      <c r="DD16" s="50">
        <f t="shared" si="39"/>
        <v>383</v>
      </c>
      <c r="DE16" s="50">
        <f t="shared" si="40"/>
        <v>377</v>
      </c>
      <c r="DF16" s="50">
        <f t="shared" si="41"/>
        <v>371</v>
      </c>
      <c r="DG16" s="50">
        <f t="shared" si="42"/>
        <v>365</v>
      </c>
      <c r="DH16" s="50">
        <f t="shared" si="43"/>
        <v>359</v>
      </c>
      <c r="DI16" s="50">
        <f t="shared" si="44"/>
        <v>353</v>
      </c>
      <c r="DJ16" s="50">
        <f t="shared" si="45"/>
        <v>347</v>
      </c>
      <c r="DK16" s="50">
        <f t="shared" si="46"/>
        <v>341</v>
      </c>
      <c r="DL16" s="50">
        <f t="shared" si="47"/>
        <v>335</v>
      </c>
      <c r="DM16" s="50">
        <f t="shared" si="48"/>
        <v>329</v>
      </c>
      <c r="DN16" s="50">
        <f t="shared" si="49"/>
        <v>323</v>
      </c>
      <c r="DO16" s="50">
        <f t="shared" si="50"/>
        <v>317</v>
      </c>
      <c r="DP16" s="50">
        <f t="shared" si="51"/>
        <v>311</v>
      </c>
      <c r="DQ16" s="50">
        <f t="shared" si="52"/>
        <v>305</v>
      </c>
      <c r="DR16" s="50">
        <f t="shared" si="53"/>
        <v>299</v>
      </c>
      <c r="DS16" s="50">
        <f t="shared" si="54"/>
        <v>293</v>
      </c>
      <c r="DT16" s="50">
        <f t="shared" si="55"/>
        <v>287</v>
      </c>
      <c r="DU16" s="50">
        <f t="shared" si="56"/>
        <v>281</v>
      </c>
      <c r="DV16" s="50">
        <f t="shared" si="57"/>
        <v>275</v>
      </c>
      <c r="DW16" s="50">
        <f t="shared" si="58"/>
        <v>269</v>
      </c>
      <c r="DX16" s="50">
        <f t="shared" si="59"/>
        <v>263</v>
      </c>
      <c r="DY16" s="50">
        <f t="shared" si="60"/>
        <v>257</v>
      </c>
      <c r="DZ16" s="50">
        <f t="shared" si="61"/>
        <v>251</v>
      </c>
      <c r="EA16" s="50">
        <f t="shared" si="62"/>
        <v>245</v>
      </c>
      <c r="EB16" s="50">
        <f t="shared" si="63"/>
        <v>239</v>
      </c>
      <c r="EC16" s="50">
        <f t="shared" si="64"/>
        <v>233</v>
      </c>
      <c r="ED16" s="50">
        <f t="shared" si="65"/>
        <v>227</v>
      </c>
      <c r="EE16" s="32">
        <f t="shared" si="66"/>
        <v>435</v>
      </c>
    </row>
    <row r="17" spans="1:135">
      <c r="A17" s="18">
        <v>15</v>
      </c>
      <c r="B17" s="11">
        <v>10</v>
      </c>
      <c r="C17" s="11">
        <v>8</v>
      </c>
      <c r="D17" s="11">
        <f t="shared" si="2"/>
        <v>80</v>
      </c>
      <c r="E17" s="51">
        <v>1</v>
      </c>
      <c r="F17" s="25">
        <f t="shared" si="0"/>
        <v>12.5</v>
      </c>
      <c r="G17" s="11">
        <f t="shared" si="3"/>
        <v>46.25</v>
      </c>
      <c r="H17" s="5">
        <v>-42.5399715</v>
      </c>
      <c r="I17" s="11">
        <v>10</v>
      </c>
      <c r="J17" s="18">
        <v>10</v>
      </c>
      <c r="K17" s="51">
        <v>2</v>
      </c>
      <c r="L17" s="29">
        <f t="shared" si="4"/>
        <v>20</v>
      </c>
      <c r="M17" s="5">
        <v>-48.376692409</v>
      </c>
      <c r="N17" s="10"/>
      <c r="P17" s="51">
        <v>1</v>
      </c>
      <c r="Q17" s="51">
        <v>2.0833333333333335</v>
      </c>
      <c r="R17" s="51">
        <v>2.0666666666666669</v>
      </c>
      <c r="S17" s="51">
        <v>2.0833333333333335</v>
      </c>
      <c r="T17" s="51">
        <v>2.0166666666666666</v>
      </c>
      <c r="U17" s="51">
        <v>2.1166666666666667</v>
      </c>
      <c r="V17" s="51">
        <v>2.0666666666666669</v>
      </c>
      <c r="W17" s="51">
        <v>2.1666666666666665</v>
      </c>
      <c r="X17" s="51">
        <v>2.3333333333333335</v>
      </c>
      <c r="Y17" s="51">
        <v>2.3333333333333335</v>
      </c>
      <c r="Z17" s="51">
        <v>2.4500000000000002</v>
      </c>
      <c r="AA17" s="48">
        <v>2.4166666666666665</v>
      </c>
      <c r="AB17" s="48">
        <v>2.4166666666666665</v>
      </c>
      <c r="AC17" s="48">
        <v>2.35</v>
      </c>
      <c r="AD17" s="48">
        <v>2.4333333333333331</v>
      </c>
      <c r="AE17" s="48">
        <v>2.2166666666666668</v>
      </c>
      <c r="AF17" s="48">
        <v>2.2833333333333332</v>
      </c>
      <c r="AG17" s="48">
        <v>1.9833333333333334</v>
      </c>
      <c r="AH17" s="48">
        <v>2.25</v>
      </c>
      <c r="AI17" s="51">
        <v>2.1166666666666667</v>
      </c>
      <c r="AJ17" s="51">
        <v>2.1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1</v>
      </c>
      <c r="AQ17" s="50">
        <v>0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1">
        <f t="shared" si="6"/>
        <v>598</v>
      </c>
      <c r="BX17" s="51">
        <f t="shared" si="7"/>
        <v>592</v>
      </c>
      <c r="BY17" s="51">
        <f t="shared" si="8"/>
        <v>586</v>
      </c>
      <c r="BZ17" s="51">
        <f t="shared" si="9"/>
        <v>580</v>
      </c>
      <c r="CA17" s="51">
        <f t="shared" si="10"/>
        <v>574</v>
      </c>
      <c r="CB17" s="51">
        <f t="shared" si="11"/>
        <v>568</v>
      </c>
      <c r="CC17" s="51">
        <f t="shared" si="12"/>
        <v>562</v>
      </c>
      <c r="CD17" s="51">
        <f t="shared" si="13"/>
        <v>556</v>
      </c>
      <c r="CE17" s="51">
        <f t="shared" si="14"/>
        <v>550</v>
      </c>
      <c r="CF17" s="51">
        <f t="shared" si="15"/>
        <v>544</v>
      </c>
      <c r="CG17" s="51">
        <f t="shared" si="16"/>
        <v>538</v>
      </c>
      <c r="CH17" s="51">
        <f t="shared" si="17"/>
        <v>532</v>
      </c>
      <c r="CI17" s="48">
        <f t="shared" si="18"/>
        <v>526</v>
      </c>
      <c r="CJ17" s="48">
        <f t="shared" si="19"/>
        <v>520</v>
      </c>
      <c r="CK17" s="48">
        <f t="shared" si="20"/>
        <v>514</v>
      </c>
      <c r="CL17" s="48">
        <f t="shared" si="21"/>
        <v>508</v>
      </c>
      <c r="CM17" s="48">
        <f t="shared" si="22"/>
        <v>502</v>
      </c>
      <c r="CN17" s="48">
        <f t="shared" si="23"/>
        <v>496</v>
      </c>
      <c r="CO17" s="48">
        <f t="shared" si="24"/>
        <v>490</v>
      </c>
      <c r="CP17" s="48">
        <f t="shared" si="25"/>
        <v>484</v>
      </c>
      <c r="CQ17" s="51">
        <f t="shared" si="26"/>
        <v>478</v>
      </c>
      <c r="CR17" s="51">
        <f t="shared" si="27"/>
        <v>472</v>
      </c>
      <c r="CS17" s="50">
        <f t="shared" si="28"/>
        <v>466</v>
      </c>
      <c r="CT17" s="50">
        <f t="shared" si="29"/>
        <v>460</v>
      </c>
      <c r="CU17" s="50">
        <f t="shared" si="30"/>
        <v>454</v>
      </c>
      <c r="CV17" s="50">
        <f t="shared" si="31"/>
        <v>448</v>
      </c>
      <c r="CW17" s="50">
        <f t="shared" si="32"/>
        <v>442</v>
      </c>
      <c r="CX17" s="50">
        <f t="shared" si="33"/>
        <v>436</v>
      </c>
      <c r="CY17" s="50">
        <f t="shared" si="34"/>
        <v>430</v>
      </c>
      <c r="CZ17" s="50">
        <f t="shared" si="35"/>
        <v>424</v>
      </c>
      <c r="DA17" s="50">
        <f t="shared" si="36"/>
        <v>418</v>
      </c>
      <c r="DB17" s="50">
        <f t="shared" si="37"/>
        <v>412</v>
      </c>
      <c r="DC17" s="50">
        <f t="shared" si="38"/>
        <v>406</v>
      </c>
      <c r="DD17" s="50">
        <f t="shared" si="39"/>
        <v>400</v>
      </c>
      <c r="DE17" s="50">
        <f t="shared" si="40"/>
        <v>394</v>
      </c>
      <c r="DF17" s="50">
        <f t="shared" si="41"/>
        <v>388</v>
      </c>
      <c r="DG17" s="50">
        <f t="shared" si="42"/>
        <v>382</v>
      </c>
      <c r="DH17" s="50">
        <f t="shared" si="43"/>
        <v>376</v>
      </c>
      <c r="DI17" s="50">
        <f t="shared" si="44"/>
        <v>370</v>
      </c>
      <c r="DJ17" s="50">
        <f t="shared" si="45"/>
        <v>364</v>
      </c>
      <c r="DK17" s="50">
        <f t="shared" si="46"/>
        <v>358</v>
      </c>
      <c r="DL17" s="50">
        <f t="shared" si="47"/>
        <v>352</v>
      </c>
      <c r="DM17" s="50">
        <f t="shared" si="48"/>
        <v>346</v>
      </c>
      <c r="DN17" s="50">
        <f t="shared" si="49"/>
        <v>340</v>
      </c>
      <c r="DO17" s="50">
        <f t="shared" si="50"/>
        <v>334</v>
      </c>
      <c r="DP17" s="50">
        <f t="shared" si="51"/>
        <v>328</v>
      </c>
      <c r="DQ17" s="50">
        <f t="shared" si="52"/>
        <v>322</v>
      </c>
      <c r="DR17" s="50">
        <f t="shared" si="53"/>
        <v>316</v>
      </c>
      <c r="DS17" s="50">
        <f t="shared" si="54"/>
        <v>310</v>
      </c>
      <c r="DT17" s="50">
        <f t="shared" si="55"/>
        <v>304</v>
      </c>
      <c r="DU17" s="50">
        <f t="shared" si="56"/>
        <v>298</v>
      </c>
      <c r="DV17" s="50">
        <f t="shared" si="57"/>
        <v>292</v>
      </c>
      <c r="DW17" s="50">
        <f t="shared" si="58"/>
        <v>286</v>
      </c>
      <c r="DX17" s="50">
        <f t="shared" si="59"/>
        <v>280</v>
      </c>
      <c r="DY17" s="50">
        <f t="shared" si="60"/>
        <v>274</v>
      </c>
      <c r="DZ17" s="50">
        <f t="shared" si="61"/>
        <v>268</v>
      </c>
      <c r="EA17" s="50">
        <f t="shared" si="62"/>
        <v>262</v>
      </c>
      <c r="EB17" s="50">
        <f t="shared" si="63"/>
        <v>256</v>
      </c>
      <c r="EC17" s="50">
        <f t="shared" si="64"/>
        <v>250</v>
      </c>
      <c r="ED17" s="50">
        <f t="shared" si="65"/>
        <v>244</v>
      </c>
      <c r="EE17" s="32">
        <f t="shared" si="66"/>
        <v>468</v>
      </c>
    </row>
    <row r="18" spans="1:135">
      <c r="A18" s="18">
        <v>16</v>
      </c>
      <c r="B18" s="11">
        <v>10</v>
      </c>
      <c r="C18" s="11">
        <v>4</v>
      </c>
      <c r="D18" s="11">
        <f t="shared" si="2"/>
        <v>40</v>
      </c>
      <c r="E18" s="50">
        <v>0</v>
      </c>
      <c r="F18" s="25">
        <f t="shared" si="0"/>
        <v>0</v>
      </c>
      <c r="G18" s="11">
        <f t="shared" si="3"/>
        <v>20</v>
      </c>
      <c r="H18" s="5">
        <v>-37.404525200000002</v>
      </c>
      <c r="I18" s="11">
        <v>10</v>
      </c>
      <c r="J18" s="18">
        <v>10</v>
      </c>
      <c r="K18" s="50">
        <v>0</v>
      </c>
      <c r="L18" s="29">
        <f t="shared" si="4"/>
        <v>0</v>
      </c>
      <c r="M18" s="5">
        <v>-32.412239569999997</v>
      </c>
      <c r="N18" s="10"/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0</v>
      </c>
      <c r="AN18" s="50">
        <v>0</v>
      </c>
      <c r="AO18" s="50">
        <v>0</v>
      </c>
      <c r="AP18" s="50">
        <v>0</v>
      </c>
      <c r="AQ18" s="50">
        <v>0</v>
      </c>
      <c r="AR18" s="50">
        <v>0</v>
      </c>
      <c r="AS18" s="50">
        <v>0</v>
      </c>
      <c r="AT18" s="50">
        <v>0</v>
      </c>
      <c r="AU18" s="50">
        <v>0</v>
      </c>
      <c r="AV18" s="50">
        <v>1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0</v>
      </c>
      <c r="BI18" s="50">
        <v>0</v>
      </c>
      <c r="BJ18" s="50">
        <v>0</v>
      </c>
      <c r="BK18" s="50">
        <v>0</v>
      </c>
      <c r="BL18" s="50">
        <v>0</v>
      </c>
      <c r="BM18" s="50">
        <v>1</v>
      </c>
      <c r="BN18" s="50">
        <v>0</v>
      </c>
      <c r="BO18" s="50">
        <v>0</v>
      </c>
      <c r="BP18" s="50">
        <v>0</v>
      </c>
      <c r="BQ18" s="50">
        <v>0</v>
      </c>
      <c r="BR18" s="50">
        <v>0</v>
      </c>
      <c r="BS18" s="50">
        <v>0</v>
      </c>
      <c r="BT18" s="50">
        <v>0</v>
      </c>
      <c r="BU18" s="50">
        <v>0</v>
      </c>
      <c r="BV18" s="50">
        <v>0</v>
      </c>
      <c r="BW18" s="50">
        <f t="shared" si="6"/>
        <v>615</v>
      </c>
      <c r="BX18" s="50">
        <f t="shared" si="7"/>
        <v>609</v>
      </c>
      <c r="BY18" s="50">
        <f t="shared" si="8"/>
        <v>603</v>
      </c>
      <c r="BZ18" s="50">
        <f t="shared" si="9"/>
        <v>597</v>
      </c>
      <c r="CA18" s="50">
        <f t="shared" si="10"/>
        <v>591</v>
      </c>
      <c r="CB18" s="50">
        <f t="shared" si="11"/>
        <v>585</v>
      </c>
      <c r="CC18" s="50">
        <f t="shared" si="12"/>
        <v>579</v>
      </c>
      <c r="CD18" s="50">
        <f t="shared" si="13"/>
        <v>573</v>
      </c>
      <c r="CE18" s="50">
        <f t="shared" si="14"/>
        <v>567</v>
      </c>
      <c r="CF18" s="50">
        <f t="shared" si="15"/>
        <v>561</v>
      </c>
      <c r="CG18" s="50">
        <f t="shared" si="16"/>
        <v>555</v>
      </c>
      <c r="CH18" s="50">
        <f t="shared" si="17"/>
        <v>549</v>
      </c>
      <c r="CI18" s="50">
        <f t="shared" si="18"/>
        <v>543</v>
      </c>
      <c r="CJ18" s="50">
        <f t="shared" si="19"/>
        <v>537</v>
      </c>
      <c r="CK18" s="50">
        <f t="shared" si="20"/>
        <v>531</v>
      </c>
      <c r="CL18" s="50">
        <f t="shared" si="21"/>
        <v>525</v>
      </c>
      <c r="CM18" s="50">
        <f t="shared" si="22"/>
        <v>519</v>
      </c>
      <c r="CN18" s="50">
        <f t="shared" si="23"/>
        <v>513</v>
      </c>
      <c r="CO18" s="50">
        <f t="shared" si="24"/>
        <v>507</v>
      </c>
      <c r="CP18" s="50">
        <f t="shared" si="25"/>
        <v>501</v>
      </c>
      <c r="CQ18" s="50">
        <f t="shared" si="26"/>
        <v>495</v>
      </c>
      <c r="CR18" s="50">
        <f t="shared" si="27"/>
        <v>489</v>
      </c>
      <c r="CS18" s="50">
        <f t="shared" si="28"/>
        <v>483</v>
      </c>
      <c r="CT18" s="50">
        <f t="shared" si="29"/>
        <v>477</v>
      </c>
      <c r="CU18" s="50">
        <f t="shared" si="30"/>
        <v>471</v>
      </c>
      <c r="CV18" s="50">
        <f t="shared" si="31"/>
        <v>465</v>
      </c>
      <c r="CW18" s="50">
        <f t="shared" si="32"/>
        <v>459</v>
      </c>
      <c r="CX18" s="50">
        <f t="shared" si="33"/>
        <v>453</v>
      </c>
      <c r="CY18" s="50">
        <f t="shared" si="34"/>
        <v>447</v>
      </c>
      <c r="CZ18" s="50">
        <f t="shared" si="35"/>
        <v>441</v>
      </c>
      <c r="DA18" s="50">
        <f t="shared" si="36"/>
        <v>435</v>
      </c>
      <c r="DB18" s="50">
        <f t="shared" si="37"/>
        <v>429</v>
      </c>
      <c r="DC18" s="50">
        <f t="shared" si="38"/>
        <v>423</v>
      </c>
      <c r="DD18" s="50">
        <f t="shared" si="39"/>
        <v>417</v>
      </c>
      <c r="DE18" s="50">
        <f t="shared" si="40"/>
        <v>411</v>
      </c>
      <c r="DF18" s="50">
        <f t="shared" si="41"/>
        <v>405</v>
      </c>
      <c r="DG18" s="50">
        <f t="shared" si="42"/>
        <v>399</v>
      </c>
      <c r="DH18" s="50">
        <f t="shared" si="43"/>
        <v>393</v>
      </c>
      <c r="DI18" s="50">
        <f t="shared" si="44"/>
        <v>387</v>
      </c>
      <c r="DJ18" s="50">
        <f t="shared" si="45"/>
        <v>381</v>
      </c>
      <c r="DK18" s="50">
        <f t="shared" si="46"/>
        <v>375</v>
      </c>
      <c r="DL18" s="50">
        <f t="shared" si="47"/>
        <v>369</v>
      </c>
      <c r="DM18" s="50">
        <f t="shared" si="48"/>
        <v>363</v>
      </c>
      <c r="DN18" s="50">
        <f t="shared" si="49"/>
        <v>357</v>
      </c>
      <c r="DO18" s="50">
        <f t="shared" si="50"/>
        <v>351</v>
      </c>
      <c r="DP18" s="50">
        <f t="shared" si="51"/>
        <v>345</v>
      </c>
      <c r="DQ18" s="50">
        <f t="shared" si="52"/>
        <v>339</v>
      </c>
      <c r="DR18" s="50">
        <f t="shared" si="53"/>
        <v>333</v>
      </c>
      <c r="DS18" s="50">
        <f t="shared" si="54"/>
        <v>327</v>
      </c>
      <c r="DT18" s="50">
        <f t="shared" si="55"/>
        <v>321</v>
      </c>
      <c r="DU18" s="50">
        <f t="shared" si="56"/>
        <v>315</v>
      </c>
      <c r="DV18" s="50">
        <f t="shared" si="57"/>
        <v>309</v>
      </c>
      <c r="DW18" s="50">
        <f t="shared" si="58"/>
        <v>303</v>
      </c>
      <c r="DX18" s="50">
        <f t="shared" si="59"/>
        <v>297</v>
      </c>
      <c r="DY18" s="50">
        <f t="shared" si="60"/>
        <v>291</v>
      </c>
      <c r="DZ18" s="50">
        <f t="shared" si="61"/>
        <v>285</v>
      </c>
      <c r="EA18" s="50">
        <f t="shared" si="62"/>
        <v>279</v>
      </c>
      <c r="EB18" s="50">
        <f t="shared" si="63"/>
        <v>273</v>
      </c>
      <c r="EC18" s="50">
        <f t="shared" si="64"/>
        <v>267</v>
      </c>
      <c r="ED18" s="50">
        <f t="shared" si="65"/>
        <v>261</v>
      </c>
      <c r="EE18" s="32">
        <f t="shared" si="66"/>
        <v>501</v>
      </c>
    </row>
    <row r="19" spans="1:135">
      <c r="A19" s="18">
        <v>17</v>
      </c>
      <c r="B19" s="11">
        <v>10</v>
      </c>
      <c r="C19" s="11">
        <v>7</v>
      </c>
      <c r="D19" s="11">
        <f t="shared" si="2"/>
        <v>70</v>
      </c>
      <c r="E19" s="50">
        <v>0</v>
      </c>
      <c r="F19" s="25">
        <f t="shared" si="0"/>
        <v>0</v>
      </c>
      <c r="G19" s="11">
        <f t="shared" si="3"/>
        <v>35</v>
      </c>
      <c r="H19" s="5">
        <v>-34.659726200000001</v>
      </c>
      <c r="I19" s="11">
        <v>10</v>
      </c>
      <c r="J19" s="18">
        <v>10</v>
      </c>
      <c r="K19" s="50">
        <v>0</v>
      </c>
      <c r="L19" s="29">
        <f t="shared" si="4"/>
        <v>0</v>
      </c>
      <c r="M19" s="5">
        <v>-31.59386327</v>
      </c>
      <c r="N19" s="10"/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1">
        <v>2</v>
      </c>
      <c r="AF19" s="51">
        <v>2</v>
      </c>
      <c r="AG19" s="48">
        <v>2.95</v>
      </c>
      <c r="AH19" s="48">
        <v>2.6833333333333331</v>
      </c>
      <c r="AI19" s="48">
        <v>2.9</v>
      </c>
      <c r="AJ19" s="48">
        <v>2.8333333333333335</v>
      </c>
      <c r="AK19" s="48">
        <v>2.95</v>
      </c>
      <c r="AL19" s="48">
        <v>2.9666666666666668</v>
      </c>
      <c r="AM19" s="51">
        <v>3.55</v>
      </c>
      <c r="AN19" s="51">
        <v>3.2666666666666666</v>
      </c>
      <c r="AO19" s="51">
        <v>3.4666666666666668</v>
      </c>
      <c r="AP19" s="51">
        <v>3.6</v>
      </c>
      <c r="AQ19" s="51">
        <v>3.55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0</v>
      </c>
      <c r="BI19" s="50">
        <v>0</v>
      </c>
      <c r="BJ19" s="50">
        <v>0</v>
      </c>
      <c r="BK19" s="50">
        <v>0</v>
      </c>
      <c r="BL19" s="50">
        <v>0</v>
      </c>
      <c r="BM19" s="50">
        <v>0</v>
      </c>
      <c r="BN19" s="50">
        <v>0</v>
      </c>
      <c r="BO19" s="50">
        <v>0</v>
      </c>
      <c r="BP19" s="50">
        <v>0</v>
      </c>
      <c r="BQ19" s="50">
        <v>0</v>
      </c>
      <c r="BR19" s="50">
        <v>0</v>
      </c>
      <c r="BS19" s="50">
        <v>0</v>
      </c>
      <c r="BT19" s="50">
        <v>0</v>
      </c>
      <c r="BU19" s="50">
        <v>0</v>
      </c>
      <c r="BV19" s="50">
        <v>0</v>
      </c>
      <c r="BW19" s="50">
        <f t="shared" si="6"/>
        <v>632</v>
      </c>
      <c r="BX19" s="50">
        <f t="shared" si="7"/>
        <v>626</v>
      </c>
      <c r="BY19" s="50">
        <f t="shared" si="8"/>
        <v>620</v>
      </c>
      <c r="BZ19" s="50">
        <f t="shared" si="9"/>
        <v>614</v>
      </c>
      <c r="CA19" s="50">
        <f t="shared" si="10"/>
        <v>608</v>
      </c>
      <c r="CB19" s="50">
        <f t="shared" si="11"/>
        <v>602</v>
      </c>
      <c r="CC19" s="50">
        <f t="shared" si="12"/>
        <v>596</v>
      </c>
      <c r="CD19" s="50">
        <f t="shared" si="13"/>
        <v>590</v>
      </c>
      <c r="CE19" s="50">
        <f t="shared" si="14"/>
        <v>584</v>
      </c>
      <c r="CF19" s="50">
        <f t="shared" si="15"/>
        <v>578</v>
      </c>
      <c r="CG19" s="50">
        <f t="shared" si="16"/>
        <v>572</v>
      </c>
      <c r="CH19" s="50">
        <f t="shared" si="17"/>
        <v>566</v>
      </c>
      <c r="CI19" s="50">
        <f t="shared" si="18"/>
        <v>560</v>
      </c>
      <c r="CJ19" s="50">
        <f t="shared" si="19"/>
        <v>554</v>
      </c>
      <c r="CK19" s="50">
        <f t="shared" si="20"/>
        <v>548</v>
      </c>
      <c r="CL19" s="50">
        <f t="shared" si="21"/>
        <v>542</v>
      </c>
      <c r="CM19" s="51">
        <f t="shared" si="22"/>
        <v>536</v>
      </c>
      <c r="CN19" s="51">
        <f t="shared" si="23"/>
        <v>530</v>
      </c>
      <c r="CO19" s="48">
        <f t="shared" si="24"/>
        <v>524</v>
      </c>
      <c r="CP19" s="48">
        <f t="shared" si="25"/>
        <v>518</v>
      </c>
      <c r="CQ19" s="48">
        <f t="shared" si="26"/>
        <v>512</v>
      </c>
      <c r="CR19" s="48">
        <f t="shared" si="27"/>
        <v>506</v>
      </c>
      <c r="CS19" s="48">
        <f t="shared" si="28"/>
        <v>500</v>
      </c>
      <c r="CT19" s="48">
        <f t="shared" si="29"/>
        <v>494</v>
      </c>
      <c r="CU19" s="51">
        <f t="shared" si="30"/>
        <v>488</v>
      </c>
      <c r="CV19" s="51">
        <f t="shared" si="31"/>
        <v>482</v>
      </c>
      <c r="CW19" s="51">
        <f t="shared" si="32"/>
        <v>476</v>
      </c>
      <c r="CX19" s="51">
        <f t="shared" si="33"/>
        <v>470</v>
      </c>
      <c r="CY19" s="51">
        <f t="shared" si="34"/>
        <v>464</v>
      </c>
      <c r="CZ19" s="50">
        <f t="shared" si="35"/>
        <v>458</v>
      </c>
      <c r="DA19" s="50">
        <f t="shared" si="36"/>
        <v>452</v>
      </c>
      <c r="DB19" s="50">
        <f t="shared" si="37"/>
        <v>446</v>
      </c>
      <c r="DC19" s="50">
        <f t="shared" si="38"/>
        <v>440</v>
      </c>
      <c r="DD19" s="50">
        <f t="shared" si="39"/>
        <v>434</v>
      </c>
      <c r="DE19" s="50">
        <f t="shared" si="40"/>
        <v>428</v>
      </c>
      <c r="DF19" s="50">
        <f t="shared" si="41"/>
        <v>422</v>
      </c>
      <c r="DG19" s="50">
        <f t="shared" si="42"/>
        <v>416</v>
      </c>
      <c r="DH19" s="50">
        <f t="shared" si="43"/>
        <v>410</v>
      </c>
      <c r="DI19" s="50">
        <f t="shared" si="44"/>
        <v>404</v>
      </c>
      <c r="DJ19" s="50">
        <f t="shared" si="45"/>
        <v>398</v>
      </c>
      <c r="DK19" s="50">
        <f t="shared" si="46"/>
        <v>392</v>
      </c>
      <c r="DL19" s="50">
        <f t="shared" si="47"/>
        <v>386</v>
      </c>
      <c r="DM19" s="50">
        <f t="shared" si="48"/>
        <v>380</v>
      </c>
      <c r="DN19" s="50">
        <f t="shared" si="49"/>
        <v>374</v>
      </c>
      <c r="DO19" s="50">
        <f t="shared" si="50"/>
        <v>368</v>
      </c>
      <c r="DP19" s="50">
        <f t="shared" si="51"/>
        <v>362</v>
      </c>
      <c r="DQ19" s="50">
        <f t="shared" si="52"/>
        <v>356</v>
      </c>
      <c r="DR19" s="50">
        <f t="shared" si="53"/>
        <v>350</v>
      </c>
      <c r="DS19" s="50">
        <f t="shared" si="54"/>
        <v>344</v>
      </c>
      <c r="DT19" s="50">
        <f t="shared" si="55"/>
        <v>338</v>
      </c>
      <c r="DU19" s="50">
        <f t="shared" si="56"/>
        <v>332</v>
      </c>
      <c r="DV19" s="50">
        <f t="shared" si="57"/>
        <v>326</v>
      </c>
      <c r="DW19" s="50">
        <f t="shared" si="58"/>
        <v>320</v>
      </c>
      <c r="DX19" s="50">
        <f t="shared" si="59"/>
        <v>314</v>
      </c>
      <c r="DY19" s="50">
        <f t="shared" si="60"/>
        <v>308</v>
      </c>
      <c r="DZ19" s="50">
        <f t="shared" si="61"/>
        <v>302</v>
      </c>
      <c r="EA19" s="50">
        <f t="shared" si="62"/>
        <v>296</v>
      </c>
      <c r="EB19" s="50">
        <f t="shared" si="63"/>
        <v>290</v>
      </c>
      <c r="EC19" s="50">
        <f t="shared" si="64"/>
        <v>284</v>
      </c>
      <c r="ED19" s="50">
        <f t="shared" si="65"/>
        <v>278</v>
      </c>
      <c r="EE19" s="32">
        <f t="shared" si="66"/>
        <v>534</v>
      </c>
    </row>
    <row r="20" spans="1:135">
      <c r="A20" s="18">
        <v>18</v>
      </c>
      <c r="B20" s="11">
        <v>10</v>
      </c>
      <c r="C20" s="11">
        <v>4</v>
      </c>
      <c r="D20" s="11">
        <f t="shared" si="2"/>
        <v>40</v>
      </c>
      <c r="E20" s="50">
        <v>0</v>
      </c>
      <c r="F20" s="25">
        <f t="shared" si="0"/>
        <v>0</v>
      </c>
      <c r="G20" s="11">
        <f t="shared" si="3"/>
        <v>20</v>
      </c>
      <c r="H20" s="5">
        <v>-29.855022000000002</v>
      </c>
      <c r="I20" s="11">
        <v>10</v>
      </c>
      <c r="J20" s="18">
        <v>10</v>
      </c>
      <c r="K20" s="50">
        <v>0</v>
      </c>
      <c r="L20" s="29">
        <f t="shared" si="4"/>
        <v>0</v>
      </c>
      <c r="M20" s="5">
        <v>-26.607477970000001</v>
      </c>
      <c r="N20" s="10"/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1">
        <v>1</v>
      </c>
      <c r="AD20" s="51">
        <v>2</v>
      </c>
      <c r="AE20" s="48">
        <v>2.9166666666666665</v>
      </c>
      <c r="AF20" s="48">
        <v>2.8</v>
      </c>
      <c r="AG20" s="48">
        <v>2.5499999999999998</v>
      </c>
      <c r="AH20" s="48">
        <v>2.6833333333333331</v>
      </c>
      <c r="AI20" s="48">
        <v>2.4833333333333334</v>
      </c>
      <c r="AJ20" s="48">
        <v>2.65</v>
      </c>
      <c r="AK20" s="48">
        <v>2.6666666666666665</v>
      </c>
      <c r="AL20" s="48">
        <v>2.9833333333333334</v>
      </c>
      <c r="AM20" s="48">
        <v>3.3166666666666669</v>
      </c>
      <c r="AN20" s="48">
        <v>3.2</v>
      </c>
      <c r="AO20" s="51">
        <v>3.3166666666666669</v>
      </c>
      <c r="AP20" s="51">
        <v>3.2333333333333334</v>
      </c>
      <c r="AQ20" s="51">
        <v>3.2166666666666668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0">
        <v>0</v>
      </c>
      <c r="BB20" s="50">
        <v>0</v>
      </c>
      <c r="BC20" s="50">
        <v>0</v>
      </c>
      <c r="BD20" s="50">
        <v>0</v>
      </c>
      <c r="BE20" s="50">
        <v>0</v>
      </c>
      <c r="BF20" s="50">
        <v>0</v>
      </c>
      <c r="BG20" s="50">
        <v>0</v>
      </c>
      <c r="BH20" s="50">
        <v>0</v>
      </c>
      <c r="BI20" s="50">
        <v>0</v>
      </c>
      <c r="BJ20" s="50">
        <v>0</v>
      </c>
      <c r="BK20" s="50">
        <v>0</v>
      </c>
      <c r="BL20" s="50">
        <v>0</v>
      </c>
      <c r="BM20" s="50">
        <v>0</v>
      </c>
      <c r="BN20" s="50">
        <v>0</v>
      </c>
      <c r="BO20" s="50">
        <v>0</v>
      </c>
      <c r="BP20" s="50">
        <v>0</v>
      </c>
      <c r="BQ20" s="50">
        <v>0</v>
      </c>
      <c r="BR20" s="50">
        <v>0</v>
      </c>
      <c r="BS20" s="50">
        <v>0</v>
      </c>
      <c r="BT20" s="50">
        <v>0</v>
      </c>
      <c r="BU20" s="50">
        <v>0</v>
      </c>
      <c r="BV20" s="50">
        <v>0</v>
      </c>
      <c r="BW20" s="50">
        <f t="shared" si="6"/>
        <v>649</v>
      </c>
      <c r="BX20" s="50">
        <f t="shared" si="7"/>
        <v>643</v>
      </c>
      <c r="BY20" s="50">
        <f t="shared" si="8"/>
        <v>637</v>
      </c>
      <c r="BZ20" s="50">
        <f t="shared" si="9"/>
        <v>631</v>
      </c>
      <c r="CA20" s="50">
        <f t="shared" si="10"/>
        <v>625</v>
      </c>
      <c r="CB20" s="50">
        <f t="shared" si="11"/>
        <v>619</v>
      </c>
      <c r="CC20" s="50">
        <f t="shared" si="12"/>
        <v>613</v>
      </c>
      <c r="CD20" s="50">
        <f t="shared" si="13"/>
        <v>607</v>
      </c>
      <c r="CE20" s="50">
        <f t="shared" si="14"/>
        <v>601</v>
      </c>
      <c r="CF20" s="50">
        <f t="shared" si="15"/>
        <v>595</v>
      </c>
      <c r="CG20" s="50">
        <f t="shared" si="16"/>
        <v>589</v>
      </c>
      <c r="CH20" s="50">
        <f t="shared" si="17"/>
        <v>583</v>
      </c>
      <c r="CI20" s="50">
        <f t="shared" si="18"/>
        <v>577</v>
      </c>
      <c r="CJ20" s="50">
        <f t="shared" si="19"/>
        <v>571</v>
      </c>
      <c r="CK20" s="51">
        <f t="shared" si="20"/>
        <v>565</v>
      </c>
      <c r="CL20" s="51">
        <f t="shared" si="21"/>
        <v>559</v>
      </c>
      <c r="CM20" s="48">
        <f t="shared" si="22"/>
        <v>553</v>
      </c>
      <c r="CN20" s="48">
        <f t="shared" si="23"/>
        <v>547</v>
      </c>
      <c r="CO20" s="48">
        <f t="shared" si="24"/>
        <v>541</v>
      </c>
      <c r="CP20" s="48">
        <f t="shared" si="25"/>
        <v>535</v>
      </c>
      <c r="CQ20" s="48">
        <f t="shared" si="26"/>
        <v>529</v>
      </c>
      <c r="CR20" s="48">
        <f t="shared" si="27"/>
        <v>523</v>
      </c>
      <c r="CS20" s="48">
        <f t="shared" si="28"/>
        <v>517</v>
      </c>
      <c r="CT20" s="48">
        <f t="shared" si="29"/>
        <v>511</v>
      </c>
      <c r="CU20" s="48">
        <f t="shared" si="30"/>
        <v>505</v>
      </c>
      <c r="CV20" s="48">
        <f t="shared" si="31"/>
        <v>499</v>
      </c>
      <c r="CW20" s="51">
        <f t="shared" si="32"/>
        <v>493</v>
      </c>
      <c r="CX20" s="51">
        <f t="shared" si="33"/>
        <v>487</v>
      </c>
      <c r="CY20" s="51">
        <f t="shared" si="34"/>
        <v>481</v>
      </c>
      <c r="CZ20" s="50">
        <f t="shared" si="35"/>
        <v>475</v>
      </c>
      <c r="DA20" s="50">
        <f t="shared" si="36"/>
        <v>469</v>
      </c>
      <c r="DB20" s="50">
        <f t="shared" si="37"/>
        <v>463</v>
      </c>
      <c r="DC20" s="50">
        <f t="shared" si="38"/>
        <v>457</v>
      </c>
      <c r="DD20" s="50">
        <f t="shared" si="39"/>
        <v>451</v>
      </c>
      <c r="DE20" s="50">
        <f t="shared" si="40"/>
        <v>445</v>
      </c>
      <c r="DF20" s="50">
        <f t="shared" si="41"/>
        <v>439</v>
      </c>
      <c r="DG20" s="50">
        <f t="shared" si="42"/>
        <v>433</v>
      </c>
      <c r="DH20" s="50">
        <f t="shared" si="43"/>
        <v>427</v>
      </c>
      <c r="DI20" s="50">
        <f t="shared" si="44"/>
        <v>421</v>
      </c>
      <c r="DJ20" s="50">
        <f t="shared" si="45"/>
        <v>415</v>
      </c>
      <c r="DK20" s="50">
        <f t="shared" si="46"/>
        <v>409</v>
      </c>
      <c r="DL20" s="50">
        <f t="shared" si="47"/>
        <v>403</v>
      </c>
      <c r="DM20" s="50">
        <f t="shared" si="48"/>
        <v>397</v>
      </c>
      <c r="DN20" s="50">
        <f t="shared" si="49"/>
        <v>391</v>
      </c>
      <c r="DO20" s="50">
        <f t="shared" si="50"/>
        <v>385</v>
      </c>
      <c r="DP20" s="50">
        <f t="shared" si="51"/>
        <v>379</v>
      </c>
      <c r="DQ20" s="50">
        <f t="shared" si="52"/>
        <v>373</v>
      </c>
      <c r="DR20" s="50">
        <f t="shared" si="53"/>
        <v>367</v>
      </c>
      <c r="DS20" s="50">
        <f t="shared" si="54"/>
        <v>361</v>
      </c>
      <c r="DT20" s="50">
        <f t="shared" si="55"/>
        <v>355</v>
      </c>
      <c r="DU20" s="50">
        <f t="shared" si="56"/>
        <v>349</v>
      </c>
      <c r="DV20" s="50">
        <f t="shared" si="57"/>
        <v>343</v>
      </c>
      <c r="DW20" s="50">
        <f t="shared" si="58"/>
        <v>337</v>
      </c>
      <c r="DX20" s="50">
        <f t="shared" si="59"/>
        <v>331</v>
      </c>
      <c r="DY20" s="50">
        <f t="shared" si="60"/>
        <v>325</v>
      </c>
      <c r="DZ20" s="50">
        <f t="shared" si="61"/>
        <v>319</v>
      </c>
      <c r="EA20" s="50">
        <f t="shared" si="62"/>
        <v>313</v>
      </c>
      <c r="EB20" s="50">
        <f t="shared" si="63"/>
        <v>307</v>
      </c>
      <c r="EC20" s="50">
        <f t="shared" si="64"/>
        <v>301</v>
      </c>
      <c r="ED20" s="50">
        <f t="shared" si="65"/>
        <v>295</v>
      </c>
      <c r="EE20" s="32">
        <f t="shared" si="66"/>
        <v>567</v>
      </c>
    </row>
    <row r="21" spans="1:135">
      <c r="A21" s="18">
        <v>19</v>
      </c>
      <c r="B21" s="11">
        <v>10</v>
      </c>
      <c r="C21" s="11">
        <v>6</v>
      </c>
      <c r="D21" s="11">
        <f t="shared" si="2"/>
        <v>60</v>
      </c>
      <c r="E21" s="50">
        <v>0</v>
      </c>
      <c r="F21" s="25">
        <f t="shared" si="0"/>
        <v>0</v>
      </c>
      <c r="G21" s="11">
        <f t="shared" si="3"/>
        <v>30</v>
      </c>
      <c r="H21" s="5">
        <v>-23.2233783</v>
      </c>
      <c r="I21" s="11">
        <v>10</v>
      </c>
      <c r="J21" s="18">
        <v>10</v>
      </c>
      <c r="K21" s="50">
        <v>0</v>
      </c>
      <c r="L21" s="29">
        <f t="shared" si="4"/>
        <v>0</v>
      </c>
      <c r="M21" s="5">
        <v>-25.60546557</v>
      </c>
      <c r="N21" s="10"/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1">
        <v>1</v>
      </c>
      <c r="AB21" s="51">
        <v>2.4500000000000002</v>
      </c>
      <c r="AC21" s="48">
        <v>3.2</v>
      </c>
      <c r="AD21" s="48">
        <v>3.0833333333333335</v>
      </c>
      <c r="AE21" s="48">
        <v>3.2666666666666666</v>
      </c>
      <c r="AF21" s="48">
        <v>3.0833333333333335</v>
      </c>
      <c r="AG21" s="48">
        <v>3.2</v>
      </c>
      <c r="AH21" s="48">
        <v>2.8666666666666667</v>
      </c>
      <c r="AI21" s="48">
        <v>2.8333333333333335</v>
      </c>
      <c r="AJ21" s="48">
        <v>2.8333333333333335</v>
      </c>
      <c r="AK21" s="48">
        <v>2.95</v>
      </c>
      <c r="AL21" s="48">
        <v>3.3</v>
      </c>
      <c r="AM21" s="48">
        <v>3.4833333333333334</v>
      </c>
      <c r="AN21" s="48">
        <v>3.3833333333333333</v>
      </c>
      <c r="AO21" s="48">
        <v>3.4666666666666668</v>
      </c>
      <c r="AP21" s="48">
        <v>3.4333333333333331</v>
      </c>
      <c r="AQ21" s="48">
        <v>3.45</v>
      </c>
      <c r="AR21" s="48">
        <v>3.3833333333333333</v>
      </c>
      <c r="AS21" s="48">
        <v>3.7166666666666668</v>
      </c>
      <c r="AT21" s="48">
        <v>3.55</v>
      </c>
      <c r="AU21" s="48">
        <v>3.7333333333333334</v>
      </c>
      <c r="AV21" s="48">
        <v>3.6833333333333331</v>
      </c>
      <c r="AW21" s="48">
        <v>3.5833333333333335</v>
      </c>
      <c r="AX21" s="48">
        <v>3.5</v>
      </c>
      <c r="AY21" s="48">
        <v>3.3833333333333333</v>
      </c>
      <c r="AZ21" s="48">
        <v>3.3666666666666667</v>
      </c>
      <c r="BA21" s="48">
        <v>3.35</v>
      </c>
      <c r="BB21" s="48">
        <v>3.3833333333333333</v>
      </c>
      <c r="BC21" s="48">
        <v>2.7333333333333334</v>
      </c>
      <c r="BD21" s="48">
        <v>3.5333333333333332</v>
      </c>
      <c r="BE21" s="48">
        <v>3.4666666666666668</v>
      </c>
      <c r="BF21" s="51">
        <v>1</v>
      </c>
      <c r="BG21" s="51">
        <v>0</v>
      </c>
      <c r="BH21" s="51">
        <v>1</v>
      </c>
      <c r="BI21" s="51">
        <v>2</v>
      </c>
      <c r="BJ21" s="51">
        <v>1</v>
      </c>
      <c r="BK21" s="51">
        <v>2</v>
      </c>
      <c r="BL21" s="51">
        <v>0</v>
      </c>
      <c r="BM21" s="51">
        <v>1</v>
      </c>
      <c r="BN21" s="51">
        <v>1</v>
      </c>
      <c r="BO21" s="51">
        <v>1</v>
      </c>
      <c r="BP21" s="51">
        <v>1</v>
      </c>
      <c r="BQ21" s="51">
        <v>1</v>
      </c>
      <c r="BR21" s="51">
        <v>1</v>
      </c>
      <c r="BS21" s="51">
        <v>1</v>
      </c>
      <c r="BT21" s="51">
        <v>1</v>
      </c>
      <c r="BU21" s="51">
        <v>0</v>
      </c>
      <c r="BV21" s="51">
        <v>0</v>
      </c>
      <c r="BW21" s="50">
        <f t="shared" si="6"/>
        <v>666</v>
      </c>
      <c r="BX21" s="50">
        <f t="shared" si="7"/>
        <v>660</v>
      </c>
      <c r="BY21" s="50">
        <f t="shared" si="8"/>
        <v>654</v>
      </c>
      <c r="BZ21" s="50">
        <f t="shared" si="9"/>
        <v>648</v>
      </c>
      <c r="CA21" s="50">
        <f t="shared" si="10"/>
        <v>642</v>
      </c>
      <c r="CB21" s="50">
        <f t="shared" si="11"/>
        <v>636</v>
      </c>
      <c r="CC21" s="50">
        <f t="shared" si="12"/>
        <v>630</v>
      </c>
      <c r="CD21" s="50">
        <f t="shared" si="13"/>
        <v>624</v>
      </c>
      <c r="CE21" s="50">
        <f t="shared" si="14"/>
        <v>618</v>
      </c>
      <c r="CF21" s="50">
        <f t="shared" si="15"/>
        <v>612</v>
      </c>
      <c r="CG21" s="50">
        <f t="shared" si="16"/>
        <v>606</v>
      </c>
      <c r="CH21" s="50">
        <f t="shared" si="17"/>
        <v>600</v>
      </c>
      <c r="CI21" s="51">
        <f t="shared" si="18"/>
        <v>594</v>
      </c>
      <c r="CJ21" s="51">
        <f t="shared" si="19"/>
        <v>588</v>
      </c>
      <c r="CK21" s="48">
        <f t="shared" si="20"/>
        <v>582</v>
      </c>
      <c r="CL21" s="48">
        <f t="shared" si="21"/>
        <v>576</v>
      </c>
      <c r="CM21" s="48">
        <f t="shared" si="22"/>
        <v>570</v>
      </c>
      <c r="CN21" s="48">
        <f t="shared" si="23"/>
        <v>564</v>
      </c>
      <c r="CO21" s="48">
        <f t="shared" si="24"/>
        <v>558</v>
      </c>
      <c r="CP21" s="48">
        <f t="shared" si="25"/>
        <v>552</v>
      </c>
      <c r="CQ21" s="48">
        <f t="shared" si="26"/>
        <v>546</v>
      </c>
      <c r="CR21" s="48">
        <f t="shared" si="27"/>
        <v>540</v>
      </c>
      <c r="CS21" s="48">
        <f t="shared" si="28"/>
        <v>534</v>
      </c>
      <c r="CT21" s="48">
        <f t="shared" si="29"/>
        <v>528</v>
      </c>
      <c r="CU21" s="48">
        <f t="shared" si="30"/>
        <v>522</v>
      </c>
      <c r="CV21" s="48">
        <f t="shared" si="31"/>
        <v>516</v>
      </c>
      <c r="CW21" s="48">
        <f t="shared" si="32"/>
        <v>510</v>
      </c>
      <c r="CX21" s="48">
        <f t="shared" si="33"/>
        <v>504</v>
      </c>
      <c r="CY21" s="48">
        <f t="shared" si="34"/>
        <v>498</v>
      </c>
      <c r="CZ21" s="48">
        <f t="shared" si="35"/>
        <v>492</v>
      </c>
      <c r="DA21" s="48">
        <f t="shared" si="36"/>
        <v>486</v>
      </c>
      <c r="DB21" s="48">
        <f t="shared" si="37"/>
        <v>480</v>
      </c>
      <c r="DC21" s="48">
        <f t="shared" si="38"/>
        <v>474</v>
      </c>
      <c r="DD21" s="48">
        <f t="shared" si="39"/>
        <v>468</v>
      </c>
      <c r="DE21" s="48">
        <f t="shared" si="40"/>
        <v>462</v>
      </c>
      <c r="DF21" s="48">
        <f t="shared" si="41"/>
        <v>456</v>
      </c>
      <c r="DG21" s="48">
        <f t="shared" si="42"/>
        <v>450</v>
      </c>
      <c r="DH21" s="48">
        <f t="shared" si="43"/>
        <v>444</v>
      </c>
      <c r="DI21" s="48">
        <f t="shared" si="44"/>
        <v>438</v>
      </c>
      <c r="DJ21" s="48">
        <f t="shared" si="45"/>
        <v>432</v>
      </c>
      <c r="DK21" s="48">
        <f t="shared" si="46"/>
        <v>426</v>
      </c>
      <c r="DL21" s="48">
        <f t="shared" si="47"/>
        <v>420</v>
      </c>
      <c r="DM21" s="48">
        <f t="shared" si="48"/>
        <v>414</v>
      </c>
      <c r="DN21" s="51">
        <f t="shared" si="49"/>
        <v>408</v>
      </c>
      <c r="DO21" s="51">
        <f t="shared" si="50"/>
        <v>402</v>
      </c>
      <c r="DP21" s="51">
        <f t="shared" si="51"/>
        <v>396</v>
      </c>
      <c r="DQ21" s="51">
        <f t="shared" si="52"/>
        <v>390</v>
      </c>
      <c r="DR21" s="51">
        <f t="shared" si="53"/>
        <v>384</v>
      </c>
      <c r="DS21" s="51">
        <f t="shared" si="54"/>
        <v>378</v>
      </c>
      <c r="DT21" s="51">
        <f t="shared" si="55"/>
        <v>372</v>
      </c>
      <c r="DU21" s="51">
        <f t="shared" si="56"/>
        <v>366</v>
      </c>
      <c r="DV21" s="51">
        <f t="shared" si="57"/>
        <v>360</v>
      </c>
      <c r="DW21" s="51">
        <f t="shared" si="58"/>
        <v>354</v>
      </c>
      <c r="DX21" s="51">
        <f t="shared" si="59"/>
        <v>348</v>
      </c>
      <c r="DY21" s="51">
        <f t="shared" si="60"/>
        <v>342</v>
      </c>
      <c r="DZ21" s="51">
        <f t="shared" si="61"/>
        <v>336</v>
      </c>
      <c r="EA21" s="51">
        <f t="shared" si="62"/>
        <v>330</v>
      </c>
      <c r="EB21" s="51">
        <f t="shared" si="63"/>
        <v>324</v>
      </c>
      <c r="EC21" s="51">
        <f t="shared" si="64"/>
        <v>318</v>
      </c>
      <c r="ED21" s="51">
        <f t="shared" si="65"/>
        <v>312</v>
      </c>
      <c r="EE21" s="32">
        <f t="shared" si="66"/>
        <v>600</v>
      </c>
    </row>
    <row r="22" spans="1:135">
      <c r="A22" s="18">
        <v>20</v>
      </c>
      <c r="B22" s="11">
        <v>10</v>
      </c>
      <c r="C22" s="11">
        <v>7</v>
      </c>
      <c r="D22" s="11">
        <f t="shared" si="2"/>
        <v>70</v>
      </c>
      <c r="E22" s="50">
        <v>0</v>
      </c>
      <c r="F22" s="25">
        <f t="shared" si="0"/>
        <v>0</v>
      </c>
      <c r="G22" s="11">
        <f t="shared" si="3"/>
        <v>35</v>
      </c>
      <c r="H22" s="5">
        <v>-24.844275400000001</v>
      </c>
      <c r="I22" s="11">
        <v>10</v>
      </c>
      <c r="J22" s="18">
        <v>10</v>
      </c>
      <c r="K22" s="50">
        <v>0</v>
      </c>
      <c r="L22" s="29">
        <f t="shared" si="4"/>
        <v>0</v>
      </c>
      <c r="M22" s="5">
        <v>-31.046755269999998</v>
      </c>
      <c r="N22" s="10"/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1">
        <v>2.3166666666666669</v>
      </c>
      <c r="Y22" s="51">
        <v>2.4833333333333334</v>
      </c>
      <c r="Z22" s="48">
        <v>2.0666666666666669</v>
      </c>
      <c r="AA22" s="48">
        <v>2.5333333333333332</v>
      </c>
      <c r="AB22" s="48">
        <v>2.2833333333333332</v>
      </c>
      <c r="AC22" s="48">
        <v>2.4166666666666665</v>
      </c>
      <c r="AD22" s="48">
        <v>2.6166666666666667</v>
      </c>
      <c r="AE22" s="48">
        <v>2.5166666666666666</v>
      </c>
      <c r="AF22" s="48">
        <v>2.4500000000000002</v>
      </c>
      <c r="AG22" s="48">
        <v>2.3333333333333335</v>
      </c>
      <c r="AH22" s="48">
        <v>2.35</v>
      </c>
      <c r="AI22" s="48">
        <v>2.35</v>
      </c>
      <c r="AJ22" s="48">
        <v>2.5166666666666666</v>
      </c>
      <c r="AK22" s="48">
        <v>2.7</v>
      </c>
      <c r="AL22" s="48">
        <v>2.9166666666666665</v>
      </c>
      <c r="AM22" s="48">
        <v>2.8833333333333333</v>
      </c>
      <c r="AN22" s="48">
        <v>2.7833333333333332</v>
      </c>
      <c r="AO22" s="48">
        <v>2.9166666666666665</v>
      </c>
      <c r="AP22" s="48">
        <v>3.0833333333333335</v>
      </c>
      <c r="AQ22" s="48">
        <v>2.9166666666666665</v>
      </c>
      <c r="AR22" s="48">
        <v>2.9166666666666665</v>
      </c>
      <c r="AS22" s="48">
        <v>2.9166666666666665</v>
      </c>
      <c r="AT22" s="48">
        <v>2.8833333333333333</v>
      </c>
      <c r="AU22" s="48">
        <v>2.9666666666666668</v>
      </c>
      <c r="AV22" s="48">
        <v>3.15</v>
      </c>
      <c r="AW22" s="48">
        <v>2.75</v>
      </c>
      <c r="AX22" s="48">
        <v>2.9833333333333334</v>
      </c>
      <c r="AY22" s="48">
        <v>2.85</v>
      </c>
      <c r="AZ22" s="48">
        <v>2.75</v>
      </c>
      <c r="BA22" s="5">
        <v>3</v>
      </c>
      <c r="BB22" s="5">
        <v>3</v>
      </c>
      <c r="BC22" s="5">
        <v>3</v>
      </c>
      <c r="BD22" s="5">
        <v>3</v>
      </c>
      <c r="BE22" s="5">
        <v>3</v>
      </c>
      <c r="BF22" s="5">
        <v>3</v>
      </c>
      <c r="BG22" s="5">
        <v>3</v>
      </c>
      <c r="BH22" s="5">
        <v>3</v>
      </c>
      <c r="BI22" s="5">
        <v>3</v>
      </c>
      <c r="BJ22" s="5">
        <v>3</v>
      </c>
      <c r="BK22" s="5">
        <v>3</v>
      </c>
      <c r="BL22" s="5">
        <v>2</v>
      </c>
      <c r="BM22" s="5">
        <v>2</v>
      </c>
      <c r="BN22" s="54">
        <v>3</v>
      </c>
      <c r="BO22" s="54">
        <v>2</v>
      </c>
      <c r="BP22" s="54">
        <v>2</v>
      </c>
      <c r="BQ22" s="54">
        <v>2</v>
      </c>
      <c r="BR22" s="54">
        <v>1</v>
      </c>
      <c r="BS22" s="54">
        <v>1</v>
      </c>
      <c r="BT22" s="54">
        <v>1</v>
      </c>
      <c r="BU22" s="54">
        <v>2</v>
      </c>
      <c r="BV22" s="54">
        <v>1</v>
      </c>
      <c r="BW22" s="50">
        <f t="shared" si="6"/>
        <v>683</v>
      </c>
      <c r="BX22" s="50">
        <f t="shared" si="7"/>
        <v>677</v>
      </c>
      <c r="BY22" s="50">
        <f t="shared" si="8"/>
        <v>671</v>
      </c>
      <c r="BZ22" s="50">
        <f t="shared" si="9"/>
        <v>665</v>
      </c>
      <c r="CA22" s="50">
        <f t="shared" si="10"/>
        <v>659</v>
      </c>
      <c r="CB22" s="50">
        <f t="shared" si="11"/>
        <v>653</v>
      </c>
      <c r="CC22" s="50">
        <f t="shared" si="12"/>
        <v>647</v>
      </c>
      <c r="CD22" s="50">
        <f t="shared" si="13"/>
        <v>641</v>
      </c>
      <c r="CE22" s="50">
        <f t="shared" si="14"/>
        <v>635</v>
      </c>
      <c r="CF22" s="51">
        <f t="shared" si="15"/>
        <v>629</v>
      </c>
      <c r="CG22" s="51">
        <f t="shared" si="16"/>
        <v>623</v>
      </c>
      <c r="CH22" s="48">
        <f t="shared" si="17"/>
        <v>617</v>
      </c>
      <c r="CI22" s="48">
        <f t="shared" si="18"/>
        <v>611</v>
      </c>
      <c r="CJ22" s="48">
        <f t="shared" si="19"/>
        <v>605</v>
      </c>
      <c r="CK22" s="48">
        <f t="shared" si="20"/>
        <v>599</v>
      </c>
      <c r="CL22" s="48">
        <f t="shared" si="21"/>
        <v>593</v>
      </c>
      <c r="CM22" s="48">
        <f t="shared" si="22"/>
        <v>587</v>
      </c>
      <c r="CN22" s="48">
        <f t="shared" si="23"/>
        <v>581</v>
      </c>
      <c r="CO22" s="48">
        <f t="shared" si="24"/>
        <v>575</v>
      </c>
      <c r="CP22" s="48">
        <f t="shared" si="25"/>
        <v>569</v>
      </c>
      <c r="CQ22" s="48">
        <f t="shared" si="26"/>
        <v>563</v>
      </c>
      <c r="CR22" s="48">
        <f t="shared" si="27"/>
        <v>557</v>
      </c>
      <c r="CS22" s="48">
        <f t="shared" si="28"/>
        <v>551</v>
      </c>
      <c r="CT22" s="48">
        <f t="shared" si="29"/>
        <v>545</v>
      </c>
      <c r="CU22" s="48">
        <f t="shared" si="30"/>
        <v>539</v>
      </c>
      <c r="CV22" s="48">
        <f t="shared" si="31"/>
        <v>533</v>
      </c>
      <c r="CW22" s="48">
        <f t="shared" si="32"/>
        <v>527</v>
      </c>
      <c r="CX22" s="48">
        <f t="shared" si="33"/>
        <v>521</v>
      </c>
      <c r="CY22" s="48">
        <f t="shared" si="34"/>
        <v>515</v>
      </c>
      <c r="CZ22" s="48">
        <f t="shared" si="35"/>
        <v>509</v>
      </c>
      <c r="DA22" s="48">
        <f t="shared" si="36"/>
        <v>503</v>
      </c>
      <c r="DB22" s="48">
        <f t="shared" si="37"/>
        <v>497</v>
      </c>
      <c r="DC22" s="48">
        <f t="shared" si="38"/>
        <v>491</v>
      </c>
      <c r="DD22" s="48">
        <f t="shared" si="39"/>
        <v>485</v>
      </c>
      <c r="DE22" s="48">
        <f t="shared" si="40"/>
        <v>479</v>
      </c>
      <c r="DF22" s="48">
        <f t="shared" si="41"/>
        <v>473</v>
      </c>
      <c r="DG22" s="48">
        <f t="shared" si="42"/>
        <v>467</v>
      </c>
      <c r="DH22" s="48">
        <f t="shared" si="43"/>
        <v>461</v>
      </c>
      <c r="DI22">
        <f t="shared" si="44"/>
        <v>455</v>
      </c>
      <c r="DJ22">
        <f t="shared" si="45"/>
        <v>449</v>
      </c>
      <c r="DK22">
        <f t="shared" si="46"/>
        <v>443</v>
      </c>
      <c r="DL22">
        <f t="shared" si="47"/>
        <v>437</v>
      </c>
      <c r="DM22">
        <f t="shared" si="48"/>
        <v>431</v>
      </c>
      <c r="DN22">
        <f t="shared" si="49"/>
        <v>425</v>
      </c>
      <c r="DO22">
        <f t="shared" si="50"/>
        <v>419</v>
      </c>
      <c r="DP22">
        <f t="shared" si="51"/>
        <v>413</v>
      </c>
      <c r="DQ22">
        <f t="shared" si="52"/>
        <v>407</v>
      </c>
      <c r="DR22">
        <f t="shared" si="53"/>
        <v>401</v>
      </c>
      <c r="DS22">
        <f t="shared" si="54"/>
        <v>395</v>
      </c>
      <c r="DT22">
        <f t="shared" si="55"/>
        <v>389</v>
      </c>
      <c r="DU22">
        <f t="shared" si="56"/>
        <v>383</v>
      </c>
      <c r="DV22" s="52">
        <f t="shared" si="57"/>
        <v>377</v>
      </c>
      <c r="DW22" s="52">
        <f t="shared" si="58"/>
        <v>371</v>
      </c>
      <c r="DX22" s="52">
        <f t="shared" si="59"/>
        <v>365</v>
      </c>
      <c r="DY22" s="52">
        <f t="shared" si="60"/>
        <v>359</v>
      </c>
      <c r="DZ22" s="52">
        <f t="shared" si="61"/>
        <v>353</v>
      </c>
      <c r="EA22" s="52">
        <f t="shared" si="62"/>
        <v>347</v>
      </c>
      <c r="EB22" s="52">
        <f t="shared" si="63"/>
        <v>341</v>
      </c>
      <c r="EC22" s="52">
        <f t="shared" si="64"/>
        <v>335</v>
      </c>
      <c r="ED22" s="52">
        <f t="shared" si="65"/>
        <v>329</v>
      </c>
      <c r="EE22" s="32">
        <f t="shared" si="66"/>
        <v>633</v>
      </c>
    </row>
    <row r="23" spans="1:135">
      <c r="A23" s="18">
        <v>21</v>
      </c>
      <c r="B23" s="11">
        <v>10</v>
      </c>
      <c r="C23" s="11">
        <v>5</v>
      </c>
      <c r="D23" s="11">
        <f t="shared" si="2"/>
        <v>50</v>
      </c>
      <c r="E23" s="50">
        <v>0</v>
      </c>
      <c r="F23" s="25">
        <f t="shared" si="0"/>
        <v>0</v>
      </c>
      <c r="G23" s="11">
        <f t="shared" si="3"/>
        <v>25</v>
      </c>
      <c r="H23" s="5">
        <v>-31.848159599999999</v>
      </c>
      <c r="I23" s="11">
        <v>10</v>
      </c>
      <c r="J23" s="18">
        <v>10</v>
      </c>
      <c r="K23" s="50">
        <v>0</v>
      </c>
      <c r="L23" s="29">
        <f t="shared" si="4"/>
        <v>0</v>
      </c>
      <c r="M23" s="5">
        <v>-39.356832670000003</v>
      </c>
      <c r="N23" s="10"/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1">
        <v>2</v>
      </c>
      <c r="V23" s="51">
        <v>1</v>
      </c>
      <c r="W23" s="51">
        <v>2</v>
      </c>
      <c r="X23" s="48">
        <v>2.8833333333333333</v>
      </c>
      <c r="Y23" s="48">
        <v>2.9333333333333331</v>
      </c>
      <c r="Z23" s="48">
        <v>3.0166666666666666</v>
      </c>
      <c r="AA23" s="48">
        <v>2.7333333333333334</v>
      </c>
      <c r="AB23" s="48">
        <v>3.2333333333333334</v>
      </c>
      <c r="AC23" s="48">
        <v>3.2666666666666666</v>
      </c>
      <c r="AD23" s="48">
        <v>3.0833333333333335</v>
      </c>
      <c r="AE23" s="48">
        <v>3.3333333333333335</v>
      </c>
      <c r="AF23" s="48">
        <v>3</v>
      </c>
      <c r="AG23" s="48">
        <v>3.1833333333333331</v>
      </c>
      <c r="AH23" s="48">
        <v>3.0166666666666666</v>
      </c>
      <c r="AI23" s="48">
        <v>3.2</v>
      </c>
      <c r="AJ23" s="48">
        <v>3.3833333333333333</v>
      </c>
      <c r="AK23" s="48">
        <v>3.7166666666666668</v>
      </c>
      <c r="AL23" s="48">
        <v>3.75</v>
      </c>
      <c r="AM23" s="48">
        <v>3.85</v>
      </c>
      <c r="AN23" s="48">
        <v>3.5666666666666669</v>
      </c>
      <c r="AO23" s="48">
        <v>3.8</v>
      </c>
      <c r="AP23" s="48">
        <v>3.6833333333333331</v>
      </c>
      <c r="AQ23" s="48">
        <v>3.8166666666666669</v>
      </c>
      <c r="AR23" s="48">
        <v>3.8333333333333335</v>
      </c>
      <c r="AS23" s="48">
        <v>3.65</v>
      </c>
      <c r="AT23" s="48">
        <v>3.2666666666666666</v>
      </c>
      <c r="AU23" s="48">
        <v>3.8166666666666669</v>
      </c>
      <c r="AV23" s="48">
        <v>3.8166666666666669</v>
      </c>
      <c r="AW23" s="48">
        <v>3.7333333333333334</v>
      </c>
      <c r="AX23" s="48">
        <v>3.7333333333333334</v>
      </c>
      <c r="AY23" s="48">
        <v>3.7666666666666666</v>
      </c>
      <c r="AZ23" s="48">
        <v>3.5333333333333332</v>
      </c>
      <c r="BA23" s="48">
        <v>3.2666666666666666</v>
      </c>
      <c r="BB23" s="48">
        <v>3.4166666666666665</v>
      </c>
      <c r="BC23" s="48">
        <v>3.4666666666666668</v>
      </c>
      <c r="BD23" s="48">
        <v>3.5333333333333332</v>
      </c>
      <c r="BE23" s="48">
        <v>3.2833333333333332</v>
      </c>
      <c r="BF23" s="48">
        <v>3.3833333333333333</v>
      </c>
      <c r="BG23" s="48">
        <v>3.6833333333333331</v>
      </c>
      <c r="BH23" s="48">
        <v>3.65</v>
      </c>
      <c r="BI23" s="48">
        <v>3.45</v>
      </c>
      <c r="BJ23" s="48">
        <v>3.4666666666666668</v>
      </c>
      <c r="BK23" s="48">
        <v>3.45</v>
      </c>
      <c r="BL23" s="48">
        <v>3.0666666666666669</v>
      </c>
      <c r="BM23" s="48">
        <v>3.3166666666666669</v>
      </c>
      <c r="BN23" s="48">
        <v>3.4833333333333334</v>
      </c>
      <c r="BO23" s="48">
        <v>3.15</v>
      </c>
      <c r="BP23" s="48">
        <v>3.1</v>
      </c>
      <c r="BQ23" s="48">
        <v>2.9333333333333331</v>
      </c>
      <c r="BR23" s="48">
        <v>2.9666666666666668</v>
      </c>
      <c r="BS23" s="48">
        <v>2.9166666666666665</v>
      </c>
      <c r="BT23" s="48">
        <v>2.75</v>
      </c>
      <c r="BU23" s="48">
        <v>2.8333333333333335</v>
      </c>
      <c r="BV23" s="51">
        <v>3.0166666666666666</v>
      </c>
      <c r="BW23" s="50">
        <f t="shared" si="6"/>
        <v>700</v>
      </c>
      <c r="BX23" s="50">
        <f t="shared" si="7"/>
        <v>694</v>
      </c>
      <c r="BY23" s="50">
        <f t="shared" si="8"/>
        <v>688</v>
      </c>
      <c r="BZ23" s="50">
        <f t="shared" si="9"/>
        <v>682</v>
      </c>
      <c r="CA23" s="50">
        <f t="shared" si="10"/>
        <v>676</v>
      </c>
      <c r="CB23" s="50">
        <f t="shared" si="11"/>
        <v>670</v>
      </c>
      <c r="CC23" s="51">
        <f t="shared" si="12"/>
        <v>664</v>
      </c>
      <c r="CD23" s="51">
        <f t="shared" si="13"/>
        <v>658</v>
      </c>
      <c r="CE23" s="51">
        <f t="shared" si="14"/>
        <v>652</v>
      </c>
      <c r="CF23" s="48">
        <f t="shared" si="15"/>
        <v>646</v>
      </c>
      <c r="CG23" s="48">
        <f t="shared" si="16"/>
        <v>640</v>
      </c>
      <c r="CH23" s="48">
        <f t="shared" si="17"/>
        <v>634</v>
      </c>
      <c r="CI23" s="48">
        <f t="shared" si="18"/>
        <v>628</v>
      </c>
      <c r="CJ23" s="48">
        <f t="shared" si="19"/>
        <v>622</v>
      </c>
      <c r="CK23" s="48">
        <f t="shared" si="20"/>
        <v>616</v>
      </c>
      <c r="CL23" s="48">
        <f t="shared" si="21"/>
        <v>610</v>
      </c>
      <c r="CM23" s="48">
        <f t="shared" si="22"/>
        <v>604</v>
      </c>
      <c r="CN23" s="48">
        <f t="shared" si="23"/>
        <v>598</v>
      </c>
      <c r="CO23" s="48">
        <f t="shared" si="24"/>
        <v>592</v>
      </c>
      <c r="CP23" s="48">
        <f t="shared" si="25"/>
        <v>586</v>
      </c>
      <c r="CQ23" s="48">
        <f t="shared" si="26"/>
        <v>580</v>
      </c>
      <c r="CR23" s="48">
        <f t="shared" si="27"/>
        <v>574</v>
      </c>
      <c r="CS23" s="48">
        <f t="shared" si="28"/>
        <v>568</v>
      </c>
      <c r="CT23" s="48">
        <f t="shared" si="29"/>
        <v>562</v>
      </c>
      <c r="CU23" s="48">
        <f t="shared" si="30"/>
        <v>556</v>
      </c>
      <c r="CV23" s="48">
        <f t="shared" si="31"/>
        <v>550</v>
      </c>
      <c r="CW23" s="48">
        <f t="shared" si="32"/>
        <v>544</v>
      </c>
      <c r="CX23" s="48">
        <f t="shared" si="33"/>
        <v>538</v>
      </c>
      <c r="CY23" s="48">
        <f t="shared" si="34"/>
        <v>532</v>
      </c>
      <c r="CZ23" s="48">
        <f t="shared" si="35"/>
        <v>526</v>
      </c>
      <c r="DA23" s="48">
        <f t="shared" si="36"/>
        <v>520</v>
      </c>
      <c r="DB23" s="48">
        <f t="shared" si="37"/>
        <v>514</v>
      </c>
      <c r="DC23" s="48">
        <f t="shared" si="38"/>
        <v>508</v>
      </c>
      <c r="DD23" s="48">
        <f t="shared" si="39"/>
        <v>502</v>
      </c>
      <c r="DE23" s="48">
        <f t="shared" si="40"/>
        <v>496</v>
      </c>
      <c r="DF23" s="48">
        <f t="shared" si="41"/>
        <v>490</v>
      </c>
      <c r="DG23" s="48">
        <f t="shared" si="42"/>
        <v>484</v>
      </c>
      <c r="DH23" s="48">
        <f t="shared" si="43"/>
        <v>478</v>
      </c>
      <c r="DI23" s="48">
        <f t="shared" si="44"/>
        <v>472</v>
      </c>
      <c r="DJ23" s="48">
        <f t="shared" si="45"/>
        <v>466</v>
      </c>
      <c r="DK23" s="48">
        <f t="shared" si="46"/>
        <v>460</v>
      </c>
      <c r="DL23" s="48">
        <f t="shared" si="47"/>
        <v>454</v>
      </c>
      <c r="DM23" s="48">
        <f t="shared" si="48"/>
        <v>448</v>
      </c>
      <c r="DN23" s="48">
        <f t="shared" si="49"/>
        <v>442</v>
      </c>
      <c r="DO23" s="48">
        <f t="shared" si="50"/>
        <v>436</v>
      </c>
      <c r="DP23" s="48">
        <f t="shared" si="51"/>
        <v>430</v>
      </c>
      <c r="DQ23" s="48">
        <f t="shared" si="52"/>
        <v>424</v>
      </c>
      <c r="DR23" s="48">
        <f t="shared" si="53"/>
        <v>418</v>
      </c>
      <c r="DS23" s="48">
        <f t="shared" si="54"/>
        <v>412</v>
      </c>
      <c r="DT23" s="48">
        <f t="shared" si="55"/>
        <v>406</v>
      </c>
      <c r="DU23" s="48">
        <f t="shared" si="56"/>
        <v>400</v>
      </c>
      <c r="DV23" s="48">
        <f t="shared" si="57"/>
        <v>394</v>
      </c>
      <c r="DW23" s="48">
        <f t="shared" si="58"/>
        <v>388</v>
      </c>
      <c r="DX23" s="48">
        <f t="shared" si="59"/>
        <v>382</v>
      </c>
      <c r="DY23" s="48">
        <f t="shared" si="60"/>
        <v>376</v>
      </c>
      <c r="DZ23" s="48">
        <f t="shared" si="61"/>
        <v>370</v>
      </c>
      <c r="EA23" s="48">
        <f t="shared" si="62"/>
        <v>364</v>
      </c>
      <c r="EB23" s="48">
        <f t="shared" si="63"/>
        <v>358</v>
      </c>
      <c r="EC23" s="48">
        <f t="shared" si="64"/>
        <v>352</v>
      </c>
      <c r="ED23" s="51">
        <f t="shared" si="65"/>
        <v>346</v>
      </c>
      <c r="EE23" s="32">
        <f t="shared" si="66"/>
        <v>666</v>
      </c>
    </row>
    <row r="24" spans="1:135">
      <c r="A24" s="18">
        <v>22</v>
      </c>
      <c r="B24" s="11">
        <v>10</v>
      </c>
      <c r="C24" s="11">
        <v>6</v>
      </c>
      <c r="D24" s="11">
        <f t="shared" si="2"/>
        <v>60</v>
      </c>
      <c r="E24" s="50">
        <v>0</v>
      </c>
      <c r="F24" s="25">
        <f t="shared" si="0"/>
        <v>0</v>
      </c>
      <c r="G24" s="11">
        <f t="shared" si="3"/>
        <v>30</v>
      </c>
      <c r="H24" s="5">
        <v>-31.188773000000001</v>
      </c>
      <c r="I24" s="11">
        <v>10</v>
      </c>
      <c r="J24" s="18">
        <v>10</v>
      </c>
      <c r="K24" s="50">
        <v>0</v>
      </c>
      <c r="L24" s="29">
        <f t="shared" si="4"/>
        <v>0</v>
      </c>
      <c r="M24" s="5">
        <v>-41.249002769999997</v>
      </c>
      <c r="N24" s="10"/>
      <c r="P24" s="50">
        <v>0</v>
      </c>
      <c r="Q24" s="50">
        <v>0</v>
      </c>
      <c r="R24" s="50">
        <v>0</v>
      </c>
      <c r="S24" s="51">
        <v>1</v>
      </c>
      <c r="T24" s="51">
        <v>1</v>
      </c>
      <c r="U24" s="48">
        <v>2.65</v>
      </c>
      <c r="V24" s="48">
        <v>2.5666666666666669</v>
      </c>
      <c r="W24" s="48">
        <v>2.7333333333333334</v>
      </c>
      <c r="X24" s="48">
        <v>3.0666666666666669</v>
      </c>
      <c r="Y24" s="48">
        <v>3.0333333333333332</v>
      </c>
      <c r="Z24" s="48">
        <v>3.1166666666666667</v>
      </c>
      <c r="AA24" s="48">
        <v>3.05</v>
      </c>
      <c r="AB24" s="48">
        <v>3.0333333333333332</v>
      </c>
      <c r="AC24" s="48">
        <v>3.1833333333333331</v>
      </c>
      <c r="AD24" s="48">
        <v>3.2666666666666666</v>
      </c>
      <c r="AE24" s="48">
        <v>2.7833333333333332</v>
      </c>
      <c r="AF24" s="48">
        <v>3.1</v>
      </c>
      <c r="AG24" s="48">
        <v>2.9333333333333331</v>
      </c>
      <c r="AH24" s="48">
        <v>3</v>
      </c>
      <c r="AI24" s="48">
        <v>3.3333333333333335</v>
      </c>
      <c r="AJ24" s="48">
        <v>2.8666666666666667</v>
      </c>
      <c r="AK24" s="48">
        <v>3.3166666666666669</v>
      </c>
      <c r="AL24" s="48">
        <v>3.05</v>
      </c>
      <c r="AM24" s="48">
        <v>3.2666666666666666</v>
      </c>
      <c r="AN24" s="48">
        <v>3.3333333333333335</v>
      </c>
      <c r="AO24" s="48">
        <v>3.3166666666666669</v>
      </c>
      <c r="AP24" s="48">
        <v>3.4333333333333331</v>
      </c>
      <c r="AQ24" s="48">
        <v>3.35</v>
      </c>
      <c r="AR24" s="48">
        <v>3.4666666666666668</v>
      </c>
      <c r="AS24" s="48">
        <v>3.4666666666666668</v>
      </c>
      <c r="AT24" s="48">
        <v>3.2</v>
      </c>
      <c r="AU24" s="48">
        <v>3.4333333333333331</v>
      </c>
      <c r="AV24" s="48">
        <v>3.5333333333333332</v>
      </c>
      <c r="AW24" s="48">
        <v>3.4333333333333331</v>
      </c>
      <c r="AX24" s="48">
        <v>3.4666666666666668</v>
      </c>
      <c r="AY24" s="48">
        <v>3.4333333333333331</v>
      </c>
      <c r="AZ24" s="48">
        <v>3.1333333333333333</v>
      </c>
      <c r="BA24" s="48">
        <v>3.0166666666666666</v>
      </c>
      <c r="BB24" s="48">
        <v>2.9166666666666665</v>
      </c>
      <c r="BC24" s="48">
        <v>3.15</v>
      </c>
      <c r="BD24" s="48">
        <v>3.35</v>
      </c>
      <c r="BE24" s="48">
        <v>3.45</v>
      </c>
      <c r="BF24" s="48">
        <v>3.2833333333333332</v>
      </c>
      <c r="BG24" s="48">
        <v>3.0833333333333335</v>
      </c>
      <c r="BH24" s="48">
        <v>3.1666666666666665</v>
      </c>
      <c r="BI24" s="48">
        <v>3.1833333333333331</v>
      </c>
      <c r="BJ24" s="48">
        <v>3.1666666666666665</v>
      </c>
      <c r="BK24" s="48">
        <v>3.1833333333333331</v>
      </c>
      <c r="BL24" s="48">
        <v>2.85</v>
      </c>
      <c r="BM24" s="48">
        <v>3.2333333333333334</v>
      </c>
      <c r="BN24" s="48">
        <v>2.7333333333333334</v>
      </c>
      <c r="BO24" s="48">
        <v>2.7666666666666666</v>
      </c>
      <c r="BP24" s="48">
        <v>3.0166666666666666</v>
      </c>
      <c r="BQ24" s="48">
        <v>2.6</v>
      </c>
      <c r="BR24" s="48">
        <v>2.8333333333333335</v>
      </c>
      <c r="BS24" s="48">
        <v>2.8166666666666669</v>
      </c>
      <c r="BT24" s="48">
        <v>2.6666666666666665</v>
      </c>
      <c r="BU24" s="48">
        <v>2.7833333333333332</v>
      </c>
      <c r="BV24" s="48">
        <v>2.8</v>
      </c>
      <c r="BW24" s="50">
        <f t="shared" si="6"/>
        <v>717</v>
      </c>
      <c r="BX24" s="50">
        <f t="shared" si="7"/>
        <v>711</v>
      </c>
      <c r="BY24" s="50">
        <f t="shared" si="8"/>
        <v>705</v>
      </c>
      <c r="BZ24" s="50">
        <f t="shared" si="9"/>
        <v>699</v>
      </c>
      <c r="CA24" s="51">
        <f t="shared" si="10"/>
        <v>693</v>
      </c>
      <c r="CB24" s="51">
        <f t="shared" si="11"/>
        <v>687</v>
      </c>
      <c r="CC24" s="48">
        <f t="shared" si="12"/>
        <v>681</v>
      </c>
      <c r="CD24" s="48">
        <f t="shared" si="13"/>
        <v>675</v>
      </c>
      <c r="CE24" s="48">
        <f t="shared" si="14"/>
        <v>669</v>
      </c>
      <c r="CF24" s="48">
        <f t="shared" si="15"/>
        <v>663</v>
      </c>
      <c r="CG24" s="48">
        <f t="shared" si="16"/>
        <v>657</v>
      </c>
      <c r="CH24" s="48">
        <f t="shared" si="17"/>
        <v>651</v>
      </c>
      <c r="CI24" s="48">
        <f t="shared" si="18"/>
        <v>645</v>
      </c>
      <c r="CJ24" s="48">
        <f t="shared" si="19"/>
        <v>639</v>
      </c>
      <c r="CK24" s="48">
        <f t="shared" si="20"/>
        <v>633</v>
      </c>
      <c r="CL24" s="48">
        <f t="shared" si="21"/>
        <v>627</v>
      </c>
      <c r="CM24" s="48">
        <f t="shared" si="22"/>
        <v>621</v>
      </c>
      <c r="CN24" s="48">
        <f t="shared" si="23"/>
        <v>615</v>
      </c>
      <c r="CO24" s="48">
        <f t="shared" si="24"/>
        <v>609</v>
      </c>
      <c r="CP24" s="48">
        <f t="shared" si="25"/>
        <v>603</v>
      </c>
      <c r="CQ24" s="48">
        <f t="shared" si="26"/>
        <v>597</v>
      </c>
      <c r="CR24" s="48">
        <f t="shared" si="27"/>
        <v>591</v>
      </c>
      <c r="CS24" s="48">
        <f t="shared" si="28"/>
        <v>585</v>
      </c>
      <c r="CT24" s="48">
        <f t="shared" si="29"/>
        <v>579</v>
      </c>
      <c r="CU24" s="48">
        <f t="shared" si="30"/>
        <v>573</v>
      </c>
      <c r="CV24" s="48">
        <f t="shared" si="31"/>
        <v>567</v>
      </c>
      <c r="CW24" s="48">
        <f t="shared" si="32"/>
        <v>561</v>
      </c>
      <c r="CX24" s="48">
        <f t="shared" si="33"/>
        <v>555</v>
      </c>
      <c r="CY24" s="48">
        <f t="shared" si="34"/>
        <v>549</v>
      </c>
      <c r="CZ24" s="48">
        <f t="shared" si="35"/>
        <v>543</v>
      </c>
      <c r="DA24" s="48">
        <f t="shared" si="36"/>
        <v>537</v>
      </c>
      <c r="DB24" s="48">
        <f t="shared" si="37"/>
        <v>531</v>
      </c>
      <c r="DC24" s="48">
        <f t="shared" si="38"/>
        <v>525</v>
      </c>
      <c r="DD24" s="48">
        <f t="shared" si="39"/>
        <v>519</v>
      </c>
      <c r="DE24" s="48">
        <f t="shared" si="40"/>
        <v>513</v>
      </c>
      <c r="DF24" s="48">
        <f t="shared" si="41"/>
        <v>507</v>
      </c>
      <c r="DG24" s="48">
        <f t="shared" si="42"/>
        <v>501</v>
      </c>
      <c r="DH24" s="48">
        <f t="shared" si="43"/>
        <v>495</v>
      </c>
      <c r="DI24" s="48">
        <f t="shared" si="44"/>
        <v>489</v>
      </c>
      <c r="DJ24" s="48">
        <f t="shared" si="45"/>
        <v>483</v>
      </c>
      <c r="DK24" s="48">
        <f t="shared" si="46"/>
        <v>477</v>
      </c>
      <c r="DL24" s="48">
        <f t="shared" si="47"/>
        <v>471</v>
      </c>
      <c r="DM24" s="48">
        <f t="shared" si="48"/>
        <v>465</v>
      </c>
      <c r="DN24" s="48">
        <f t="shared" si="49"/>
        <v>459</v>
      </c>
      <c r="DO24" s="48">
        <f t="shared" si="50"/>
        <v>453</v>
      </c>
      <c r="DP24" s="48">
        <f t="shared" si="51"/>
        <v>447</v>
      </c>
      <c r="DQ24" s="48">
        <f t="shared" si="52"/>
        <v>441</v>
      </c>
      <c r="DR24" s="48">
        <f t="shared" si="53"/>
        <v>435</v>
      </c>
      <c r="DS24" s="48">
        <f t="shared" si="54"/>
        <v>429</v>
      </c>
      <c r="DT24" s="48">
        <f t="shared" si="55"/>
        <v>423</v>
      </c>
      <c r="DU24" s="48">
        <f t="shared" si="56"/>
        <v>417</v>
      </c>
      <c r="DV24" s="48">
        <f t="shared" si="57"/>
        <v>411</v>
      </c>
      <c r="DW24" s="48">
        <f t="shared" si="58"/>
        <v>405</v>
      </c>
      <c r="DX24" s="48">
        <f t="shared" si="59"/>
        <v>399</v>
      </c>
      <c r="DY24" s="48">
        <f t="shared" si="60"/>
        <v>393</v>
      </c>
      <c r="DZ24" s="48">
        <f t="shared" si="61"/>
        <v>387</v>
      </c>
      <c r="EA24" s="48">
        <f t="shared" si="62"/>
        <v>381</v>
      </c>
      <c r="EB24" s="48">
        <f t="shared" si="63"/>
        <v>375</v>
      </c>
      <c r="EC24" s="48">
        <f t="shared" si="64"/>
        <v>369</v>
      </c>
      <c r="ED24" s="48">
        <f t="shared" si="65"/>
        <v>363</v>
      </c>
      <c r="EE24" s="32">
        <f t="shared" si="66"/>
        <v>699</v>
      </c>
    </row>
    <row r="25" spans="1:135">
      <c r="A25" s="18">
        <v>23</v>
      </c>
      <c r="B25" s="11">
        <v>10</v>
      </c>
      <c r="C25" s="11">
        <v>7</v>
      </c>
      <c r="D25" s="11">
        <f t="shared" si="2"/>
        <v>70</v>
      </c>
      <c r="E25" s="50">
        <v>0</v>
      </c>
      <c r="F25" s="25">
        <f t="shared" si="0"/>
        <v>0</v>
      </c>
      <c r="G25" s="11">
        <f t="shared" si="3"/>
        <v>35</v>
      </c>
      <c r="H25" s="5">
        <v>-38.050522999999998</v>
      </c>
      <c r="I25" s="11">
        <v>10</v>
      </c>
      <c r="J25" s="18">
        <v>10</v>
      </c>
      <c r="K25" s="50">
        <v>0</v>
      </c>
      <c r="L25" s="29">
        <f t="shared" si="4"/>
        <v>0</v>
      </c>
      <c r="M25" s="5">
        <v>-44.503498370000003</v>
      </c>
      <c r="N25" s="10"/>
      <c r="P25" s="51">
        <v>0</v>
      </c>
      <c r="Q25" s="51">
        <v>0</v>
      </c>
      <c r="R25" s="48">
        <v>1</v>
      </c>
      <c r="S25" s="48">
        <v>3</v>
      </c>
      <c r="T25" s="48">
        <v>2.9</v>
      </c>
      <c r="U25" s="48">
        <v>2.0166666666666666</v>
      </c>
      <c r="V25" s="48">
        <v>2.4</v>
      </c>
      <c r="W25" s="48">
        <v>2.4333333333333331</v>
      </c>
      <c r="X25" s="48">
        <v>2.4333333333333331</v>
      </c>
      <c r="Y25" s="48">
        <v>2.65</v>
      </c>
      <c r="Z25" s="48">
        <v>2.75</v>
      </c>
      <c r="AA25" s="48">
        <v>2.8166666666666669</v>
      </c>
      <c r="AB25" s="48">
        <v>2.8</v>
      </c>
      <c r="AC25" s="48">
        <v>2.7333333333333334</v>
      </c>
      <c r="AD25" s="48">
        <v>2.75</v>
      </c>
      <c r="AE25" s="48">
        <v>2.8166666666666669</v>
      </c>
      <c r="AF25" s="48">
        <v>2.8333333333333335</v>
      </c>
      <c r="AG25" s="48">
        <v>2.8</v>
      </c>
      <c r="AH25" s="48">
        <v>2.65</v>
      </c>
      <c r="AI25" s="48">
        <v>3.2666666666666666</v>
      </c>
      <c r="AJ25" s="48">
        <v>3.1666666666666665</v>
      </c>
      <c r="AK25" s="48">
        <v>3.55</v>
      </c>
      <c r="AL25" s="48">
        <v>3.4166666666666665</v>
      </c>
      <c r="AM25" s="48">
        <v>3.6</v>
      </c>
      <c r="AN25" s="48">
        <v>3.5166666666666666</v>
      </c>
      <c r="AO25" s="48">
        <v>3.7</v>
      </c>
      <c r="AP25" s="48">
        <v>3.5</v>
      </c>
      <c r="AQ25" s="48">
        <v>3.6</v>
      </c>
      <c r="AR25" s="48">
        <v>3.5833333333333335</v>
      </c>
      <c r="AS25" s="48">
        <v>3.8</v>
      </c>
      <c r="AT25" s="48">
        <v>3.7</v>
      </c>
      <c r="AU25" s="48">
        <v>3.7333333333333334</v>
      </c>
      <c r="AV25" s="48">
        <v>3.5666666666666669</v>
      </c>
      <c r="AW25" s="48">
        <v>3.6166666666666667</v>
      </c>
      <c r="AX25" s="48">
        <v>3.6</v>
      </c>
      <c r="AY25" s="48">
        <v>3.0166666666666666</v>
      </c>
      <c r="AZ25" s="48">
        <v>3.35</v>
      </c>
      <c r="BA25" s="48">
        <v>3.1333333333333333</v>
      </c>
      <c r="BB25" s="48">
        <v>3.0666666666666669</v>
      </c>
      <c r="BC25" s="48">
        <v>2.9666666666666668</v>
      </c>
      <c r="BD25" s="48">
        <v>3.75</v>
      </c>
      <c r="BE25" s="48">
        <v>3.5166666666666666</v>
      </c>
      <c r="BF25" s="48">
        <v>3.2</v>
      </c>
      <c r="BG25" s="48">
        <v>3.1</v>
      </c>
      <c r="BH25" s="48">
        <v>2.9833333333333334</v>
      </c>
      <c r="BI25" s="48">
        <v>3.1333333333333333</v>
      </c>
      <c r="BJ25" s="48">
        <v>3.0166666666666666</v>
      </c>
      <c r="BK25" s="48">
        <v>2.9666666666666668</v>
      </c>
      <c r="BL25" s="48">
        <v>2.8</v>
      </c>
      <c r="BM25" s="48">
        <v>2.8333333333333335</v>
      </c>
      <c r="BN25" s="48">
        <v>2.95</v>
      </c>
      <c r="BO25" s="48">
        <v>2.6</v>
      </c>
      <c r="BP25" s="48">
        <v>2.4833333333333334</v>
      </c>
      <c r="BQ25" s="48">
        <v>2.4833333333333334</v>
      </c>
      <c r="BR25" s="48">
        <v>2.5</v>
      </c>
      <c r="BS25" s="48">
        <v>2.5</v>
      </c>
      <c r="BT25" s="48">
        <v>2.35</v>
      </c>
      <c r="BU25" s="48">
        <v>2.4333333333333331</v>
      </c>
      <c r="BV25" s="48">
        <v>2.3833333333333333</v>
      </c>
      <c r="BW25" s="50">
        <f t="shared" si="6"/>
        <v>734</v>
      </c>
      <c r="BX25" s="51">
        <f t="shared" si="7"/>
        <v>728</v>
      </c>
      <c r="BY25" s="51">
        <f t="shared" si="8"/>
        <v>722</v>
      </c>
      <c r="BZ25" s="48">
        <f t="shared" si="9"/>
        <v>716</v>
      </c>
      <c r="CA25" s="48">
        <f t="shared" si="10"/>
        <v>710</v>
      </c>
      <c r="CB25" s="48">
        <f t="shared" si="11"/>
        <v>704</v>
      </c>
      <c r="CC25" s="48">
        <f t="shared" si="12"/>
        <v>698</v>
      </c>
      <c r="CD25" s="48">
        <f t="shared" si="13"/>
        <v>692</v>
      </c>
      <c r="CE25" s="48">
        <f t="shared" si="14"/>
        <v>686</v>
      </c>
      <c r="CF25" s="48">
        <f t="shared" si="15"/>
        <v>680</v>
      </c>
      <c r="CG25" s="48">
        <f t="shared" si="16"/>
        <v>674</v>
      </c>
      <c r="CH25" s="48">
        <f t="shared" si="17"/>
        <v>668</v>
      </c>
      <c r="CI25" s="48">
        <f t="shared" si="18"/>
        <v>662</v>
      </c>
      <c r="CJ25" s="48">
        <f t="shared" si="19"/>
        <v>656</v>
      </c>
      <c r="CK25" s="48">
        <f t="shared" si="20"/>
        <v>650</v>
      </c>
      <c r="CL25" s="48">
        <f t="shared" si="21"/>
        <v>644</v>
      </c>
      <c r="CM25" s="48">
        <f t="shared" si="22"/>
        <v>638</v>
      </c>
      <c r="CN25" s="48">
        <f t="shared" si="23"/>
        <v>632</v>
      </c>
      <c r="CO25" s="48">
        <f t="shared" si="24"/>
        <v>626</v>
      </c>
      <c r="CP25" s="48">
        <f t="shared" si="25"/>
        <v>620</v>
      </c>
      <c r="CQ25" s="48">
        <f t="shared" si="26"/>
        <v>614</v>
      </c>
      <c r="CR25" s="48">
        <f t="shared" si="27"/>
        <v>608</v>
      </c>
      <c r="CS25" s="48">
        <f t="shared" si="28"/>
        <v>602</v>
      </c>
      <c r="CT25" s="48">
        <f t="shared" si="29"/>
        <v>596</v>
      </c>
      <c r="CU25" s="48">
        <f t="shared" si="30"/>
        <v>590</v>
      </c>
      <c r="CV25" s="48">
        <f t="shared" si="31"/>
        <v>584</v>
      </c>
      <c r="CW25" s="48">
        <f t="shared" si="32"/>
        <v>578</v>
      </c>
      <c r="CX25" s="48">
        <f t="shared" si="33"/>
        <v>572</v>
      </c>
      <c r="CY25" s="48">
        <f t="shared" si="34"/>
        <v>566</v>
      </c>
      <c r="CZ25" s="48">
        <f t="shared" si="35"/>
        <v>560</v>
      </c>
      <c r="DA25" s="48">
        <f t="shared" si="36"/>
        <v>554</v>
      </c>
      <c r="DB25" s="48">
        <f t="shared" si="37"/>
        <v>548</v>
      </c>
      <c r="DC25" s="48">
        <f t="shared" si="38"/>
        <v>542</v>
      </c>
      <c r="DD25" s="48">
        <f t="shared" si="39"/>
        <v>536</v>
      </c>
      <c r="DE25" s="48">
        <f t="shared" si="40"/>
        <v>530</v>
      </c>
      <c r="DF25" s="48">
        <f t="shared" si="41"/>
        <v>524</v>
      </c>
      <c r="DG25" s="48">
        <f t="shared" si="42"/>
        <v>518</v>
      </c>
      <c r="DH25" s="48">
        <f t="shared" si="43"/>
        <v>512</v>
      </c>
      <c r="DI25" s="48">
        <f t="shared" si="44"/>
        <v>506</v>
      </c>
      <c r="DJ25" s="48">
        <f t="shared" si="45"/>
        <v>500</v>
      </c>
      <c r="DK25" s="48">
        <f t="shared" si="46"/>
        <v>494</v>
      </c>
      <c r="DL25" s="48">
        <f t="shared" si="47"/>
        <v>488</v>
      </c>
      <c r="DM25" s="48">
        <f t="shared" si="48"/>
        <v>482</v>
      </c>
      <c r="DN25" s="48">
        <f t="shared" si="49"/>
        <v>476</v>
      </c>
      <c r="DO25" s="48">
        <f t="shared" si="50"/>
        <v>470</v>
      </c>
      <c r="DP25" s="48">
        <f t="shared" si="51"/>
        <v>464</v>
      </c>
      <c r="DQ25" s="48">
        <f t="shared" si="52"/>
        <v>458</v>
      </c>
      <c r="DR25" s="48">
        <f t="shared" si="53"/>
        <v>452</v>
      </c>
      <c r="DS25" s="48">
        <f t="shared" si="54"/>
        <v>446</v>
      </c>
      <c r="DT25" s="48">
        <f t="shared" si="55"/>
        <v>440</v>
      </c>
      <c r="DU25" s="48">
        <f t="shared" si="56"/>
        <v>434</v>
      </c>
      <c r="DV25" s="48">
        <f t="shared" si="57"/>
        <v>428</v>
      </c>
      <c r="DW25" s="48">
        <f t="shared" si="58"/>
        <v>422</v>
      </c>
      <c r="DX25" s="48">
        <f t="shared" si="59"/>
        <v>416</v>
      </c>
      <c r="DY25" s="48">
        <f t="shared" si="60"/>
        <v>410</v>
      </c>
      <c r="DZ25" s="48">
        <f t="shared" si="61"/>
        <v>404</v>
      </c>
      <c r="EA25" s="48">
        <f t="shared" si="62"/>
        <v>398</v>
      </c>
      <c r="EB25" s="48">
        <f t="shared" si="63"/>
        <v>392</v>
      </c>
      <c r="EC25" s="48">
        <f t="shared" si="64"/>
        <v>386</v>
      </c>
      <c r="ED25" s="48">
        <f t="shared" si="65"/>
        <v>380</v>
      </c>
      <c r="EE25" s="32">
        <f t="shared" si="66"/>
        <v>732</v>
      </c>
    </row>
    <row r="26" spans="1:135">
      <c r="A26" s="18">
        <v>24</v>
      </c>
      <c r="B26" s="11">
        <v>10</v>
      </c>
      <c r="C26" s="11">
        <v>6</v>
      </c>
      <c r="D26" s="11">
        <f t="shared" si="2"/>
        <v>60</v>
      </c>
      <c r="E26" s="51">
        <v>1</v>
      </c>
      <c r="F26" s="25">
        <f t="shared" si="0"/>
        <v>16.666666666666664</v>
      </c>
      <c r="G26" s="11">
        <f t="shared" si="3"/>
        <v>38.333333333333329</v>
      </c>
      <c r="H26" s="5">
        <v>-44.121484100000004</v>
      </c>
      <c r="I26" s="11">
        <v>10</v>
      </c>
      <c r="J26" s="18">
        <v>10</v>
      </c>
      <c r="K26" s="51">
        <v>2</v>
      </c>
      <c r="L26" s="29">
        <f t="shared" si="4"/>
        <v>20</v>
      </c>
      <c r="M26" s="5">
        <v>-49.502781970000001</v>
      </c>
      <c r="N26" s="10"/>
      <c r="P26" s="48">
        <v>2</v>
      </c>
      <c r="Q26" s="48">
        <v>1</v>
      </c>
      <c r="R26" s="48">
        <v>2.8</v>
      </c>
      <c r="S26" s="48">
        <v>2.7666666666666666</v>
      </c>
      <c r="T26" s="48">
        <v>2.7833333333333332</v>
      </c>
      <c r="U26" s="48">
        <v>2.3666666666666667</v>
      </c>
      <c r="V26" s="48">
        <v>2.3833333333333333</v>
      </c>
      <c r="W26" s="48">
        <v>2.2999999999999998</v>
      </c>
      <c r="X26" s="48">
        <v>2.5499999999999998</v>
      </c>
      <c r="Y26" s="48">
        <v>2.5</v>
      </c>
      <c r="Z26" s="48">
        <v>2.3666666666666667</v>
      </c>
      <c r="AA26" s="48">
        <v>2.7</v>
      </c>
      <c r="AB26" s="48">
        <v>2.7166666666666668</v>
      </c>
      <c r="AC26" s="48">
        <v>2.6833333333333331</v>
      </c>
      <c r="AD26" s="48">
        <v>2.5833333333333335</v>
      </c>
      <c r="AE26" s="48">
        <v>2</v>
      </c>
      <c r="AF26" s="48">
        <v>2.5333333333333332</v>
      </c>
      <c r="AG26" s="48">
        <v>2.8</v>
      </c>
      <c r="AH26" s="48">
        <v>2.5666666666666669</v>
      </c>
      <c r="AI26" s="48">
        <v>3.2333333333333334</v>
      </c>
      <c r="AJ26" s="48">
        <v>3.1666666666666665</v>
      </c>
      <c r="AK26" s="48">
        <v>3.3</v>
      </c>
      <c r="AL26" s="48">
        <v>3.2333333333333334</v>
      </c>
      <c r="AM26" s="48">
        <v>3.2333333333333334</v>
      </c>
      <c r="AN26" s="48">
        <v>3.1666666666666665</v>
      </c>
      <c r="AO26" s="48">
        <v>3.2166666666666668</v>
      </c>
      <c r="AP26" s="48">
        <v>3.3333333333333335</v>
      </c>
      <c r="AQ26" s="48">
        <v>3.1833333333333331</v>
      </c>
      <c r="AR26" s="48">
        <v>3.3166666666666669</v>
      </c>
      <c r="AS26" s="48">
        <v>3.1833333333333331</v>
      </c>
      <c r="AT26" s="48">
        <v>3.3166666666666669</v>
      </c>
      <c r="AU26" s="48">
        <v>3.3</v>
      </c>
      <c r="AV26" s="48">
        <v>3.5333333333333332</v>
      </c>
      <c r="AW26" s="48">
        <v>3.3</v>
      </c>
      <c r="AX26" s="48">
        <v>3.1166666666666667</v>
      </c>
      <c r="AY26" s="48">
        <v>3.05</v>
      </c>
      <c r="AZ26" s="48">
        <v>3.0666666666666669</v>
      </c>
      <c r="BA26" s="48">
        <v>2.8833333333333333</v>
      </c>
      <c r="BB26" s="48">
        <v>2.9</v>
      </c>
      <c r="BC26" s="48">
        <v>2.9333333333333331</v>
      </c>
      <c r="BD26" s="48">
        <v>3.3166666666666669</v>
      </c>
      <c r="BE26" s="48">
        <v>3.0833333333333335</v>
      </c>
      <c r="BF26" s="48">
        <v>3</v>
      </c>
      <c r="BG26" s="48">
        <v>2.8666666666666667</v>
      </c>
      <c r="BH26" s="48">
        <v>2.9833333333333334</v>
      </c>
      <c r="BI26" s="48">
        <v>2.5833333333333335</v>
      </c>
      <c r="BJ26" s="48">
        <v>2.6666666666666665</v>
      </c>
      <c r="BK26" s="48">
        <v>2.8166666666666669</v>
      </c>
      <c r="BL26" s="48">
        <v>2.3166666666666669</v>
      </c>
      <c r="BM26" s="48">
        <v>2.7333333333333334</v>
      </c>
      <c r="BN26" s="48">
        <v>2.7666666666666666</v>
      </c>
      <c r="BO26" s="48">
        <v>2.2166666666666668</v>
      </c>
      <c r="BP26" s="48">
        <v>2.5499999999999998</v>
      </c>
      <c r="BQ26" s="48">
        <v>2.2666666666666666</v>
      </c>
      <c r="BR26" s="48">
        <v>2.0166666666666666</v>
      </c>
      <c r="BS26" s="48">
        <v>2.4333333333333331</v>
      </c>
      <c r="BT26" s="48">
        <v>2.2000000000000002</v>
      </c>
      <c r="BU26" s="48">
        <v>2.2333333333333334</v>
      </c>
      <c r="BV26" s="48">
        <v>1.8</v>
      </c>
      <c r="BW26" s="51">
        <f t="shared" si="6"/>
        <v>751</v>
      </c>
      <c r="BX26" s="48">
        <f t="shared" si="7"/>
        <v>745</v>
      </c>
      <c r="BY26" s="48">
        <f t="shared" si="8"/>
        <v>739</v>
      </c>
      <c r="BZ26" s="48">
        <f t="shared" si="9"/>
        <v>733</v>
      </c>
      <c r="CA26" s="48">
        <f t="shared" si="10"/>
        <v>727</v>
      </c>
      <c r="CB26" s="48">
        <f t="shared" si="11"/>
        <v>721</v>
      </c>
      <c r="CC26" s="48">
        <f t="shared" si="12"/>
        <v>715</v>
      </c>
      <c r="CD26" s="48">
        <f t="shared" si="13"/>
        <v>709</v>
      </c>
      <c r="CE26" s="48">
        <f t="shared" si="14"/>
        <v>703</v>
      </c>
      <c r="CF26" s="48">
        <f t="shared" si="15"/>
        <v>697</v>
      </c>
      <c r="CG26" s="48">
        <f t="shared" si="16"/>
        <v>691</v>
      </c>
      <c r="CH26" s="48">
        <f t="shared" si="17"/>
        <v>685</v>
      </c>
      <c r="CI26" s="48">
        <f t="shared" si="18"/>
        <v>679</v>
      </c>
      <c r="CJ26" s="48">
        <f t="shared" si="19"/>
        <v>673</v>
      </c>
      <c r="CK26" s="48">
        <f t="shared" si="20"/>
        <v>667</v>
      </c>
      <c r="CL26" s="48">
        <f t="shared" si="21"/>
        <v>661</v>
      </c>
      <c r="CM26" s="48">
        <f t="shared" si="22"/>
        <v>655</v>
      </c>
      <c r="CN26" s="48">
        <f t="shared" si="23"/>
        <v>649</v>
      </c>
      <c r="CO26" s="48">
        <f t="shared" si="24"/>
        <v>643</v>
      </c>
      <c r="CP26" s="48">
        <f t="shared" si="25"/>
        <v>637</v>
      </c>
      <c r="CQ26" s="48">
        <f t="shared" si="26"/>
        <v>631</v>
      </c>
      <c r="CR26" s="48">
        <f t="shared" si="27"/>
        <v>625</v>
      </c>
      <c r="CS26" s="48">
        <f t="shared" si="28"/>
        <v>619</v>
      </c>
      <c r="CT26" s="48">
        <f t="shared" si="29"/>
        <v>613</v>
      </c>
      <c r="CU26" s="48">
        <f t="shared" si="30"/>
        <v>607</v>
      </c>
      <c r="CV26" s="48">
        <f t="shared" si="31"/>
        <v>601</v>
      </c>
      <c r="CW26" s="48">
        <f t="shared" si="32"/>
        <v>595</v>
      </c>
      <c r="CX26" s="48">
        <f t="shared" si="33"/>
        <v>589</v>
      </c>
      <c r="CY26" s="48">
        <f t="shared" si="34"/>
        <v>583</v>
      </c>
      <c r="CZ26" s="48">
        <f t="shared" si="35"/>
        <v>577</v>
      </c>
      <c r="DA26" s="48">
        <f t="shared" si="36"/>
        <v>571</v>
      </c>
      <c r="DB26" s="48">
        <f t="shared" si="37"/>
        <v>565</v>
      </c>
      <c r="DC26" s="48">
        <f t="shared" si="38"/>
        <v>559</v>
      </c>
      <c r="DD26" s="48">
        <f t="shared" si="39"/>
        <v>553</v>
      </c>
      <c r="DE26" s="48">
        <f t="shared" si="40"/>
        <v>547</v>
      </c>
      <c r="DF26" s="48">
        <f t="shared" si="41"/>
        <v>541</v>
      </c>
      <c r="DG26" s="48">
        <f t="shared" si="42"/>
        <v>535</v>
      </c>
      <c r="DH26" s="48">
        <f t="shared" si="43"/>
        <v>529</v>
      </c>
      <c r="DI26" s="48">
        <f t="shared" si="44"/>
        <v>523</v>
      </c>
      <c r="DJ26" s="48">
        <f t="shared" si="45"/>
        <v>517</v>
      </c>
      <c r="DK26" s="48">
        <f t="shared" si="46"/>
        <v>511</v>
      </c>
      <c r="DL26" s="48">
        <f t="shared" si="47"/>
        <v>505</v>
      </c>
      <c r="DM26" s="48">
        <f t="shared" si="48"/>
        <v>499</v>
      </c>
      <c r="DN26" s="48">
        <f t="shared" si="49"/>
        <v>493</v>
      </c>
      <c r="DO26" s="48">
        <f t="shared" si="50"/>
        <v>487</v>
      </c>
      <c r="DP26" s="48">
        <f t="shared" si="51"/>
        <v>481</v>
      </c>
      <c r="DQ26" s="48">
        <f t="shared" si="52"/>
        <v>475</v>
      </c>
      <c r="DR26" s="48">
        <f t="shared" si="53"/>
        <v>469</v>
      </c>
      <c r="DS26" s="48">
        <f t="shared" si="54"/>
        <v>463</v>
      </c>
      <c r="DT26" s="48">
        <f t="shared" si="55"/>
        <v>457</v>
      </c>
      <c r="DU26" s="48">
        <f t="shared" si="56"/>
        <v>451</v>
      </c>
      <c r="DV26" s="48">
        <f t="shared" si="57"/>
        <v>445</v>
      </c>
      <c r="DW26" s="48">
        <f t="shared" si="58"/>
        <v>439</v>
      </c>
      <c r="DX26" s="48">
        <f t="shared" si="59"/>
        <v>433</v>
      </c>
      <c r="DY26" s="48">
        <f t="shared" si="60"/>
        <v>427</v>
      </c>
      <c r="DZ26" s="48">
        <f t="shared" si="61"/>
        <v>421</v>
      </c>
      <c r="EA26" s="48">
        <f t="shared" si="62"/>
        <v>415</v>
      </c>
      <c r="EB26" s="48">
        <f t="shared" si="63"/>
        <v>409</v>
      </c>
      <c r="EC26" s="48">
        <f t="shared" si="64"/>
        <v>403</v>
      </c>
      <c r="ED26" s="48">
        <f t="shared" si="65"/>
        <v>397</v>
      </c>
      <c r="EE26" s="32">
        <f t="shared" si="66"/>
        <v>765</v>
      </c>
    </row>
    <row r="27" spans="1:135">
      <c r="A27" s="18">
        <v>25</v>
      </c>
      <c r="B27" s="11">
        <v>10</v>
      </c>
      <c r="C27" s="11">
        <v>5</v>
      </c>
      <c r="D27" s="11">
        <f t="shared" si="2"/>
        <v>50</v>
      </c>
      <c r="E27" s="48">
        <v>2</v>
      </c>
      <c r="F27" s="25">
        <f t="shared" si="0"/>
        <v>40</v>
      </c>
      <c r="G27" s="11">
        <f t="shared" si="3"/>
        <v>45</v>
      </c>
      <c r="H27" s="5">
        <v>-55.214082699999999</v>
      </c>
      <c r="I27" s="11">
        <v>10</v>
      </c>
      <c r="J27" s="18">
        <v>10</v>
      </c>
      <c r="K27" s="48">
        <v>3</v>
      </c>
      <c r="L27" s="29">
        <f t="shared" si="4"/>
        <v>30</v>
      </c>
      <c r="M27" s="5">
        <v>-57.202186269999999</v>
      </c>
      <c r="N27" s="10"/>
      <c r="P27" s="48">
        <v>3.95</v>
      </c>
      <c r="Q27" s="48">
        <v>3.9333333333333331</v>
      </c>
      <c r="R27" s="48">
        <v>3.6</v>
      </c>
      <c r="S27" s="48">
        <v>3.7833333333333332</v>
      </c>
      <c r="T27" s="48">
        <v>3.55</v>
      </c>
      <c r="U27" s="48">
        <v>3</v>
      </c>
      <c r="V27" s="48">
        <v>2.7333333333333334</v>
      </c>
      <c r="W27" s="48">
        <v>2.8333333333333335</v>
      </c>
      <c r="X27" s="48">
        <v>2.95</v>
      </c>
      <c r="Y27" s="48">
        <v>2.9</v>
      </c>
      <c r="Z27" s="48">
        <v>3.0333333333333332</v>
      </c>
      <c r="AA27" s="48">
        <v>3.15</v>
      </c>
      <c r="AB27" s="48">
        <v>3.0833333333333335</v>
      </c>
      <c r="AC27" s="48">
        <v>3.3166666666666669</v>
      </c>
      <c r="AD27" s="48">
        <v>3.1333333333333333</v>
      </c>
      <c r="AE27" s="48">
        <v>3.2333333333333334</v>
      </c>
      <c r="AF27" s="48">
        <v>3.1333333333333333</v>
      </c>
      <c r="AG27" s="48">
        <v>3.1</v>
      </c>
      <c r="AH27" s="48">
        <v>3.1</v>
      </c>
      <c r="AI27" s="48">
        <v>3.9</v>
      </c>
      <c r="AJ27" s="48">
        <v>3.95</v>
      </c>
      <c r="AK27" s="48">
        <v>3.9833333333333334</v>
      </c>
      <c r="AL27" s="48">
        <v>3.7666666666666666</v>
      </c>
      <c r="AM27" s="48">
        <v>3.95</v>
      </c>
      <c r="AN27" s="48">
        <v>3.8166666666666669</v>
      </c>
      <c r="AO27" s="48">
        <v>3.8833333333333333</v>
      </c>
      <c r="AP27" s="48">
        <v>3.7666666666666666</v>
      </c>
      <c r="AQ27" s="48">
        <v>3.9166666666666665</v>
      </c>
      <c r="AR27" s="48">
        <v>3.9833333333333334</v>
      </c>
      <c r="AS27" s="48">
        <v>3.8</v>
      </c>
      <c r="AT27" s="48">
        <v>3.65</v>
      </c>
      <c r="AU27" s="48">
        <v>3.9</v>
      </c>
      <c r="AV27" s="48">
        <v>3.8833333333333333</v>
      </c>
      <c r="AW27" s="48">
        <v>3.9833333333333334</v>
      </c>
      <c r="AX27" s="48">
        <v>3.7333333333333334</v>
      </c>
      <c r="AY27" s="48">
        <v>3.4166666666666665</v>
      </c>
      <c r="AZ27" s="48">
        <v>3.6333333333333333</v>
      </c>
      <c r="BA27" s="48">
        <v>3.1666666666666665</v>
      </c>
      <c r="BB27" s="48">
        <v>3.4666666666666668</v>
      </c>
      <c r="BC27" s="48">
        <v>3.4166666666666665</v>
      </c>
      <c r="BD27" s="48">
        <v>3.8833333333333333</v>
      </c>
      <c r="BE27" s="48">
        <v>3.6</v>
      </c>
      <c r="BF27" s="48">
        <v>3.3833333333333333</v>
      </c>
      <c r="BG27" s="48">
        <v>2.7</v>
      </c>
      <c r="BH27" s="48">
        <v>3.5166666666666666</v>
      </c>
      <c r="BI27" s="48">
        <v>3.55</v>
      </c>
      <c r="BJ27" s="48">
        <v>3.3333333333333335</v>
      </c>
      <c r="BK27" s="48">
        <v>3.1833333333333331</v>
      </c>
      <c r="BL27" s="48">
        <v>3.1</v>
      </c>
      <c r="BM27" s="48">
        <v>3.1</v>
      </c>
      <c r="BN27" s="48">
        <v>3.0333333333333332</v>
      </c>
      <c r="BO27" s="48">
        <v>3</v>
      </c>
      <c r="BP27" s="48">
        <v>2.4333333333333331</v>
      </c>
      <c r="BQ27" s="48">
        <v>2.7166666666666668</v>
      </c>
      <c r="BR27" s="48">
        <v>2.1333333333333333</v>
      </c>
      <c r="BS27" s="48">
        <v>2.8333333333333335</v>
      </c>
      <c r="BT27" s="48">
        <v>2.6</v>
      </c>
      <c r="BU27" s="48">
        <v>2.8</v>
      </c>
      <c r="BV27" s="48">
        <v>2.3833333333333333</v>
      </c>
      <c r="BW27" s="48">
        <f t="shared" si="6"/>
        <v>768</v>
      </c>
      <c r="BX27" s="48">
        <f t="shared" si="7"/>
        <v>762</v>
      </c>
      <c r="BY27" s="48">
        <f t="shared" si="8"/>
        <v>756</v>
      </c>
      <c r="BZ27" s="48">
        <f t="shared" si="9"/>
        <v>750</v>
      </c>
      <c r="CA27" s="48">
        <f t="shared" si="10"/>
        <v>744</v>
      </c>
      <c r="CB27" s="48">
        <f t="shared" si="11"/>
        <v>738</v>
      </c>
      <c r="CC27" s="48">
        <f t="shared" si="12"/>
        <v>732</v>
      </c>
      <c r="CD27" s="48">
        <f t="shared" si="13"/>
        <v>726</v>
      </c>
      <c r="CE27" s="48">
        <f t="shared" si="14"/>
        <v>720</v>
      </c>
      <c r="CF27" s="48">
        <f t="shared" si="15"/>
        <v>714</v>
      </c>
      <c r="CG27" s="48">
        <f t="shared" si="16"/>
        <v>708</v>
      </c>
      <c r="CH27" s="48">
        <f t="shared" si="17"/>
        <v>702</v>
      </c>
      <c r="CI27" s="48">
        <f t="shared" si="18"/>
        <v>696</v>
      </c>
      <c r="CJ27" s="48">
        <f t="shared" si="19"/>
        <v>690</v>
      </c>
      <c r="CK27" s="48">
        <f t="shared" si="20"/>
        <v>684</v>
      </c>
      <c r="CL27" s="48">
        <f t="shared" si="21"/>
        <v>678</v>
      </c>
      <c r="CM27" s="48">
        <f t="shared" si="22"/>
        <v>672</v>
      </c>
      <c r="CN27" s="48">
        <f t="shared" si="23"/>
        <v>666</v>
      </c>
      <c r="CO27" s="48">
        <f t="shared" si="24"/>
        <v>660</v>
      </c>
      <c r="CP27" s="48">
        <f t="shared" si="25"/>
        <v>654</v>
      </c>
      <c r="CQ27" s="48">
        <f t="shared" si="26"/>
        <v>648</v>
      </c>
      <c r="CR27" s="48">
        <f t="shared" si="27"/>
        <v>642</v>
      </c>
      <c r="CS27" s="48">
        <f t="shared" si="28"/>
        <v>636</v>
      </c>
      <c r="CT27" s="48">
        <f t="shared" si="29"/>
        <v>630</v>
      </c>
      <c r="CU27" s="48">
        <f t="shared" si="30"/>
        <v>624</v>
      </c>
      <c r="CV27" s="48">
        <f t="shared" si="31"/>
        <v>618</v>
      </c>
      <c r="CW27" s="48">
        <f t="shared" si="32"/>
        <v>612</v>
      </c>
      <c r="CX27" s="48">
        <f t="shared" si="33"/>
        <v>606</v>
      </c>
      <c r="CY27" s="48">
        <f t="shared" si="34"/>
        <v>600</v>
      </c>
      <c r="CZ27" s="48">
        <f t="shared" si="35"/>
        <v>594</v>
      </c>
      <c r="DA27" s="48">
        <f t="shared" si="36"/>
        <v>588</v>
      </c>
      <c r="DB27" s="48">
        <f t="shared" si="37"/>
        <v>582</v>
      </c>
      <c r="DC27" s="48">
        <f t="shared" si="38"/>
        <v>576</v>
      </c>
      <c r="DD27" s="48">
        <f t="shared" si="39"/>
        <v>570</v>
      </c>
      <c r="DE27" s="48">
        <f t="shared" si="40"/>
        <v>564</v>
      </c>
      <c r="DF27" s="48">
        <f t="shared" si="41"/>
        <v>558</v>
      </c>
      <c r="DG27" s="48">
        <f t="shared" si="42"/>
        <v>552</v>
      </c>
      <c r="DH27" s="48">
        <f t="shared" si="43"/>
        <v>546</v>
      </c>
      <c r="DI27" s="48">
        <f t="shared" si="44"/>
        <v>540</v>
      </c>
      <c r="DJ27" s="48">
        <f t="shared" si="45"/>
        <v>534</v>
      </c>
      <c r="DK27" s="48">
        <f t="shared" si="46"/>
        <v>528</v>
      </c>
      <c r="DL27" s="48">
        <f t="shared" si="47"/>
        <v>522</v>
      </c>
      <c r="DM27" s="48">
        <f t="shared" si="48"/>
        <v>516</v>
      </c>
      <c r="DN27" s="48">
        <f t="shared" si="49"/>
        <v>510</v>
      </c>
      <c r="DO27" s="48">
        <f t="shared" si="50"/>
        <v>504</v>
      </c>
      <c r="DP27" s="48">
        <f t="shared" si="51"/>
        <v>498</v>
      </c>
      <c r="DQ27" s="48">
        <f t="shared" si="52"/>
        <v>492</v>
      </c>
      <c r="DR27" s="48">
        <f t="shared" si="53"/>
        <v>486</v>
      </c>
      <c r="DS27" s="48">
        <f t="shared" si="54"/>
        <v>480</v>
      </c>
      <c r="DT27" s="48">
        <f t="shared" si="55"/>
        <v>474</v>
      </c>
      <c r="DU27" s="48">
        <f t="shared" si="56"/>
        <v>468</v>
      </c>
      <c r="DV27" s="48">
        <f t="shared" si="57"/>
        <v>462</v>
      </c>
      <c r="DW27" s="48">
        <f t="shared" si="58"/>
        <v>456</v>
      </c>
      <c r="DX27" s="48">
        <f t="shared" si="59"/>
        <v>450</v>
      </c>
      <c r="DY27" s="48">
        <f t="shared" si="60"/>
        <v>444</v>
      </c>
      <c r="DZ27" s="48">
        <f t="shared" si="61"/>
        <v>438</v>
      </c>
      <c r="EA27" s="48">
        <f t="shared" si="62"/>
        <v>432</v>
      </c>
      <c r="EB27" s="48">
        <f t="shared" si="63"/>
        <v>426</v>
      </c>
      <c r="EC27" s="48">
        <f t="shared" si="64"/>
        <v>420</v>
      </c>
      <c r="ED27" s="48">
        <f t="shared" si="65"/>
        <v>414</v>
      </c>
      <c r="EE27" s="32">
        <f t="shared" si="66"/>
        <v>798</v>
      </c>
    </row>
    <row r="28" spans="1:135">
      <c r="A28" s="18">
        <v>26</v>
      </c>
      <c r="B28" s="11">
        <v>10</v>
      </c>
      <c r="C28" s="11">
        <v>6</v>
      </c>
      <c r="D28" s="11">
        <f t="shared" si="2"/>
        <v>60</v>
      </c>
      <c r="E28" s="48">
        <v>2</v>
      </c>
      <c r="F28" s="25">
        <f t="shared" si="0"/>
        <v>33.333333333333329</v>
      </c>
      <c r="G28" s="11">
        <f t="shared" si="3"/>
        <v>46.666666666666664</v>
      </c>
      <c r="H28" s="5">
        <v>-59.933102900000002</v>
      </c>
      <c r="I28" s="11">
        <v>10</v>
      </c>
      <c r="J28" s="18">
        <v>10</v>
      </c>
      <c r="K28" s="48">
        <v>2</v>
      </c>
      <c r="L28" s="29">
        <f t="shared" si="4"/>
        <v>20</v>
      </c>
      <c r="M28" s="5">
        <v>-61.495678900000001</v>
      </c>
      <c r="N28" s="10"/>
      <c r="P28" s="48">
        <v>3.5</v>
      </c>
      <c r="Q28" s="48">
        <v>3.2166666666666668</v>
      </c>
      <c r="R28" s="48">
        <v>2.9</v>
      </c>
      <c r="S28" s="48">
        <v>3.1666666666666665</v>
      </c>
      <c r="T28" s="48">
        <v>3.25</v>
      </c>
      <c r="U28" s="48">
        <v>2.3666666666666667</v>
      </c>
      <c r="V28" s="48">
        <v>2.4</v>
      </c>
      <c r="W28" s="48">
        <v>2.25</v>
      </c>
      <c r="X28" s="48">
        <v>2.2666666666666666</v>
      </c>
      <c r="Y28" s="48">
        <v>2.5166666666666666</v>
      </c>
      <c r="Z28" s="48">
        <v>2.5166666666666666</v>
      </c>
      <c r="AA28" s="48">
        <v>2.65</v>
      </c>
      <c r="AB28" s="48">
        <v>2.6666666666666665</v>
      </c>
      <c r="AC28" s="48">
        <v>2.75</v>
      </c>
      <c r="AD28" s="48">
        <v>2.6333333333333333</v>
      </c>
      <c r="AE28" s="48">
        <v>2.6166666666666667</v>
      </c>
      <c r="AF28" s="48">
        <v>2.65</v>
      </c>
      <c r="AG28" s="48">
        <v>2.6</v>
      </c>
      <c r="AH28" s="48">
        <v>2.1166666666666667</v>
      </c>
      <c r="AI28" s="48">
        <v>3.5</v>
      </c>
      <c r="AJ28" s="48">
        <v>3.2166666666666668</v>
      </c>
      <c r="AK28" s="48">
        <v>3.45</v>
      </c>
      <c r="AL28" s="48">
        <v>3.2833333333333332</v>
      </c>
      <c r="AM28" s="48">
        <v>3.3666666666666667</v>
      </c>
      <c r="AN28" s="48">
        <v>3.4</v>
      </c>
      <c r="AO28" s="48">
        <v>3.3833333333333333</v>
      </c>
      <c r="AP28" s="48">
        <v>3.3666666666666667</v>
      </c>
      <c r="AQ28" s="48">
        <v>3.35</v>
      </c>
      <c r="AR28" s="48">
        <v>3.5166666666666666</v>
      </c>
      <c r="AS28" s="48">
        <v>3.2333333333333334</v>
      </c>
      <c r="AT28" s="48">
        <v>3.1666666666666665</v>
      </c>
      <c r="AU28" s="48">
        <v>3.3166666666666669</v>
      </c>
      <c r="AV28" s="48">
        <v>3.3666666666666667</v>
      </c>
      <c r="AW28" s="48">
        <v>3.1833333333333331</v>
      </c>
      <c r="AX28" s="48">
        <v>3.05</v>
      </c>
      <c r="AY28" s="48">
        <v>3</v>
      </c>
      <c r="AZ28" s="48">
        <v>2.8833333333333333</v>
      </c>
      <c r="BA28" s="48">
        <v>2.9666666666666668</v>
      </c>
      <c r="BB28" s="48">
        <v>2.65</v>
      </c>
      <c r="BC28" s="48">
        <v>2.6666666666666665</v>
      </c>
      <c r="BD28" s="48">
        <v>3.35</v>
      </c>
      <c r="BE28" s="48">
        <v>3.0166666666666666</v>
      </c>
      <c r="BF28" s="48">
        <v>2.6666666666666665</v>
      </c>
      <c r="BG28" s="48">
        <v>2.75</v>
      </c>
      <c r="BH28" s="48">
        <v>2.7166666666666668</v>
      </c>
      <c r="BI28" s="48">
        <v>2.3333333333333335</v>
      </c>
      <c r="BJ28" s="48">
        <v>2.7333333333333334</v>
      </c>
      <c r="BK28" s="48">
        <v>2.85</v>
      </c>
      <c r="BL28" s="48">
        <v>2.1</v>
      </c>
      <c r="BM28" s="48">
        <v>2.7</v>
      </c>
      <c r="BN28" s="48">
        <v>1.9333333333333333</v>
      </c>
      <c r="BO28" s="48">
        <v>2.3666666666666667</v>
      </c>
      <c r="BP28" s="48">
        <v>1.8666666666666667</v>
      </c>
      <c r="BQ28" s="48">
        <v>2.4166666666666665</v>
      </c>
      <c r="BR28" s="48">
        <v>2.3833333333333333</v>
      </c>
      <c r="BS28" s="48">
        <v>2.2999999999999998</v>
      </c>
      <c r="BT28" s="48">
        <v>2.0499999999999998</v>
      </c>
      <c r="BU28" s="48">
        <v>2.1166666666666667</v>
      </c>
      <c r="BV28" s="48">
        <v>2.0666666666666669</v>
      </c>
      <c r="BW28" s="48">
        <f t="shared" si="6"/>
        <v>785</v>
      </c>
      <c r="BX28" s="48">
        <f t="shared" si="7"/>
        <v>779</v>
      </c>
      <c r="BY28" s="48">
        <f t="shared" si="8"/>
        <v>773</v>
      </c>
      <c r="BZ28" s="48">
        <f t="shared" si="9"/>
        <v>767</v>
      </c>
      <c r="CA28" s="48">
        <f t="shared" si="10"/>
        <v>761</v>
      </c>
      <c r="CB28" s="48">
        <f t="shared" si="11"/>
        <v>755</v>
      </c>
      <c r="CC28" s="48">
        <f t="shared" si="12"/>
        <v>749</v>
      </c>
      <c r="CD28" s="48">
        <f t="shared" si="13"/>
        <v>743</v>
      </c>
      <c r="CE28" s="48">
        <f t="shared" si="14"/>
        <v>737</v>
      </c>
      <c r="CF28" s="48">
        <f t="shared" si="15"/>
        <v>731</v>
      </c>
      <c r="CG28" s="48">
        <f t="shared" si="16"/>
        <v>725</v>
      </c>
      <c r="CH28" s="48">
        <f t="shared" si="17"/>
        <v>719</v>
      </c>
      <c r="CI28" s="48">
        <f t="shared" si="18"/>
        <v>713</v>
      </c>
      <c r="CJ28" s="48">
        <f t="shared" si="19"/>
        <v>707</v>
      </c>
      <c r="CK28" s="48">
        <f t="shared" si="20"/>
        <v>701</v>
      </c>
      <c r="CL28" s="48">
        <f t="shared" si="21"/>
        <v>695</v>
      </c>
      <c r="CM28" s="48">
        <f t="shared" si="22"/>
        <v>689</v>
      </c>
      <c r="CN28" s="48">
        <f t="shared" si="23"/>
        <v>683</v>
      </c>
      <c r="CO28" s="48">
        <f t="shared" si="24"/>
        <v>677</v>
      </c>
      <c r="CP28" s="48">
        <f t="shared" si="25"/>
        <v>671</v>
      </c>
      <c r="CQ28" s="48">
        <f t="shared" si="26"/>
        <v>665</v>
      </c>
      <c r="CR28" s="48">
        <f t="shared" si="27"/>
        <v>659</v>
      </c>
      <c r="CS28" s="48">
        <f t="shared" si="28"/>
        <v>653</v>
      </c>
      <c r="CT28" s="48">
        <f t="shared" si="29"/>
        <v>647</v>
      </c>
      <c r="CU28" s="48">
        <f t="shared" si="30"/>
        <v>641</v>
      </c>
      <c r="CV28" s="48">
        <f t="shared" si="31"/>
        <v>635</v>
      </c>
      <c r="CW28" s="48">
        <f t="shared" si="32"/>
        <v>629</v>
      </c>
      <c r="CX28" s="48">
        <f t="shared" si="33"/>
        <v>623</v>
      </c>
      <c r="CY28" s="48">
        <f t="shared" si="34"/>
        <v>617</v>
      </c>
      <c r="CZ28" s="48">
        <f t="shared" si="35"/>
        <v>611</v>
      </c>
      <c r="DA28" s="48">
        <f t="shared" si="36"/>
        <v>605</v>
      </c>
      <c r="DB28" s="48">
        <f t="shared" si="37"/>
        <v>599</v>
      </c>
      <c r="DC28" s="48">
        <f t="shared" si="38"/>
        <v>593</v>
      </c>
      <c r="DD28" s="48">
        <f t="shared" si="39"/>
        <v>587</v>
      </c>
      <c r="DE28" s="48">
        <f t="shared" si="40"/>
        <v>581</v>
      </c>
      <c r="DF28" s="48">
        <f t="shared" si="41"/>
        <v>575</v>
      </c>
      <c r="DG28" s="48">
        <f t="shared" si="42"/>
        <v>569</v>
      </c>
      <c r="DH28" s="48">
        <f t="shared" si="43"/>
        <v>563</v>
      </c>
      <c r="DI28" s="48">
        <f t="shared" si="44"/>
        <v>557</v>
      </c>
      <c r="DJ28" s="48">
        <f t="shared" si="45"/>
        <v>551</v>
      </c>
      <c r="DK28" s="48">
        <f t="shared" si="46"/>
        <v>545</v>
      </c>
      <c r="DL28" s="48">
        <f t="shared" si="47"/>
        <v>539</v>
      </c>
      <c r="DM28" s="48">
        <f t="shared" si="48"/>
        <v>533</v>
      </c>
      <c r="DN28" s="48">
        <f t="shared" si="49"/>
        <v>527</v>
      </c>
      <c r="DO28" s="48">
        <f t="shared" si="50"/>
        <v>521</v>
      </c>
      <c r="DP28" s="48">
        <f t="shared" si="51"/>
        <v>515</v>
      </c>
      <c r="DQ28" s="48">
        <f t="shared" si="52"/>
        <v>509</v>
      </c>
      <c r="DR28" s="48">
        <f t="shared" si="53"/>
        <v>503</v>
      </c>
      <c r="DS28" s="48">
        <f t="shared" si="54"/>
        <v>497</v>
      </c>
      <c r="DT28" s="48">
        <f t="shared" si="55"/>
        <v>491</v>
      </c>
      <c r="DU28" s="48">
        <f t="shared" si="56"/>
        <v>485</v>
      </c>
      <c r="DV28" s="48">
        <f t="shared" si="57"/>
        <v>479</v>
      </c>
      <c r="DW28" s="48">
        <f t="shared" si="58"/>
        <v>473</v>
      </c>
      <c r="DX28" s="48">
        <f t="shared" si="59"/>
        <v>467</v>
      </c>
      <c r="DY28" s="48">
        <f t="shared" si="60"/>
        <v>461</v>
      </c>
      <c r="DZ28" s="48">
        <f t="shared" si="61"/>
        <v>455</v>
      </c>
      <c r="EA28" s="48">
        <f t="shared" si="62"/>
        <v>449</v>
      </c>
      <c r="EB28" s="48">
        <f t="shared" si="63"/>
        <v>443</v>
      </c>
      <c r="EC28" s="48">
        <f t="shared" si="64"/>
        <v>437</v>
      </c>
      <c r="ED28" s="48">
        <f t="shared" si="65"/>
        <v>431</v>
      </c>
      <c r="EE28" s="32">
        <f t="shared" si="66"/>
        <v>831</v>
      </c>
    </row>
    <row r="29" spans="1:135">
      <c r="A29" s="18">
        <v>27</v>
      </c>
      <c r="B29" s="11">
        <v>10</v>
      </c>
      <c r="C29" s="11">
        <v>6</v>
      </c>
      <c r="D29" s="11">
        <f t="shared" si="2"/>
        <v>60</v>
      </c>
      <c r="E29" s="48">
        <v>1</v>
      </c>
      <c r="F29" s="10">
        <f t="shared" si="0"/>
        <v>16.666666666666664</v>
      </c>
      <c r="G29" s="11">
        <f t="shared" si="3"/>
        <v>38.333333333333329</v>
      </c>
      <c r="H29" s="5">
        <v>-64.547653100000005</v>
      </c>
      <c r="I29" s="11">
        <v>10</v>
      </c>
      <c r="J29" s="18">
        <v>10</v>
      </c>
      <c r="K29" s="48">
        <v>3</v>
      </c>
      <c r="L29" s="29">
        <f t="shared" si="4"/>
        <v>30</v>
      </c>
      <c r="M29" s="5">
        <v>-65.872337770000001</v>
      </c>
      <c r="N29" s="10"/>
      <c r="P29" s="48">
        <v>3.85</v>
      </c>
      <c r="Q29" s="48">
        <v>3.6333333333333333</v>
      </c>
      <c r="R29" s="48">
        <v>3.6333333333333333</v>
      </c>
      <c r="S29" s="48">
        <v>3.6833333333333331</v>
      </c>
      <c r="T29" s="48">
        <v>3.8333333333333335</v>
      </c>
      <c r="U29" s="48">
        <v>3.1166666666666667</v>
      </c>
      <c r="V29" s="48">
        <v>3.0333333333333332</v>
      </c>
      <c r="W29" s="48">
        <v>3.0166666666666666</v>
      </c>
      <c r="X29" s="48">
        <v>3.2166666666666668</v>
      </c>
      <c r="Y29" s="48">
        <v>3.1833333333333331</v>
      </c>
      <c r="Z29" s="48">
        <v>3.1833333333333331</v>
      </c>
      <c r="AA29" s="48">
        <v>3.3</v>
      </c>
      <c r="AB29" s="48">
        <v>3.5666666666666669</v>
      </c>
      <c r="AC29" s="48">
        <v>3.35</v>
      </c>
      <c r="AD29" s="48">
        <v>2.9666666666666668</v>
      </c>
      <c r="AE29" s="48">
        <v>3.4166666666666665</v>
      </c>
      <c r="AF29" s="48">
        <v>3.3333333333333335</v>
      </c>
      <c r="AG29" s="48">
        <v>3.4833333333333334</v>
      </c>
      <c r="AH29" s="48">
        <v>3.2333333333333334</v>
      </c>
      <c r="AI29" s="48">
        <v>3.8666666666666667</v>
      </c>
      <c r="AJ29" s="48">
        <v>3.75</v>
      </c>
      <c r="AK29" s="48">
        <v>3.9666666666666668</v>
      </c>
      <c r="AL29" s="48">
        <v>3.6666666666666665</v>
      </c>
      <c r="AM29" s="48">
        <v>3.65</v>
      </c>
      <c r="AN29" s="48">
        <v>3.7833333333333332</v>
      </c>
      <c r="AO29" s="48">
        <v>3.8833333333333333</v>
      </c>
      <c r="AP29" s="48">
        <v>3.8666666666666667</v>
      </c>
      <c r="AQ29" s="48">
        <v>3.75</v>
      </c>
      <c r="AR29" s="48">
        <v>3.85</v>
      </c>
      <c r="AS29" s="48">
        <v>3.7666666666666666</v>
      </c>
      <c r="AT29" s="48">
        <v>3.3833333333333333</v>
      </c>
      <c r="AU29" s="48">
        <v>3.8166666666666669</v>
      </c>
      <c r="AV29" s="48">
        <v>3.9166666666666665</v>
      </c>
      <c r="AW29" s="48">
        <v>3.7166666666666668</v>
      </c>
      <c r="AX29" s="48">
        <v>3.75</v>
      </c>
      <c r="AY29" s="48">
        <v>3.4333333333333331</v>
      </c>
      <c r="AZ29" s="48">
        <v>3.35</v>
      </c>
      <c r="BA29" s="48">
        <v>3.2833333333333332</v>
      </c>
      <c r="BB29" s="48">
        <v>3.45</v>
      </c>
      <c r="BC29" s="48">
        <v>3.5666666666666669</v>
      </c>
      <c r="BD29" s="48">
        <v>3.7666666666666666</v>
      </c>
      <c r="BE29" s="48">
        <v>3.5333333333333332</v>
      </c>
      <c r="BF29" s="48">
        <v>3.4</v>
      </c>
      <c r="BG29" s="48">
        <v>3.0666666666666669</v>
      </c>
      <c r="BH29" s="48">
        <v>3.55</v>
      </c>
      <c r="BI29" s="48">
        <v>3.4666666666666668</v>
      </c>
      <c r="BJ29" s="48">
        <v>3.5333333333333332</v>
      </c>
      <c r="BK29" s="48">
        <v>3.4833333333333334</v>
      </c>
      <c r="BL29" s="48">
        <v>2.4166666666666665</v>
      </c>
      <c r="BM29" s="48">
        <v>3.3166666666666669</v>
      </c>
      <c r="BN29" s="48">
        <v>3.0833333333333335</v>
      </c>
      <c r="BO29" s="48">
        <v>2.9166666666666665</v>
      </c>
      <c r="BP29" s="48">
        <v>2.85</v>
      </c>
      <c r="BQ29" s="48">
        <v>2.9</v>
      </c>
      <c r="BR29" s="48">
        <v>2.6166666666666667</v>
      </c>
      <c r="BS29" s="48">
        <v>3.0333333333333332</v>
      </c>
      <c r="BT29" s="48">
        <v>2.7333333333333334</v>
      </c>
      <c r="BU29" s="48">
        <v>2.25</v>
      </c>
      <c r="BV29" s="48">
        <v>2.8833333333333333</v>
      </c>
      <c r="BW29" s="48">
        <f t="shared" si="6"/>
        <v>802</v>
      </c>
      <c r="BX29" s="48">
        <f t="shared" si="7"/>
        <v>796</v>
      </c>
      <c r="BY29" s="48">
        <f t="shared" si="8"/>
        <v>790</v>
      </c>
      <c r="BZ29" s="48">
        <f t="shared" si="9"/>
        <v>784</v>
      </c>
      <c r="CA29" s="48">
        <f t="shared" si="10"/>
        <v>778</v>
      </c>
      <c r="CB29" s="48">
        <f t="shared" si="11"/>
        <v>772</v>
      </c>
      <c r="CC29" s="48">
        <f t="shared" si="12"/>
        <v>766</v>
      </c>
      <c r="CD29" s="48">
        <f t="shared" si="13"/>
        <v>760</v>
      </c>
      <c r="CE29" s="48">
        <f t="shared" si="14"/>
        <v>754</v>
      </c>
      <c r="CF29" s="48">
        <f t="shared" si="15"/>
        <v>748</v>
      </c>
      <c r="CG29" s="48">
        <f t="shared" si="16"/>
        <v>742</v>
      </c>
      <c r="CH29" s="48">
        <f t="shared" si="17"/>
        <v>736</v>
      </c>
      <c r="CI29" s="48">
        <f t="shared" si="18"/>
        <v>730</v>
      </c>
      <c r="CJ29" s="48">
        <f t="shared" si="19"/>
        <v>724</v>
      </c>
      <c r="CK29" s="48">
        <f t="shared" si="20"/>
        <v>718</v>
      </c>
      <c r="CL29" s="48">
        <f t="shared" si="21"/>
        <v>712</v>
      </c>
      <c r="CM29" s="48">
        <f t="shared" si="22"/>
        <v>706</v>
      </c>
      <c r="CN29" s="48">
        <f t="shared" si="23"/>
        <v>700</v>
      </c>
      <c r="CO29" s="48">
        <f t="shared" si="24"/>
        <v>694</v>
      </c>
      <c r="CP29" s="48">
        <f t="shared" si="25"/>
        <v>688</v>
      </c>
      <c r="CQ29" s="48">
        <f t="shared" si="26"/>
        <v>682</v>
      </c>
      <c r="CR29" s="48">
        <f t="shared" si="27"/>
        <v>676</v>
      </c>
      <c r="CS29" s="48">
        <f t="shared" si="28"/>
        <v>670</v>
      </c>
      <c r="CT29" s="48">
        <f t="shared" si="29"/>
        <v>664</v>
      </c>
      <c r="CU29" s="48">
        <f t="shared" si="30"/>
        <v>658</v>
      </c>
      <c r="CV29" s="48">
        <f t="shared" si="31"/>
        <v>652</v>
      </c>
      <c r="CW29" s="48">
        <f t="shared" si="32"/>
        <v>646</v>
      </c>
      <c r="CX29" s="48">
        <f t="shared" si="33"/>
        <v>640</v>
      </c>
      <c r="CY29" s="48">
        <f t="shared" si="34"/>
        <v>634</v>
      </c>
      <c r="CZ29" s="48">
        <f t="shared" si="35"/>
        <v>628</v>
      </c>
      <c r="DA29" s="48">
        <f t="shared" si="36"/>
        <v>622</v>
      </c>
      <c r="DB29" s="48">
        <f t="shared" si="37"/>
        <v>616</v>
      </c>
      <c r="DC29" s="48">
        <f t="shared" si="38"/>
        <v>610</v>
      </c>
      <c r="DD29" s="48">
        <f t="shared" si="39"/>
        <v>604</v>
      </c>
      <c r="DE29" s="48">
        <f t="shared" si="40"/>
        <v>598</v>
      </c>
      <c r="DF29" s="48">
        <f t="shared" si="41"/>
        <v>592</v>
      </c>
      <c r="DG29" s="48">
        <f t="shared" si="42"/>
        <v>586</v>
      </c>
      <c r="DH29" s="48">
        <f t="shared" si="43"/>
        <v>580</v>
      </c>
      <c r="DI29" s="48">
        <f t="shared" si="44"/>
        <v>574</v>
      </c>
      <c r="DJ29" s="48">
        <f t="shared" si="45"/>
        <v>568</v>
      </c>
      <c r="DK29" s="48">
        <f t="shared" si="46"/>
        <v>562</v>
      </c>
      <c r="DL29" s="48">
        <f t="shared" si="47"/>
        <v>556</v>
      </c>
      <c r="DM29" s="48">
        <f t="shared" si="48"/>
        <v>550</v>
      </c>
      <c r="DN29" s="48">
        <f t="shared" si="49"/>
        <v>544</v>
      </c>
      <c r="DO29" s="48">
        <f t="shared" si="50"/>
        <v>538</v>
      </c>
      <c r="DP29" s="48">
        <f t="shared" si="51"/>
        <v>532</v>
      </c>
      <c r="DQ29" s="48">
        <f t="shared" si="52"/>
        <v>526</v>
      </c>
      <c r="DR29" s="48">
        <f t="shared" si="53"/>
        <v>520</v>
      </c>
      <c r="DS29" s="48">
        <f t="shared" si="54"/>
        <v>514</v>
      </c>
      <c r="DT29" s="48">
        <f t="shared" si="55"/>
        <v>508</v>
      </c>
      <c r="DU29" s="48">
        <f t="shared" si="56"/>
        <v>502</v>
      </c>
      <c r="DV29" s="48">
        <f t="shared" si="57"/>
        <v>496</v>
      </c>
      <c r="DW29" s="48">
        <f t="shared" si="58"/>
        <v>490</v>
      </c>
      <c r="DX29" s="48">
        <f t="shared" si="59"/>
        <v>484</v>
      </c>
      <c r="DY29" s="48">
        <f t="shared" si="60"/>
        <v>478</v>
      </c>
      <c r="DZ29" s="48">
        <f t="shared" si="61"/>
        <v>472</v>
      </c>
      <c r="EA29" s="48">
        <f t="shared" si="62"/>
        <v>466</v>
      </c>
      <c r="EB29" s="48">
        <f t="shared" si="63"/>
        <v>460</v>
      </c>
      <c r="EC29" s="48">
        <f t="shared" si="64"/>
        <v>454</v>
      </c>
      <c r="ED29" s="48">
        <f t="shared" si="65"/>
        <v>448</v>
      </c>
      <c r="EE29" s="32">
        <f t="shared" si="66"/>
        <v>864</v>
      </c>
    </row>
    <row r="30" spans="1:135">
      <c r="A30" s="18">
        <v>28</v>
      </c>
      <c r="B30" s="11">
        <v>10</v>
      </c>
      <c r="C30" s="11">
        <v>6</v>
      </c>
      <c r="D30" s="11">
        <f t="shared" si="2"/>
        <v>60</v>
      </c>
      <c r="E30" s="48">
        <v>3</v>
      </c>
      <c r="F30" s="10">
        <f t="shared" si="0"/>
        <v>50</v>
      </c>
      <c r="G30" s="11">
        <f t="shared" si="3"/>
        <v>55</v>
      </c>
      <c r="H30" s="5">
        <v>-61.719615500000003</v>
      </c>
      <c r="I30" s="11">
        <v>10</v>
      </c>
      <c r="J30" s="18">
        <v>10</v>
      </c>
      <c r="K30" s="48">
        <v>2</v>
      </c>
      <c r="L30" s="29">
        <f t="shared" si="4"/>
        <v>20</v>
      </c>
      <c r="M30" s="5">
        <v>-63.246911369999999</v>
      </c>
      <c r="N30" s="10"/>
      <c r="P30" s="48">
        <v>3.55</v>
      </c>
      <c r="Q30" s="48">
        <v>3.5666666666666669</v>
      </c>
      <c r="R30" s="48">
        <v>3.4333333333333331</v>
      </c>
      <c r="S30" s="48">
        <v>3.3833333333333333</v>
      </c>
      <c r="T30" s="48">
        <v>3.45</v>
      </c>
      <c r="U30" s="48">
        <v>2.4166666666666665</v>
      </c>
      <c r="V30" s="48">
        <v>2.4166666666666665</v>
      </c>
      <c r="W30" s="48">
        <v>2.4833333333333334</v>
      </c>
      <c r="X30" s="48">
        <v>2.4166666666666665</v>
      </c>
      <c r="Y30" s="48">
        <v>2.3333333333333335</v>
      </c>
      <c r="Z30" s="48">
        <v>2.5</v>
      </c>
      <c r="AA30" s="48">
        <v>2.6166666666666667</v>
      </c>
      <c r="AB30" s="48">
        <v>2.5333333333333332</v>
      </c>
      <c r="AC30" s="48">
        <v>2.6833333333333331</v>
      </c>
      <c r="AD30" s="48">
        <v>2.6166666666666667</v>
      </c>
      <c r="AE30" s="48">
        <v>2.8333333333333335</v>
      </c>
      <c r="AF30" s="48">
        <v>2.7166666666666668</v>
      </c>
      <c r="AG30" s="48">
        <v>2.7666666666666666</v>
      </c>
      <c r="AH30" s="48">
        <v>2.85</v>
      </c>
      <c r="AI30" s="48">
        <v>3.4166666666666665</v>
      </c>
      <c r="AJ30" s="48">
        <v>3.4333333333333331</v>
      </c>
      <c r="AK30" s="48">
        <v>3.5333333333333332</v>
      </c>
      <c r="AL30" s="48">
        <v>3.35</v>
      </c>
      <c r="AM30" s="48">
        <v>2.8833333333333333</v>
      </c>
      <c r="AN30" s="48">
        <v>3.45</v>
      </c>
      <c r="AO30" s="48">
        <v>3.4</v>
      </c>
      <c r="AP30" s="48">
        <v>3.45</v>
      </c>
      <c r="AQ30" s="48">
        <v>3.4166666666666665</v>
      </c>
      <c r="AR30" s="48">
        <v>3.5833333333333335</v>
      </c>
      <c r="AS30" s="48">
        <v>3.35</v>
      </c>
      <c r="AT30" s="48">
        <v>2.6333333333333333</v>
      </c>
      <c r="AU30" s="48">
        <v>3.5</v>
      </c>
      <c r="AV30" s="48">
        <v>3.4</v>
      </c>
      <c r="AW30" s="48">
        <v>3.3166666666666669</v>
      </c>
      <c r="AX30" s="48">
        <v>3.5333333333333332</v>
      </c>
      <c r="AY30" s="48">
        <v>3.1</v>
      </c>
      <c r="AZ30" s="48">
        <v>2.9</v>
      </c>
      <c r="BA30" s="48">
        <v>2.8333333333333335</v>
      </c>
      <c r="BB30" s="48">
        <v>2.5333333333333332</v>
      </c>
      <c r="BC30" s="48">
        <v>3.0666666666666669</v>
      </c>
      <c r="BD30" s="48">
        <v>3.4166666666666665</v>
      </c>
      <c r="BE30" s="48">
        <v>2.8833333333333333</v>
      </c>
      <c r="BF30" s="48">
        <v>2.9333333333333331</v>
      </c>
      <c r="BG30" s="48">
        <v>2.4833333333333334</v>
      </c>
      <c r="BH30" s="48">
        <v>2.7166666666666668</v>
      </c>
      <c r="BI30" s="48">
        <v>2.95</v>
      </c>
      <c r="BJ30" s="48">
        <v>2.95</v>
      </c>
      <c r="BK30" s="48">
        <v>2.9166666666666665</v>
      </c>
      <c r="BL30" s="48">
        <v>2.25</v>
      </c>
      <c r="BM30" s="48">
        <v>2.8833333333333333</v>
      </c>
      <c r="BN30" s="48">
        <v>2.2999999999999998</v>
      </c>
      <c r="BO30" s="48">
        <v>2.4500000000000002</v>
      </c>
      <c r="BP30" s="48">
        <v>2.35</v>
      </c>
      <c r="BQ30" s="48">
        <v>2.3333333333333335</v>
      </c>
      <c r="BR30" s="48">
        <v>2.3666666666666667</v>
      </c>
      <c r="BS30" s="48">
        <v>2.2999999999999998</v>
      </c>
      <c r="BT30" s="48">
        <v>2.0666666666666669</v>
      </c>
      <c r="BU30" s="48">
        <v>2.2166666666666668</v>
      </c>
      <c r="BV30" s="48">
        <v>2.4500000000000002</v>
      </c>
      <c r="BW30" s="48">
        <f t="shared" si="6"/>
        <v>819</v>
      </c>
      <c r="BX30" s="48">
        <f t="shared" si="7"/>
        <v>813</v>
      </c>
      <c r="BY30" s="48">
        <f t="shared" si="8"/>
        <v>807</v>
      </c>
      <c r="BZ30" s="48">
        <f t="shared" si="9"/>
        <v>801</v>
      </c>
      <c r="CA30" s="48">
        <f t="shared" si="10"/>
        <v>795</v>
      </c>
      <c r="CB30" s="48">
        <f t="shared" si="11"/>
        <v>789</v>
      </c>
      <c r="CC30" s="48">
        <f t="shared" si="12"/>
        <v>783</v>
      </c>
      <c r="CD30" s="48">
        <f t="shared" si="13"/>
        <v>777</v>
      </c>
      <c r="CE30" s="48">
        <f t="shared" si="14"/>
        <v>771</v>
      </c>
      <c r="CF30" s="48">
        <f t="shared" si="15"/>
        <v>765</v>
      </c>
      <c r="CG30" s="48">
        <f t="shared" si="16"/>
        <v>759</v>
      </c>
      <c r="CH30" s="48">
        <f t="shared" si="17"/>
        <v>753</v>
      </c>
      <c r="CI30" s="48">
        <f t="shared" si="18"/>
        <v>747</v>
      </c>
      <c r="CJ30" s="48">
        <f t="shared" si="19"/>
        <v>741</v>
      </c>
      <c r="CK30" s="48">
        <f t="shared" si="20"/>
        <v>735</v>
      </c>
      <c r="CL30" s="48">
        <f t="shared" si="21"/>
        <v>729</v>
      </c>
      <c r="CM30" s="48">
        <f t="shared" si="22"/>
        <v>723</v>
      </c>
      <c r="CN30" s="48">
        <f t="shared" si="23"/>
        <v>717</v>
      </c>
      <c r="CO30" s="48">
        <f t="shared" si="24"/>
        <v>711</v>
      </c>
      <c r="CP30" s="48">
        <f t="shared" si="25"/>
        <v>705</v>
      </c>
      <c r="CQ30" s="48">
        <f t="shared" si="26"/>
        <v>699</v>
      </c>
      <c r="CR30" s="48">
        <f t="shared" si="27"/>
        <v>693</v>
      </c>
      <c r="CS30" s="48">
        <f t="shared" si="28"/>
        <v>687</v>
      </c>
      <c r="CT30" s="48">
        <f t="shared" si="29"/>
        <v>681</v>
      </c>
      <c r="CU30" s="48">
        <f t="shared" si="30"/>
        <v>675</v>
      </c>
      <c r="CV30" s="48">
        <f t="shared" si="31"/>
        <v>669</v>
      </c>
      <c r="CW30" s="48">
        <f t="shared" si="32"/>
        <v>663</v>
      </c>
      <c r="CX30" s="48">
        <f t="shared" si="33"/>
        <v>657</v>
      </c>
      <c r="CY30" s="48">
        <f t="shared" si="34"/>
        <v>651</v>
      </c>
      <c r="CZ30" s="48">
        <f t="shared" si="35"/>
        <v>645</v>
      </c>
      <c r="DA30" s="48">
        <f t="shared" si="36"/>
        <v>639</v>
      </c>
      <c r="DB30" s="48">
        <f t="shared" si="37"/>
        <v>633</v>
      </c>
      <c r="DC30" s="48">
        <f t="shared" si="38"/>
        <v>627</v>
      </c>
      <c r="DD30" s="48">
        <f t="shared" si="39"/>
        <v>621</v>
      </c>
      <c r="DE30" s="48">
        <f t="shared" si="40"/>
        <v>615</v>
      </c>
      <c r="DF30" s="48">
        <f t="shared" si="41"/>
        <v>609</v>
      </c>
      <c r="DG30" s="48">
        <f t="shared" si="42"/>
        <v>603</v>
      </c>
      <c r="DH30" s="48">
        <f t="shared" si="43"/>
        <v>597</v>
      </c>
      <c r="DI30" s="48">
        <f t="shared" si="44"/>
        <v>591</v>
      </c>
      <c r="DJ30" s="48">
        <f t="shared" si="45"/>
        <v>585</v>
      </c>
      <c r="DK30" s="48">
        <f t="shared" si="46"/>
        <v>579</v>
      </c>
      <c r="DL30" s="48">
        <f t="shared" si="47"/>
        <v>573</v>
      </c>
      <c r="DM30" s="48">
        <f t="shared" si="48"/>
        <v>567</v>
      </c>
      <c r="DN30" s="48">
        <f t="shared" si="49"/>
        <v>561</v>
      </c>
      <c r="DO30" s="48">
        <f t="shared" si="50"/>
        <v>555</v>
      </c>
      <c r="DP30" s="48">
        <f t="shared" si="51"/>
        <v>549</v>
      </c>
      <c r="DQ30" s="48">
        <f t="shared" si="52"/>
        <v>543</v>
      </c>
      <c r="DR30" s="48">
        <f t="shared" si="53"/>
        <v>537</v>
      </c>
      <c r="DS30" s="48">
        <f t="shared" si="54"/>
        <v>531</v>
      </c>
      <c r="DT30" s="48">
        <f t="shared" si="55"/>
        <v>525</v>
      </c>
      <c r="DU30" s="48">
        <f t="shared" si="56"/>
        <v>519</v>
      </c>
      <c r="DV30" s="48">
        <f t="shared" si="57"/>
        <v>513</v>
      </c>
      <c r="DW30" s="48">
        <f t="shared" si="58"/>
        <v>507</v>
      </c>
      <c r="DX30" s="48">
        <f t="shared" si="59"/>
        <v>501</v>
      </c>
      <c r="DY30" s="48">
        <f t="shared" si="60"/>
        <v>495</v>
      </c>
      <c r="DZ30" s="48">
        <f t="shared" si="61"/>
        <v>489</v>
      </c>
      <c r="EA30" s="48">
        <f t="shared" si="62"/>
        <v>483</v>
      </c>
      <c r="EB30" s="48">
        <f t="shared" si="63"/>
        <v>477</v>
      </c>
      <c r="EC30" s="48">
        <f t="shared" si="64"/>
        <v>471</v>
      </c>
      <c r="ED30" s="48">
        <f t="shared" si="65"/>
        <v>465</v>
      </c>
      <c r="EE30" s="32">
        <f t="shared" si="66"/>
        <v>897</v>
      </c>
    </row>
    <row r="31" spans="1:135">
      <c r="A31" s="18">
        <v>29</v>
      </c>
      <c r="B31" s="11">
        <v>10</v>
      </c>
      <c r="C31" s="11">
        <v>7</v>
      </c>
      <c r="D31" s="11">
        <f t="shared" si="2"/>
        <v>70</v>
      </c>
      <c r="E31" s="48">
        <v>4</v>
      </c>
      <c r="F31" s="10">
        <f t="shared" si="0"/>
        <v>57.142857142857139</v>
      </c>
      <c r="G31" s="11">
        <f t="shared" si="3"/>
        <v>63.571428571428569</v>
      </c>
      <c r="H31" s="5">
        <v>-61.371026499999999</v>
      </c>
      <c r="I31" s="11">
        <v>10</v>
      </c>
      <c r="J31" s="18">
        <v>10</v>
      </c>
      <c r="K31" s="48">
        <v>3</v>
      </c>
      <c r="L31" s="29">
        <f t="shared" si="4"/>
        <v>30</v>
      </c>
      <c r="M31" s="17">
        <v>-60.528137236999996</v>
      </c>
      <c r="N31" s="10"/>
      <c r="P31" s="48">
        <v>3.2666666666666666</v>
      </c>
      <c r="Q31" s="48">
        <v>3.75</v>
      </c>
      <c r="R31" s="48">
        <v>3.6666666666666665</v>
      </c>
      <c r="S31" s="48">
        <v>3.6833333333333331</v>
      </c>
      <c r="T31" s="48">
        <v>3.6833333333333331</v>
      </c>
      <c r="U31" s="48">
        <v>2.6</v>
      </c>
      <c r="V31" s="48">
        <v>2.5333333333333332</v>
      </c>
      <c r="W31" s="48">
        <v>2.4500000000000002</v>
      </c>
      <c r="X31" s="48">
        <v>2.5666666666666669</v>
      </c>
      <c r="Y31" s="48">
        <v>2.65</v>
      </c>
      <c r="Z31" s="48">
        <v>2.7333333333333334</v>
      </c>
      <c r="AA31" s="48">
        <v>2.7666666666666666</v>
      </c>
      <c r="AB31" s="48">
        <v>2.7666666666666666</v>
      </c>
      <c r="AC31" s="48">
        <v>2.4333333333333331</v>
      </c>
      <c r="AD31" s="48">
        <v>2.75</v>
      </c>
      <c r="AE31" s="48">
        <v>2.8166666666666669</v>
      </c>
      <c r="AF31" s="48">
        <v>2.65</v>
      </c>
      <c r="AG31" s="48">
        <v>2.7</v>
      </c>
      <c r="AH31" s="48">
        <v>2.7166666666666668</v>
      </c>
      <c r="AI31" s="48">
        <v>3.4833333333333334</v>
      </c>
      <c r="AJ31" s="48">
        <v>3.3666666666666667</v>
      </c>
      <c r="AK31" s="48">
        <v>3.7666666666666666</v>
      </c>
      <c r="AL31" s="48">
        <v>3.1666666666666665</v>
      </c>
      <c r="AM31" s="48">
        <v>3.5666666666666669</v>
      </c>
      <c r="AN31" s="48">
        <v>3.5666666666666669</v>
      </c>
      <c r="AO31" s="48">
        <v>3.7833333333333332</v>
      </c>
      <c r="AP31" s="48">
        <v>3.5666666666666669</v>
      </c>
      <c r="AQ31" s="48">
        <v>3.4833333333333334</v>
      </c>
      <c r="AR31" s="48">
        <v>3.65</v>
      </c>
      <c r="AS31" s="48">
        <v>3.4333333333333331</v>
      </c>
      <c r="AT31" s="48">
        <v>2.8666666666666667</v>
      </c>
      <c r="AU31" s="48">
        <v>3.5666666666666669</v>
      </c>
      <c r="AV31" s="48">
        <v>3.5166666666666666</v>
      </c>
      <c r="AW31" s="48">
        <v>3.2833333333333332</v>
      </c>
      <c r="AX31" s="48">
        <v>3.55</v>
      </c>
      <c r="AY31" s="48">
        <v>2.9</v>
      </c>
      <c r="AZ31" s="48">
        <v>2.9166666666666665</v>
      </c>
      <c r="BA31" s="48">
        <v>2.8833333333333333</v>
      </c>
      <c r="BB31" s="48">
        <v>2.9</v>
      </c>
      <c r="BC31" s="48">
        <v>2.8833333333333333</v>
      </c>
      <c r="BD31" s="48">
        <v>3.6</v>
      </c>
      <c r="BE31" s="48">
        <v>3.0333333333333332</v>
      </c>
      <c r="BF31" s="48">
        <v>3.05</v>
      </c>
      <c r="BG31" s="48">
        <v>3.0666666666666669</v>
      </c>
      <c r="BH31" s="48">
        <v>3.1333333333333333</v>
      </c>
      <c r="BI31" s="48">
        <v>2.9666666666666668</v>
      </c>
      <c r="BJ31" s="48">
        <v>3.05</v>
      </c>
      <c r="BK31" s="48">
        <v>3.0833333333333335</v>
      </c>
      <c r="BL31" s="48">
        <v>2.6833333333333331</v>
      </c>
      <c r="BM31" s="48">
        <v>2.7</v>
      </c>
      <c r="BN31" s="48">
        <v>2.1166666666666667</v>
      </c>
      <c r="BO31" s="48">
        <v>2.4500000000000002</v>
      </c>
      <c r="BP31" s="48">
        <v>2.1666666666666665</v>
      </c>
      <c r="BQ31" s="48">
        <v>2.3833333333333333</v>
      </c>
      <c r="BR31" s="48">
        <v>2.1833333333333331</v>
      </c>
      <c r="BS31" s="48">
        <v>2.6166666666666667</v>
      </c>
      <c r="BT31" s="48">
        <v>2.3666666666666667</v>
      </c>
      <c r="BU31" s="48">
        <v>2.3666666666666667</v>
      </c>
      <c r="BV31" s="48">
        <v>2.1166666666666667</v>
      </c>
      <c r="BW31" s="48">
        <f t="shared" si="6"/>
        <v>836</v>
      </c>
      <c r="BX31" s="48">
        <f t="shared" si="7"/>
        <v>830</v>
      </c>
      <c r="BY31" s="48">
        <f t="shared" si="8"/>
        <v>824</v>
      </c>
      <c r="BZ31" s="48">
        <f t="shared" si="9"/>
        <v>818</v>
      </c>
      <c r="CA31" s="48">
        <f t="shared" si="10"/>
        <v>812</v>
      </c>
      <c r="CB31" s="48">
        <f t="shared" si="11"/>
        <v>806</v>
      </c>
      <c r="CC31" s="48">
        <f t="shared" si="12"/>
        <v>800</v>
      </c>
      <c r="CD31" s="48">
        <f t="shared" si="13"/>
        <v>794</v>
      </c>
      <c r="CE31" s="48">
        <f t="shared" si="14"/>
        <v>788</v>
      </c>
      <c r="CF31" s="48">
        <f t="shared" si="15"/>
        <v>782</v>
      </c>
      <c r="CG31" s="48">
        <f t="shared" si="16"/>
        <v>776</v>
      </c>
      <c r="CH31" s="48">
        <f t="shared" si="17"/>
        <v>770</v>
      </c>
      <c r="CI31" s="48">
        <f t="shared" si="18"/>
        <v>764</v>
      </c>
      <c r="CJ31" s="48">
        <f t="shared" si="19"/>
        <v>758</v>
      </c>
      <c r="CK31" s="48">
        <f t="shared" si="20"/>
        <v>752</v>
      </c>
      <c r="CL31" s="48">
        <f t="shared" si="21"/>
        <v>746</v>
      </c>
      <c r="CM31" s="48">
        <f t="shared" si="22"/>
        <v>740</v>
      </c>
      <c r="CN31" s="48">
        <f t="shared" si="23"/>
        <v>734</v>
      </c>
      <c r="CO31" s="48">
        <f t="shared" si="24"/>
        <v>728</v>
      </c>
      <c r="CP31" s="48">
        <f t="shared" si="25"/>
        <v>722</v>
      </c>
      <c r="CQ31" s="48">
        <f t="shared" si="26"/>
        <v>716</v>
      </c>
      <c r="CR31" s="48">
        <f t="shared" si="27"/>
        <v>710</v>
      </c>
      <c r="CS31" s="48">
        <f t="shared" si="28"/>
        <v>704</v>
      </c>
      <c r="CT31" s="48">
        <f t="shared" si="29"/>
        <v>698</v>
      </c>
      <c r="CU31" s="48">
        <f t="shared" si="30"/>
        <v>692</v>
      </c>
      <c r="CV31" s="48">
        <f t="shared" si="31"/>
        <v>686</v>
      </c>
      <c r="CW31" s="48">
        <f t="shared" si="32"/>
        <v>680</v>
      </c>
      <c r="CX31" s="48">
        <f t="shared" si="33"/>
        <v>674</v>
      </c>
      <c r="CY31" s="48">
        <f t="shared" si="34"/>
        <v>668</v>
      </c>
      <c r="CZ31" s="48">
        <f t="shared" si="35"/>
        <v>662</v>
      </c>
      <c r="DA31" s="48">
        <f t="shared" si="36"/>
        <v>656</v>
      </c>
      <c r="DB31" s="48">
        <f t="shared" si="37"/>
        <v>650</v>
      </c>
      <c r="DC31" s="48">
        <f t="shared" si="38"/>
        <v>644</v>
      </c>
      <c r="DD31" s="48">
        <f t="shared" si="39"/>
        <v>638</v>
      </c>
      <c r="DE31" s="48">
        <f t="shared" si="40"/>
        <v>632</v>
      </c>
      <c r="DF31" s="48">
        <f t="shared" si="41"/>
        <v>626</v>
      </c>
      <c r="DG31" s="48">
        <f t="shared" si="42"/>
        <v>620</v>
      </c>
      <c r="DH31" s="48">
        <f t="shared" si="43"/>
        <v>614</v>
      </c>
      <c r="DI31" s="48">
        <f t="shared" si="44"/>
        <v>608</v>
      </c>
      <c r="DJ31" s="48">
        <f t="shared" si="45"/>
        <v>602</v>
      </c>
      <c r="DK31" s="48">
        <f t="shared" si="46"/>
        <v>596</v>
      </c>
      <c r="DL31" s="48">
        <f t="shared" si="47"/>
        <v>590</v>
      </c>
      <c r="DM31" s="48">
        <f t="shared" si="48"/>
        <v>584</v>
      </c>
      <c r="DN31" s="48">
        <f t="shared" si="49"/>
        <v>578</v>
      </c>
      <c r="DO31" s="48">
        <f t="shared" si="50"/>
        <v>572</v>
      </c>
      <c r="DP31" s="48">
        <f t="shared" si="51"/>
        <v>566</v>
      </c>
      <c r="DQ31" s="48">
        <f t="shared" si="52"/>
        <v>560</v>
      </c>
      <c r="DR31" s="48">
        <f t="shared" si="53"/>
        <v>554</v>
      </c>
      <c r="DS31" s="48">
        <f t="shared" si="54"/>
        <v>548</v>
      </c>
      <c r="DT31" s="48">
        <f t="shared" si="55"/>
        <v>542</v>
      </c>
      <c r="DU31" s="48">
        <f t="shared" si="56"/>
        <v>536</v>
      </c>
      <c r="DV31" s="48">
        <f t="shared" si="57"/>
        <v>530</v>
      </c>
      <c r="DW31" s="48">
        <f t="shared" si="58"/>
        <v>524</v>
      </c>
      <c r="DX31" s="48">
        <f t="shared" si="59"/>
        <v>518</v>
      </c>
      <c r="DY31" s="48">
        <f t="shared" si="60"/>
        <v>512</v>
      </c>
      <c r="DZ31" s="48">
        <f t="shared" si="61"/>
        <v>506</v>
      </c>
      <c r="EA31" s="48">
        <f t="shared" si="62"/>
        <v>500</v>
      </c>
      <c r="EB31" s="48">
        <f t="shared" si="63"/>
        <v>494</v>
      </c>
      <c r="EC31" s="48">
        <f t="shared" si="64"/>
        <v>488</v>
      </c>
      <c r="ED31" s="48">
        <f t="shared" si="65"/>
        <v>482</v>
      </c>
      <c r="EE31" s="32">
        <f t="shared" si="66"/>
        <v>930</v>
      </c>
    </row>
    <row r="32" spans="1:135">
      <c r="A32" s="18">
        <v>30</v>
      </c>
      <c r="B32" s="11">
        <v>10</v>
      </c>
      <c r="C32" s="11">
        <v>6</v>
      </c>
      <c r="D32" s="11">
        <f t="shared" si="2"/>
        <v>60</v>
      </c>
      <c r="E32" s="48">
        <v>5</v>
      </c>
      <c r="F32" s="10">
        <f t="shared" si="0"/>
        <v>83.333333333333343</v>
      </c>
      <c r="G32" s="11">
        <f t="shared" si="3"/>
        <v>71.666666666666671</v>
      </c>
      <c r="H32" s="18">
        <v>-58.140612499999996</v>
      </c>
      <c r="I32" s="11">
        <v>10</v>
      </c>
      <c r="J32" s="18">
        <v>10</v>
      </c>
      <c r="K32" s="48">
        <v>5</v>
      </c>
      <c r="L32" s="29">
        <f>K32/J32*100</f>
        <v>50</v>
      </c>
      <c r="M32" s="18">
        <v>-58.177449969999998</v>
      </c>
      <c r="N32" s="10"/>
      <c r="P32" s="48">
        <v>4.0666666666666664</v>
      </c>
      <c r="Q32" s="48">
        <v>4.0666666666666664</v>
      </c>
      <c r="R32" s="48">
        <v>4.2333333333333334</v>
      </c>
      <c r="S32" s="48">
        <v>3.9</v>
      </c>
      <c r="T32" s="48">
        <v>4.2166666666666668</v>
      </c>
      <c r="U32" s="48">
        <v>3.3166666666666669</v>
      </c>
      <c r="V32" s="48">
        <v>3.2333333333333334</v>
      </c>
      <c r="W32" s="48">
        <v>3.1</v>
      </c>
      <c r="X32" s="48">
        <v>3.0833333333333335</v>
      </c>
      <c r="Y32" s="48">
        <v>3.2833333333333332</v>
      </c>
      <c r="Z32" s="48">
        <v>3.3166666666666669</v>
      </c>
      <c r="AA32" s="48">
        <v>3.3666666666666667</v>
      </c>
      <c r="AB32" s="48">
        <v>3.3166666666666669</v>
      </c>
      <c r="AC32" s="48">
        <v>3.35</v>
      </c>
      <c r="AD32" s="48">
        <v>3.25</v>
      </c>
      <c r="AE32" s="48">
        <v>3.3833333333333333</v>
      </c>
      <c r="AF32" s="48">
        <v>3.3833333333333333</v>
      </c>
      <c r="AG32" s="48">
        <v>3.4333333333333331</v>
      </c>
      <c r="AH32" s="48">
        <v>3.2666666666666666</v>
      </c>
      <c r="AI32" s="48">
        <v>4.0666666666666664</v>
      </c>
      <c r="AJ32" s="48">
        <v>4.0999999999999996</v>
      </c>
      <c r="AK32" s="48">
        <v>4.2833333333333332</v>
      </c>
      <c r="AL32" s="48">
        <v>4.1500000000000004</v>
      </c>
      <c r="AM32" s="48">
        <v>4.05</v>
      </c>
      <c r="AN32" s="48">
        <v>4</v>
      </c>
      <c r="AO32" s="48">
        <v>4.2333333333333334</v>
      </c>
      <c r="AP32" s="48">
        <v>4.2</v>
      </c>
      <c r="AQ32" s="48">
        <v>4.1500000000000004</v>
      </c>
      <c r="AR32" s="48">
        <v>4.1166666666666663</v>
      </c>
      <c r="AS32" s="48">
        <v>3.9</v>
      </c>
      <c r="AT32" s="48">
        <v>3.7666666666666666</v>
      </c>
      <c r="AU32" s="48">
        <v>3.9833333333333334</v>
      </c>
      <c r="AV32" s="48">
        <v>4.1500000000000004</v>
      </c>
      <c r="AW32" s="48">
        <v>3.8166666666666669</v>
      </c>
      <c r="AX32" s="48">
        <v>4.2</v>
      </c>
      <c r="AY32" s="48">
        <v>3.3166666666666669</v>
      </c>
      <c r="AZ32" s="48">
        <v>3.6166666666666667</v>
      </c>
      <c r="BA32" s="48">
        <v>3.8166666666666669</v>
      </c>
      <c r="BB32" s="48">
        <v>3.9666666666666668</v>
      </c>
      <c r="BC32" s="48">
        <v>3.7833333333333332</v>
      </c>
      <c r="BD32" s="48">
        <v>4.2833333333333332</v>
      </c>
      <c r="BE32" s="48">
        <v>3.9</v>
      </c>
      <c r="BF32" s="48">
        <v>3.7833333333333332</v>
      </c>
      <c r="BG32" s="48">
        <v>3.8333333333333335</v>
      </c>
      <c r="BH32" s="48">
        <v>3.2333333333333334</v>
      </c>
      <c r="BI32" s="48">
        <v>3.8</v>
      </c>
      <c r="BJ32" s="48">
        <v>3.8666666666666667</v>
      </c>
      <c r="BK32" s="48">
        <v>3.4833333333333334</v>
      </c>
      <c r="BL32" s="48">
        <v>3.2166666666666668</v>
      </c>
      <c r="BM32" s="48">
        <v>3.6333333333333333</v>
      </c>
      <c r="BN32" s="48">
        <v>3.2333333333333334</v>
      </c>
      <c r="BO32" s="48">
        <v>3.1333333333333333</v>
      </c>
      <c r="BP32" s="48">
        <v>3.15</v>
      </c>
      <c r="BQ32" s="48">
        <v>3.25</v>
      </c>
      <c r="BR32" s="48">
        <v>3.2333333333333334</v>
      </c>
      <c r="BS32" s="48">
        <v>3.1833333333333331</v>
      </c>
      <c r="BT32" s="48">
        <v>3</v>
      </c>
      <c r="BU32" s="48">
        <v>3</v>
      </c>
      <c r="BV32" s="48">
        <v>3.0666666666666669</v>
      </c>
      <c r="BW32" s="48">
        <f t="shared" si="6"/>
        <v>853</v>
      </c>
      <c r="BX32" s="48">
        <f t="shared" si="7"/>
        <v>847</v>
      </c>
      <c r="BY32" s="48">
        <f t="shared" si="8"/>
        <v>841</v>
      </c>
      <c r="BZ32" s="48">
        <f t="shared" si="9"/>
        <v>835</v>
      </c>
      <c r="CA32" s="48">
        <f t="shared" si="10"/>
        <v>829</v>
      </c>
      <c r="CB32" s="48">
        <f t="shared" si="11"/>
        <v>823</v>
      </c>
      <c r="CC32" s="48">
        <f t="shared" si="12"/>
        <v>817</v>
      </c>
      <c r="CD32" s="48">
        <f t="shared" si="13"/>
        <v>811</v>
      </c>
      <c r="CE32" s="48">
        <f t="shared" si="14"/>
        <v>805</v>
      </c>
      <c r="CF32" s="48">
        <f t="shared" si="15"/>
        <v>799</v>
      </c>
      <c r="CG32" s="48">
        <f t="shared" si="16"/>
        <v>793</v>
      </c>
      <c r="CH32" s="48">
        <f t="shared" si="17"/>
        <v>787</v>
      </c>
      <c r="CI32" s="48">
        <f t="shared" si="18"/>
        <v>781</v>
      </c>
      <c r="CJ32" s="48">
        <f t="shared" si="19"/>
        <v>775</v>
      </c>
      <c r="CK32" s="48">
        <f t="shared" si="20"/>
        <v>769</v>
      </c>
      <c r="CL32" s="48">
        <f t="shared" si="21"/>
        <v>763</v>
      </c>
      <c r="CM32" s="48">
        <f t="shared" si="22"/>
        <v>757</v>
      </c>
      <c r="CN32" s="48">
        <f t="shared" si="23"/>
        <v>751</v>
      </c>
      <c r="CO32" s="48">
        <f t="shared" si="24"/>
        <v>745</v>
      </c>
      <c r="CP32" s="48">
        <f t="shared" si="25"/>
        <v>739</v>
      </c>
      <c r="CQ32" s="48">
        <f t="shared" si="26"/>
        <v>733</v>
      </c>
      <c r="CR32" s="48">
        <f t="shared" si="27"/>
        <v>727</v>
      </c>
      <c r="CS32" s="48">
        <f t="shared" si="28"/>
        <v>721</v>
      </c>
      <c r="CT32" s="48">
        <f t="shared" si="29"/>
        <v>715</v>
      </c>
      <c r="CU32" s="48">
        <f t="shared" si="30"/>
        <v>709</v>
      </c>
      <c r="CV32" s="48">
        <f t="shared" si="31"/>
        <v>703</v>
      </c>
      <c r="CW32" s="48">
        <f t="shared" si="32"/>
        <v>697</v>
      </c>
      <c r="CX32" s="48">
        <f t="shared" si="33"/>
        <v>691</v>
      </c>
      <c r="CY32" s="48">
        <f t="shared" si="34"/>
        <v>685</v>
      </c>
      <c r="CZ32" s="48">
        <f t="shared" si="35"/>
        <v>679</v>
      </c>
      <c r="DA32" s="48">
        <f t="shared" si="36"/>
        <v>673</v>
      </c>
      <c r="DB32" s="48">
        <f t="shared" si="37"/>
        <v>667</v>
      </c>
      <c r="DC32" s="48">
        <f t="shared" si="38"/>
        <v>661</v>
      </c>
      <c r="DD32" s="48">
        <f t="shared" si="39"/>
        <v>655</v>
      </c>
      <c r="DE32" s="48">
        <f t="shared" si="40"/>
        <v>649</v>
      </c>
      <c r="DF32" s="48">
        <f t="shared" si="41"/>
        <v>643</v>
      </c>
      <c r="DG32" s="48">
        <f t="shared" si="42"/>
        <v>637</v>
      </c>
      <c r="DH32" s="48">
        <f t="shared" si="43"/>
        <v>631</v>
      </c>
      <c r="DI32" s="48">
        <f t="shared" si="44"/>
        <v>625</v>
      </c>
      <c r="DJ32" s="48">
        <f t="shared" si="45"/>
        <v>619</v>
      </c>
      <c r="DK32" s="48">
        <f t="shared" si="46"/>
        <v>613</v>
      </c>
      <c r="DL32" s="48">
        <f t="shared" si="47"/>
        <v>607</v>
      </c>
      <c r="DM32" s="48">
        <f t="shared" si="48"/>
        <v>601</v>
      </c>
      <c r="DN32" s="48">
        <f t="shared" si="49"/>
        <v>595</v>
      </c>
      <c r="DO32" s="48">
        <f t="shared" si="50"/>
        <v>589</v>
      </c>
      <c r="DP32" s="48">
        <f t="shared" si="51"/>
        <v>583</v>
      </c>
      <c r="DQ32" s="48">
        <f t="shared" si="52"/>
        <v>577</v>
      </c>
      <c r="DR32" s="48">
        <f t="shared" si="53"/>
        <v>571</v>
      </c>
      <c r="DS32" s="48">
        <f t="shared" si="54"/>
        <v>565</v>
      </c>
      <c r="DT32" s="48">
        <f t="shared" si="55"/>
        <v>559</v>
      </c>
      <c r="DU32" s="48">
        <f t="shared" si="56"/>
        <v>553</v>
      </c>
      <c r="DV32" s="48">
        <f t="shared" si="57"/>
        <v>547</v>
      </c>
      <c r="DW32" s="48">
        <f t="shared" si="58"/>
        <v>541</v>
      </c>
      <c r="DX32" s="48">
        <f t="shared" si="59"/>
        <v>535</v>
      </c>
      <c r="DY32" s="48">
        <f t="shared" si="60"/>
        <v>529</v>
      </c>
      <c r="DZ32" s="48">
        <f t="shared" si="61"/>
        <v>523</v>
      </c>
      <c r="EA32" s="48">
        <f t="shared" si="62"/>
        <v>517</v>
      </c>
      <c r="EB32" s="48">
        <f t="shared" si="63"/>
        <v>511</v>
      </c>
      <c r="EC32" s="48">
        <f t="shared" si="64"/>
        <v>505</v>
      </c>
      <c r="ED32" s="48">
        <f t="shared" si="65"/>
        <v>499</v>
      </c>
      <c r="EE32" s="32">
        <f t="shared" si="66"/>
        <v>963</v>
      </c>
    </row>
    <row r="33" spans="1:40">
      <c r="B33" s="10"/>
      <c r="C33" s="10"/>
      <c r="D33" s="10"/>
      <c r="E33" s="10"/>
      <c r="F33" s="21">
        <f>AVERAGE(F3:F32)</f>
        <v>34.19708994708995</v>
      </c>
      <c r="G33" s="21">
        <f>AVERAGE(G3:G32)</f>
        <v>48.598544973544975</v>
      </c>
      <c r="L33" s="21">
        <f>AVERAGE(L3:L32)</f>
        <v>21.333333333333332</v>
      </c>
      <c r="P33" s="16"/>
    </row>
    <row r="34" spans="1:40">
      <c r="A34" s="10"/>
      <c r="AI34" s="69" t="s">
        <v>234</v>
      </c>
      <c r="AJ34" s="69"/>
      <c r="AK34" s="69"/>
      <c r="AL34" s="69"/>
      <c r="AM34" s="69"/>
      <c r="AN34" s="69"/>
    </row>
    <row r="35" spans="1:40">
      <c r="A35" s="10"/>
      <c r="AI35" s="69" t="s">
        <v>235</v>
      </c>
      <c r="AJ35" s="69"/>
      <c r="AK35" s="69"/>
      <c r="AL35" s="69"/>
      <c r="AM35" s="69"/>
      <c r="AN35" s="69"/>
    </row>
    <row r="36" spans="1:40">
      <c r="A36" s="10"/>
      <c r="AI36" s="69" t="s">
        <v>236</v>
      </c>
      <c r="AJ36" s="69"/>
      <c r="AK36" s="69"/>
      <c r="AL36" s="69"/>
      <c r="AM36" s="69"/>
      <c r="AN36" s="69"/>
    </row>
    <row r="37" spans="1:40">
      <c r="A37" s="10"/>
      <c r="AI37" s="69" t="s">
        <v>185</v>
      </c>
      <c r="AJ37" s="69"/>
      <c r="AK37" s="69"/>
      <c r="AL37" s="69"/>
      <c r="AM37" s="69"/>
      <c r="AN37" s="69"/>
    </row>
    <row r="38" spans="1:40">
      <c r="A38" s="10"/>
    </row>
    <row r="39" spans="1:40">
      <c r="A39" s="10"/>
    </row>
    <row r="40" spans="1:40">
      <c r="A40" s="10"/>
    </row>
    <row r="41" spans="1:40">
      <c r="A41" s="10"/>
    </row>
    <row r="42" spans="1:40">
      <c r="A42" s="10"/>
    </row>
    <row r="43" spans="1:40">
      <c r="A43" s="10"/>
    </row>
    <row r="44" spans="1:40">
      <c r="A44" s="10"/>
    </row>
    <row r="45" spans="1:40">
      <c r="A45" s="10"/>
    </row>
    <row r="46" spans="1:40">
      <c r="A46" s="10"/>
    </row>
    <row r="47" spans="1:40">
      <c r="A47" s="10"/>
    </row>
    <row r="48" spans="1:40">
      <c r="A48" s="10"/>
    </row>
    <row r="49" spans="1:20">
      <c r="A49" s="10"/>
      <c r="B49" s="15" t="s">
        <v>157</v>
      </c>
      <c r="H49" s="15" t="s">
        <v>170</v>
      </c>
      <c r="M49" s="15" t="s">
        <v>158</v>
      </c>
    </row>
    <row r="50" spans="1:20">
      <c r="A50" s="10"/>
    </row>
    <row r="51" spans="1:20">
      <c r="A51" s="10"/>
    </row>
    <row r="60" spans="1:20">
      <c r="O60" s="68" t="s">
        <v>171</v>
      </c>
      <c r="P60" s="68"/>
      <c r="Q60" s="68"/>
      <c r="R60" s="68"/>
      <c r="S60" s="68"/>
      <c r="T60" s="68"/>
    </row>
    <row r="66" spans="2:13">
      <c r="B66" s="15" t="s">
        <v>174</v>
      </c>
      <c r="H66" s="15" t="s">
        <v>173</v>
      </c>
    </row>
    <row r="67" spans="2:13">
      <c r="H67" s="15"/>
      <c r="M67" s="15" t="s">
        <v>159</v>
      </c>
    </row>
  </sheetData>
  <mergeCells count="7">
    <mergeCell ref="O60:T60"/>
    <mergeCell ref="O1:BU1"/>
    <mergeCell ref="A1:M1"/>
    <mergeCell ref="AI34:AN34"/>
    <mergeCell ref="AI35:AN35"/>
    <mergeCell ref="AI36:AN36"/>
    <mergeCell ref="AI37:AN37"/>
  </mergeCells>
  <pageMargins left="0.7" right="0.7" top="0.75" bottom="0.75" header="0.3" footer="0.3"/>
  <pageSetup scale="6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T67"/>
  <sheetViews>
    <sheetView tabSelected="1" topLeftCell="A13" zoomScaleNormal="100" workbookViewId="0">
      <selection activeCell="G4" sqref="G4:H31"/>
    </sheetView>
  </sheetViews>
  <sheetFormatPr defaultColWidth="15.7109375" defaultRowHeight="15"/>
  <cols>
    <col min="1" max="1" width="5.5703125" style="56" customWidth="1"/>
    <col min="2" max="2" width="15.7109375" style="56" customWidth="1"/>
    <col min="3" max="11" width="15.7109375" style="56"/>
    <col min="12" max="12" width="16" style="56" customWidth="1"/>
    <col min="13" max="13" width="15.7109375" style="56" hidden="1" customWidth="1"/>
    <col min="14" max="14" width="15.7109375" style="56"/>
    <col min="15" max="15" width="9" style="56" customWidth="1"/>
    <col min="16" max="16" width="8.85546875" style="56" customWidth="1"/>
    <col min="17" max="17" width="10" style="56" customWidth="1"/>
    <col min="18" max="18" width="8.5703125" style="56" customWidth="1"/>
    <col min="19" max="19" width="10" style="56" customWidth="1"/>
    <col min="20" max="21" width="8.7109375" style="56" customWidth="1"/>
    <col min="22" max="22" width="8.5703125" style="56" customWidth="1"/>
    <col min="23" max="23" width="10.140625" style="56" customWidth="1"/>
    <col min="24" max="24" width="8.85546875" style="56" customWidth="1"/>
    <col min="25" max="25" width="9.5703125" style="56" customWidth="1"/>
    <col min="26" max="26" width="8.85546875" style="56" customWidth="1"/>
    <col min="27" max="27" width="9.140625" style="56" customWidth="1"/>
    <col min="28" max="28" width="9" style="56" customWidth="1"/>
    <col min="29" max="29" width="8.85546875" style="56" customWidth="1"/>
    <col min="30" max="30" width="9.28515625" style="56" customWidth="1"/>
    <col min="31" max="33" width="8.85546875" style="56" customWidth="1"/>
    <col min="34" max="53" width="10" style="56" customWidth="1"/>
    <col min="54" max="54" width="9.5703125" style="56" customWidth="1"/>
    <col min="55" max="55" width="9.28515625" style="56" customWidth="1"/>
    <col min="56" max="56" width="8.85546875" style="56" customWidth="1"/>
    <col min="57" max="57" width="9.140625" style="56" customWidth="1"/>
    <col min="58" max="58" width="8.85546875" style="56" customWidth="1"/>
    <col min="59" max="60" width="9.28515625" style="56" customWidth="1"/>
    <col min="61" max="61" width="8.7109375" style="56" customWidth="1"/>
    <col min="62" max="62" width="9.28515625" style="56" customWidth="1"/>
    <col min="63" max="63" width="8.85546875" style="56" customWidth="1"/>
    <col min="64" max="66" width="8.7109375" style="56" customWidth="1"/>
    <col min="67" max="68" width="9" style="56" customWidth="1"/>
    <col min="69" max="69" width="8.85546875" style="56" customWidth="1"/>
    <col min="70" max="70" width="9.42578125" style="56" customWidth="1"/>
    <col min="71" max="71" width="8.7109375" style="56" customWidth="1"/>
    <col min="72" max="72" width="9" style="56" customWidth="1"/>
    <col min="73" max="73" width="9.28515625" style="56" customWidth="1"/>
    <col min="74" max="74" width="8.85546875" style="56" customWidth="1"/>
    <col min="75" max="75" width="8.7109375" style="56" customWidth="1"/>
    <col min="76" max="76" width="8.85546875" style="56" customWidth="1"/>
    <col min="77" max="77" width="9.42578125" style="56" customWidth="1"/>
    <col min="78" max="78" width="9" style="56" customWidth="1"/>
    <col min="79" max="79" width="8.7109375" style="56" customWidth="1"/>
    <col min="80" max="80" width="8.85546875" style="56" customWidth="1"/>
    <col min="81" max="81" width="8.7109375" style="56" customWidth="1"/>
    <col min="82" max="84" width="8.85546875" style="56" customWidth="1"/>
    <col min="85" max="86" width="8.7109375" style="56" customWidth="1"/>
    <col min="87" max="88" width="9" style="56" customWidth="1"/>
    <col min="89" max="90" width="8.7109375" style="56" customWidth="1"/>
    <col min="91" max="91" width="9" style="56" customWidth="1"/>
    <col min="92" max="92" width="9.5703125" style="56" customWidth="1"/>
    <col min="93" max="93" width="9.42578125" style="56" customWidth="1"/>
    <col min="94" max="94" width="8.28515625" style="56" customWidth="1"/>
    <col min="95" max="174" width="5.7109375" style="56" customWidth="1"/>
    <col min="175" max="175" width="9.28515625" style="56" customWidth="1"/>
    <col min="176" max="176" width="11.140625" style="56" customWidth="1"/>
    <col min="177" max="182" width="5.7109375" style="56" customWidth="1"/>
    <col min="183" max="16384" width="15.7109375" style="56"/>
  </cols>
  <sheetData>
    <row r="1" spans="1:176" ht="31.5" customHeight="1">
      <c r="A1" s="66" t="s">
        <v>261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/>
      <c r="O1" s="72" t="s">
        <v>144</v>
      </c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</row>
    <row r="2" spans="1:176" s="9" customFormat="1" ht="30">
      <c r="A2" s="6" t="s">
        <v>135</v>
      </c>
      <c r="B2" s="7" t="s">
        <v>137</v>
      </c>
      <c r="C2" s="7" t="s">
        <v>150</v>
      </c>
      <c r="D2" s="6" t="s">
        <v>136</v>
      </c>
      <c r="E2" s="7" t="s">
        <v>138</v>
      </c>
      <c r="F2" s="6" t="s">
        <v>139</v>
      </c>
      <c r="G2" s="6" t="s">
        <v>262</v>
      </c>
      <c r="H2" s="7" t="s">
        <v>151</v>
      </c>
      <c r="I2" s="7" t="s">
        <v>153</v>
      </c>
      <c r="J2" s="6" t="s">
        <v>152</v>
      </c>
      <c r="K2" s="7" t="s">
        <v>154</v>
      </c>
      <c r="L2" s="6" t="s">
        <v>155</v>
      </c>
      <c r="M2" s="7" t="s">
        <v>156</v>
      </c>
      <c r="N2" s="6"/>
      <c r="O2" s="7"/>
      <c r="P2" s="55" t="s">
        <v>140</v>
      </c>
      <c r="Q2" s="55" t="s">
        <v>141</v>
      </c>
      <c r="R2" s="55" t="s">
        <v>142</v>
      </c>
      <c r="S2" s="55" t="s">
        <v>143</v>
      </c>
      <c r="T2" s="55" t="s">
        <v>145</v>
      </c>
      <c r="U2" s="55" t="s">
        <v>146</v>
      </c>
      <c r="V2" s="55" t="s">
        <v>147</v>
      </c>
      <c r="W2" s="55" t="s">
        <v>148</v>
      </c>
      <c r="X2" s="55" t="s">
        <v>149</v>
      </c>
      <c r="Y2" s="55" t="s">
        <v>160</v>
      </c>
      <c r="Z2" s="55" t="s">
        <v>161</v>
      </c>
      <c r="AA2" s="55" t="s">
        <v>162</v>
      </c>
      <c r="AB2" s="55" t="s">
        <v>163</v>
      </c>
      <c r="AC2" s="55" t="s">
        <v>164</v>
      </c>
      <c r="AD2" s="55" t="s">
        <v>165</v>
      </c>
      <c r="AE2" s="55" t="s">
        <v>166</v>
      </c>
      <c r="AF2" s="55" t="s">
        <v>167</v>
      </c>
      <c r="AG2" s="55" t="s">
        <v>168</v>
      </c>
      <c r="AH2" s="30" t="s">
        <v>169</v>
      </c>
      <c r="AI2" s="30" t="s">
        <v>186</v>
      </c>
      <c r="AJ2" s="30" t="s">
        <v>187</v>
      </c>
      <c r="AK2" s="30" t="s">
        <v>188</v>
      </c>
      <c r="AL2" s="30" t="s">
        <v>189</v>
      </c>
      <c r="AM2" s="30" t="s">
        <v>190</v>
      </c>
      <c r="AN2" s="30" t="s">
        <v>191</v>
      </c>
      <c r="AO2" s="30" t="s">
        <v>192</v>
      </c>
      <c r="AP2" s="30" t="s">
        <v>193</v>
      </c>
      <c r="AQ2" s="30" t="s">
        <v>194</v>
      </c>
      <c r="AR2" s="30" t="s">
        <v>195</v>
      </c>
      <c r="AS2" s="30" t="s">
        <v>196</v>
      </c>
      <c r="AT2" s="30" t="s">
        <v>197</v>
      </c>
      <c r="AU2" s="30" t="s">
        <v>198</v>
      </c>
      <c r="AV2" s="30" t="s">
        <v>199</v>
      </c>
      <c r="AW2" s="30" t="s">
        <v>200</v>
      </c>
      <c r="AX2" s="30" t="s">
        <v>201</v>
      </c>
      <c r="AY2" s="30" t="s">
        <v>202</v>
      </c>
      <c r="AZ2" s="30" t="s">
        <v>203</v>
      </c>
      <c r="BA2" s="30" t="s">
        <v>204</v>
      </c>
      <c r="BB2" s="30" t="s">
        <v>205</v>
      </c>
      <c r="BC2" s="30" t="s">
        <v>214</v>
      </c>
      <c r="BD2" s="30" t="s">
        <v>215</v>
      </c>
      <c r="BE2" s="30" t="s">
        <v>216</v>
      </c>
      <c r="BF2" s="30" t="s">
        <v>217</v>
      </c>
      <c r="BG2" s="30" t="s">
        <v>218</v>
      </c>
      <c r="BH2" s="30" t="s">
        <v>219</v>
      </c>
      <c r="BI2" s="30" t="s">
        <v>220</v>
      </c>
      <c r="BJ2" s="30" t="s">
        <v>221</v>
      </c>
      <c r="BK2" s="30" t="s">
        <v>222</v>
      </c>
      <c r="BL2" s="30" t="s">
        <v>223</v>
      </c>
      <c r="BM2" s="30" t="s">
        <v>224</v>
      </c>
      <c r="BN2" s="30" t="s">
        <v>225</v>
      </c>
      <c r="BO2" s="30" t="s">
        <v>226</v>
      </c>
      <c r="BP2" s="30" t="s">
        <v>227</v>
      </c>
      <c r="BQ2" s="30" t="s">
        <v>228</v>
      </c>
      <c r="BR2" s="30" t="s">
        <v>229</v>
      </c>
      <c r="BS2" s="30" t="s">
        <v>230</v>
      </c>
      <c r="BT2" s="30" t="s">
        <v>231</v>
      </c>
      <c r="BU2" s="30" t="s">
        <v>232</v>
      </c>
      <c r="BV2" s="30" t="s">
        <v>233</v>
      </c>
      <c r="BW2" s="30" t="s">
        <v>238</v>
      </c>
      <c r="BX2" s="30" t="s">
        <v>239</v>
      </c>
      <c r="BY2" s="30" t="s">
        <v>240</v>
      </c>
      <c r="BZ2" s="30" t="s">
        <v>241</v>
      </c>
      <c r="CA2" s="30" t="s">
        <v>242</v>
      </c>
      <c r="CB2" s="30" t="s">
        <v>243</v>
      </c>
      <c r="CC2" s="30" t="s">
        <v>244</v>
      </c>
      <c r="CD2" s="30" t="s">
        <v>245</v>
      </c>
      <c r="CE2" s="30" t="s">
        <v>246</v>
      </c>
      <c r="CF2" s="30" t="s">
        <v>247</v>
      </c>
      <c r="CG2" s="30" t="s">
        <v>248</v>
      </c>
      <c r="CH2" s="30" t="s">
        <v>249</v>
      </c>
      <c r="CI2" s="30" t="s">
        <v>250</v>
      </c>
      <c r="CJ2" s="30" t="s">
        <v>251</v>
      </c>
      <c r="CK2" s="30" t="s">
        <v>252</v>
      </c>
      <c r="CL2" s="30" t="s">
        <v>253</v>
      </c>
      <c r="CM2" s="30" t="s">
        <v>254</v>
      </c>
      <c r="CN2" s="30" t="s">
        <v>255</v>
      </c>
      <c r="CO2" s="30" t="s">
        <v>256</v>
      </c>
      <c r="CP2" s="30" t="s">
        <v>257</v>
      </c>
      <c r="CR2" s="41">
        <v>1</v>
      </c>
      <c r="CS2" s="40">
        <v>2</v>
      </c>
      <c r="CT2" s="40">
        <v>3</v>
      </c>
      <c r="CU2" s="40">
        <v>4</v>
      </c>
      <c r="CV2" s="40">
        <v>5</v>
      </c>
      <c r="CW2" s="40">
        <v>6</v>
      </c>
      <c r="CX2" s="40">
        <v>7</v>
      </c>
      <c r="CY2" s="40">
        <v>8</v>
      </c>
      <c r="CZ2" s="40">
        <v>9</v>
      </c>
      <c r="DA2" s="40">
        <v>10</v>
      </c>
      <c r="DB2" s="40">
        <v>11</v>
      </c>
      <c r="DC2" s="40">
        <v>12</v>
      </c>
      <c r="DD2" s="40">
        <v>13</v>
      </c>
      <c r="DE2" s="40">
        <v>14</v>
      </c>
      <c r="DF2" s="40">
        <v>15</v>
      </c>
      <c r="DG2" s="40">
        <v>16</v>
      </c>
      <c r="DH2" s="40">
        <v>17</v>
      </c>
      <c r="DI2" s="40">
        <v>18</v>
      </c>
      <c r="DJ2" s="40">
        <v>19</v>
      </c>
      <c r="DK2" s="40">
        <v>20</v>
      </c>
      <c r="DL2" s="41">
        <v>21</v>
      </c>
      <c r="DM2" s="40">
        <v>22</v>
      </c>
      <c r="DN2" s="40">
        <v>23</v>
      </c>
      <c r="DO2" s="40">
        <v>24</v>
      </c>
      <c r="DP2" s="40">
        <v>25</v>
      </c>
      <c r="DQ2" s="40">
        <v>26</v>
      </c>
      <c r="DR2" s="40">
        <v>27</v>
      </c>
      <c r="DS2" s="40">
        <v>28</v>
      </c>
      <c r="DT2" s="40">
        <v>29</v>
      </c>
      <c r="DU2" s="40">
        <v>30</v>
      </c>
      <c r="DV2" s="40">
        <v>31</v>
      </c>
      <c r="DW2" s="40">
        <v>32</v>
      </c>
      <c r="DX2" s="40">
        <v>33</v>
      </c>
      <c r="DY2" s="40">
        <v>34</v>
      </c>
      <c r="DZ2" s="40">
        <v>35</v>
      </c>
      <c r="EA2" s="40">
        <v>36</v>
      </c>
      <c r="EB2" s="40">
        <v>37</v>
      </c>
      <c r="EC2" s="40">
        <v>38</v>
      </c>
      <c r="ED2" s="40">
        <v>39</v>
      </c>
      <c r="EE2" s="40">
        <v>40</v>
      </c>
      <c r="EF2" s="40">
        <v>41</v>
      </c>
      <c r="EG2" s="40">
        <v>42</v>
      </c>
      <c r="EH2" s="40">
        <v>43</v>
      </c>
      <c r="EI2" s="40">
        <v>44</v>
      </c>
      <c r="EJ2" s="40">
        <v>45</v>
      </c>
      <c r="EK2" s="40">
        <v>46</v>
      </c>
      <c r="EL2" s="40">
        <v>47</v>
      </c>
      <c r="EM2" s="40">
        <v>48</v>
      </c>
      <c r="EN2" s="40">
        <v>49</v>
      </c>
      <c r="EO2" s="40">
        <v>50</v>
      </c>
      <c r="EP2" s="40">
        <v>51</v>
      </c>
      <c r="EQ2" s="40">
        <v>52</v>
      </c>
      <c r="ER2" s="40">
        <v>53</v>
      </c>
      <c r="ES2" s="40">
        <v>54</v>
      </c>
      <c r="ET2" s="40">
        <v>55</v>
      </c>
      <c r="EU2" s="40">
        <v>56</v>
      </c>
      <c r="EV2" s="40">
        <v>57</v>
      </c>
      <c r="EW2" s="40">
        <v>58</v>
      </c>
      <c r="EX2" s="40">
        <v>59</v>
      </c>
      <c r="EY2" s="40">
        <v>60</v>
      </c>
      <c r="EZ2" s="40">
        <v>61</v>
      </c>
      <c r="FA2" s="40">
        <v>62</v>
      </c>
      <c r="FB2" s="40">
        <v>63</v>
      </c>
      <c r="FC2" s="40">
        <v>64</v>
      </c>
      <c r="FD2" s="40">
        <v>65</v>
      </c>
      <c r="FE2" s="40">
        <v>66</v>
      </c>
      <c r="FF2" s="40">
        <v>67</v>
      </c>
      <c r="FG2" s="40">
        <v>68</v>
      </c>
      <c r="FH2" s="40">
        <v>69</v>
      </c>
      <c r="FI2" s="40">
        <v>70</v>
      </c>
      <c r="FJ2" s="40">
        <v>71</v>
      </c>
      <c r="FK2" s="40">
        <v>72</v>
      </c>
      <c r="FL2" s="40">
        <v>73</v>
      </c>
      <c r="FM2" s="40">
        <v>74</v>
      </c>
      <c r="FN2" s="40">
        <v>75</v>
      </c>
      <c r="FO2" s="40">
        <v>76</v>
      </c>
      <c r="FP2" s="40">
        <v>77</v>
      </c>
      <c r="FQ2" s="40">
        <v>78</v>
      </c>
      <c r="FR2" s="40">
        <v>79</v>
      </c>
      <c r="FS2" s="40">
        <v>80</v>
      </c>
      <c r="FT2" s="32" t="s">
        <v>212</v>
      </c>
    </row>
    <row r="3" spans="1:176">
      <c r="A3" s="56">
        <v>1</v>
      </c>
      <c r="B3" s="11">
        <v>10</v>
      </c>
      <c r="C3" s="11">
        <v>5</v>
      </c>
      <c r="D3" s="11">
        <f>C3/B3*100</f>
        <v>50</v>
      </c>
      <c r="E3" s="60">
        <v>3</v>
      </c>
      <c r="F3" s="10">
        <f t="shared" ref="F3:F32" si="0">E3/C3*100</f>
        <v>60</v>
      </c>
      <c r="G3" s="11">
        <f>(F3+D3)/2</f>
        <v>55</v>
      </c>
      <c r="H3" s="5">
        <v>-45.926541499999999</v>
      </c>
      <c r="I3" s="11">
        <v>10</v>
      </c>
      <c r="J3" s="56">
        <v>10</v>
      </c>
      <c r="K3" s="60">
        <v>2</v>
      </c>
      <c r="L3" s="29">
        <f>K3/J3*100</f>
        <v>20</v>
      </c>
      <c r="M3" s="5">
        <v>-48.017648155555548</v>
      </c>
      <c r="N3" s="10"/>
      <c r="P3" s="60">
        <v>2</v>
      </c>
      <c r="Q3" s="60">
        <v>2</v>
      </c>
      <c r="R3" s="60">
        <v>2</v>
      </c>
      <c r="S3" s="60">
        <v>2</v>
      </c>
      <c r="T3" s="60">
        <v>2</v>
      </c>
      <c r="U3" s="60">
        <v>1</v>
      </c>
      <c r="V3" s="60">
        <v>2</v>
      </c>
      <c r="W3" s="60">
        <v>2</v>
      </c>
      <c r="X3" s="60">
        <v>1</v>
      </c>
      <c r="Y3" s="60">
        <v>2</v>
      </c>
      <c r="Z3" s="60">
        <v>1</v>
      </c>
      <c r="AA3" s="60">
        <v>2</v>
      </c>
      <c r="AB3" s="60">
        <v>2</v>
      </c>
      <c r="AC3" s="60">
        <v>1</v>
      </c>
      <c r="AD3" s="60">
        <v>1</v>
      </c>
      <c r="AE3" s="60">
        <v>2</v>
      </c>
      <c r="AF3" s="60">
        <v>1</v>
      </c>
      <c r="AG3" s="60">
        <v>1</v>
      </c>
      <c r="AH3" s="60">
        <v>1</v>
      </c>
      <c r="AI3" s="60">
        <v>1</v>
      </c>
      <c r="AJ3" s="60">
        <v>1</v>
      </c>
      <c r="AK3" s="60">
        <v>2</v>
      </c>
      <c r="AL3" s="60">
        <v>1</v>
      </c>
      <c r="AM3" s="60">
        <v>1</v>
      </c>
      <c r="AN3" s="60">
        <v>1</v>
      </c>
      <c r="AO3" s="60">
        <v>1</v>
      </c>
      <c r="AP3" s="60">
        <v>2</v>
      </c>
      <c r="AQ3" s="60">
        <v>1</v>
      </c>
      <c r="AR3" s="60">
        <v>1</v>
      </c>
      <c r="AS3" s="60">
        <v>1</v>
      </c>
      <c r="AT3" s="48">
        <v>1</v>
      </c>
      <c r="AU3" s="48">
        <v>1</v>
      </c>
      <c r="AV3" s="48">
        <v>1</v>
      </c>
      <c r="AW3" s="48">
        <v>1</v>
      </c>
      <c r="AX3" s="48">
        <v>1</v>
      </c>
      <c r="AY3" s="48">
        <v>0</v>
      </c>
      <c r="AZ3" s="48">
        <v>1</v>
      </c>
      <c r="BA3" s="48">
        <v>1</v>
      </c>
      <c r="BB3" s="48">
        <v>1</v>
      </c>
      <c r="BC3" s="48">
        <v>1</v>
      </c>
      <c r="BD3" s="48">
        <v>1</v>
      </c>
      <c r="BE3" s="48">
        <v>1</v>
      </c>
      <c r="BF3" s="48">
        <v>1</v>
      </c>
      <c r="BG3" s="48">
        <v>1</v>
      </c>
      <c r="BH3" s="48">
        <v>1</v>
      </c>
      <c r="BI3" s="48">
        <v>1</v>
      </c>
      <c r="BJ3" s="48">
        <v>1</v>
      </c>
      <c r="BK3" s="48">
        <v>1</v>
      </c>
      <c r="BL3" s="48">
        <v>1</v>
      </c>
      <c r="BM3" s="48">
        <v>0</v>
      </c>
      <c r="BN3" s="48">
        <v>0</v>
      </c>
      <c r="BO3" s="48">
        <v>0</v>
      </c>
      <c r="BP3" s="48">
        <v>0</v>
      </c>
      <c r="BQ3" s="48">
        <v>1</v>
      </c>
      <c r="BR3" s="48">
        <v>0</v>
      </c>
      <c r="BS3" s="48">
        <v>0</v>
      </c>
      <c r="BT3" s="48">
        <v>0</v>
      </c>
      <c r="BU3" s="48">
        <v>1</v>
      </c>
      <c r="BV3" s="48">
        <v>1</v>
      </c>
      <c r="BW3" s="48">
        <v>0</v>
      </c>
      <c r="BX3" s="48">
        <v>0</v>
      </c>
      <c r="BY3" s="48">
        <v>0</v>
      </c>
      <c r="BZ3" s="48">
        <v>0</v>
      </c>
      <c r="CA3" s="48">
        <v>0</v>
      </c>
      <c r="CB3" s="48">
        <v>0</v>
      </c>
      <c r="CC3" s="48">
        <v>0</v>
      </c>
      <c r="CD3" s="48">
        <v>0</v>
      </c>
      <c r="CE3" s="48">
        <v>0</v>
      </c>
      <c r="CF3" s="48">
        <v>0</v>
      </c>
      <c r="CG3" s="48">
        <v>0</v>
      </c>
      <c r="CH3" s="48">
        <v>0</v>
      </c>
      <c r="CI3" s="48">
        <v>0</v>
      </c>
      <c r="CJ3" s="48">
        <v>0</v>
      </c>
      <c r="CK3" s="48">
        <v>0</v>
      </c>
      <c r="CL3" s="48">
        <v>0</v>
      </c>
      <c r="CM3" s="51">
        <v>0</v>
      </c>
      <c r="CN3" s="51">
        <v>0</v>
      </c>
      <c r="CO3" s="50">
        <v>0</v>
      </c>
      <c r="CP3" s="50">
        <v>0</v>
      </c>
      <c r="CR3" s="60">
        <v>480</v>
      </c>
      <c r="CS3" s="60">
        <f>CR3-6</f>
        <v>474</v>
      </c>
      <c r="CT3" s="60">
        <f t="shared" ref="CT3:FE3" si="1">CS3-6</f>
        <v>468</v>
      </c>
      <c r="CU3" s="60">
        <f t="shared" si="1"/>
        <v>462</v>
      </c>
      <c r="CV3" s="60">
        <f t="shared" si="1"/>
        <v>456</v>
      </c>
      <c r="CW3" s="60">
        <f t="shared" si="1"/>
        <v>450</v>
      </c>
      <c r="CX3" s="60">
        <f t="shared" si="1"/>
        <v>444</v>
      </c>
      <c r="CY3" s="60">
        <f t="shared" si="1"/>
        <v>438</v>
      </c>
      <c r="CZ3" s="60">
        <f t="shared" si="1"/>
        <v>432</v>
      </c>
      <c r="DA3" s="60">
        <f t="shared" si="1"/>
        <v>426</v>
      </c>
      <c r="DB3" s="60">
        <f t="shared" si="1"/>
        <v>420</v>
      </c>
      <c r="DC3" s="60">
        <f t="shared" si="1"/>
        <v>414</v>
      </c>
      <c r="DD3" s="60">
        <f t="shared" si="1"/>
        <v>408</v>
      </c>
      <c r="DE3" s="60">
        <f t="shared" si="1"/>
        <v>402</v>
      </c>
      <c r="DF3" s="60">
        <f t="shared" si="1"/>
        <v>396</v>
      </c>
      <c r="DG3" s="60">
        <f t="shared" si="1"/>
        <v>390</v>
      </c>
      <c r="DH3" s="60">
        <f t="shared" si="1"/>
        <v>384</v>
      </c>
      <c r="DI3" s="60">
        <f t="shared" si="1"/>
        <v>378</v>
      </c>
      <c r="DJ3" s="60">
        <f t="shared" si="1"/>
        <v>372</v>
      </c>
      <c r="DK3" s="60">
        <f t="shared" si="1"/>
        <v>366</v>
      </c>
      <c r="DL3" s="60">
        <f t="shared" si="1"/>
        <v>360</v>
      </c>
      <c r="DM3" s="60">
        <f t="shared" si="1"/>
        <v>354</v>
      </c>
      <c r="DN3" s="60">
        <f t="shared" si="1"/>
        <v>348</v>
      </c>
      <c r="DO3" s="60">
        <f t="shared" si="1"/>
        <v>342</v>
      </c>
      <c r="DP3" s="60">
        <f t="shared" si="1"/>
        <v>336</v>
      </c>
      <c r="DQ3" s="60">
        <f t="shared" si="1"/>
        <v>330</v>
      </c>
      <c r="DR3" s="60">
        <f t="shared" si="1"/>
        <v>324</v>
      </c>
      <c r="DS3" s="60">
        <f t="shared" si="1"/>
        <v>318</v>
      </c>
      <c r="DT3" s="60">
        <f t="shared" si="1"/>
        <v>312</v>
      </c>
      <c r="DU3" s="60">
        <f t="shared" si="1"/>
        <v>306</v>
      </c>
      <c r="DV3" s="60">
        <f t="shared" si="1"/>
        <v>300</v>
      </c>
      <c r="DW3" s="48">
        <f t="shared" si="1"/>
        <v>294</v>
      </c>
      <c r="DX3" s="48">
        <f t="shared" si="1"/>
        <v>288</v>
      </c>
      <c r="DY3" s="48">
        <f t="shared" si="1"/>
        <v>282</v>
      </c>
      <c r="DZ3" s="48">
        <f t="shared" si="1"/>
        <v>276</v>
      </c>
      <c r="EA3" s="48">
        <f t="shared" si="1"/>
        <v>270</v>
      </c>
      <c r="EB3" s="48">
        <f t="shared" si="1"/>
        <v>264</v>
      </c>
      <c r="EC3" s="48">
        <f t="shared" si="1"/>
        <v>258</v>
      </c>
      <c r="ED3" s="48">
        <f t="shared" si="1"/>
        <v>252</v>
      </c>
      <c r="EE3" s="48">
        <f t="shared" si="1"/>
        <v>246</v>
      </c>
      <c r="EF3" s="48">
        <f t="shared" si="1"/>
        <v>240</v>
      </c>
      <c r="EG3" s="48">
        <f t="shared" si="1"/>
        <v>234</v>
      </c>
      <c r="EH3" s="48">
        <f t="shared" si="1"/>
        <v>228</v>
      </c>
      <c r="EI3" s="48">
        <f t="shared" si="1"/>
        <v>222</v>
      </c>
      <c r="EJ3" s="48">
        <f t="shared" si="1"/>
        <v>216</v>
      </c>
      <c r="EK3" s="48">
        <f t="shared" si="1"/>
        <v>210</v>
      </c>
      <c r="EL3" s="48">
        <f t="shared" si="1"/>
        <v>204</v>
      </c>
      <c r="EM3" s="48">
        <f t="shared" si="1"/>
        <v>198</v>
      </c>
      <c r="EN3" s="48">
        <f t="shared" si="1"/>
        <v>192</v>
      </c>
      <c r="EO3" s="48">
        <f t="shared" si="1"/>
        <v>186</v>
      </c>
      <c r="EP3" s="48">
        <f t="shared" si="1"/>
        <v>180</v>
      </c>
      <c r="EQ3" s="48">
        <f t="shared" si="1"/>
        <v>174</v>
      </c>
      <c r="ER3" s="48">
        <f t="shared" si="1"/>
        <v>168</v>
      </c>
      <c r="ES3" s="48">
        <f t="shared" si="1"/>
        <v>162</v>
      </c>
      <c r="ET3" s="48">
        <f t="shared" si="1"/>
        <v>156</v>
      </c>
      <c r="EU3" s="48">
        <f t="shared" si="1"/>
        <v>150</v>
      </c>
      <c r="EV3" s="48">
        <f t="shared" si="1"/>
        <v>144</v>
      </c>
      <c r="EW3" s="48">
        <f t="shared" si="1"/>
        <v>138</v>
      </c>
      <c r="EX3" s="48">
        <f t="shared" si="1"/>
        <v>132</v>
      </c>
      <c r="EY3" s="48">
        <f t="shared" si="1"/>
        <v>126</v>
      </c>
      <c r="EZ3" s="48">
        <f t="shared" si="1"/>
        <v>120</v>
      </c>
      <c r="FA3" s="48">
        <f t="shared" si="1"/>
        <v>114</v>
      </c>
      <c r="FB3" s="48">
        <f t="shared" si="1"/>
        <v>108</v>
      </c>
      <c r="FC3" s="48">
        <f t="shared" si="1"/>
        <v>102</v>
      </c>
      <c r="FD3" s="48">
        <f t="shared" si="1"/>
        <v>96</v>
      </c>
      <c r="FE3" s="48">
        <f t="shared" si="1"/>
        <v>90</v>
      </c>
      <c r="FF3" s="48">
        <f t="shared" ref="FF3:FS3" si="2">FE3-6</f>
        <v>84</v>
      </c>
      <c r="FG3" s="48">
        <f t="shared" si="2"/>
        <v>78</v>
      </c>
      <c r="FH3" s="48">
        <f t="shared" si="2"/>
        <v>72</v>
      </c>
      <c r="FI3" s="48">
        <f t="shared" si="2"/>
        <v>66</v>
      </c>
      <c r="FJ3" s="48">
        <f t="shared" si="2"/>
        <v>60</v>
      </c>
      <c r="FK3" s="48">
        <f t="shared" si="2"/>
        <v>54</v>
      </c>
      <c r="FL3" s="48">
        <f t="shared" si="2"/>
        <v>48</v>
      </c>
      <c r="FM3" s="48">
        <f t="shared" si="2"/>
        <v>42</v>
      </c>
      <c r="FN3" s="48">
        <f t="shared" si="2"/>
        <v>36</v>
      </c>
      <c r="FO3" s="48">
        <f t="shared" si="2"/>
        <v>30</v>
      </c>
      <c r="FP3" s="51">
        <f t="shared" si="2"/>
        <v>24</v>
      </c>
      <c r="FQ3" s="51">
        <f t="shared" si="2"/>
        <v>18</v>
      </c>
      <c r="FR3" s="50">
        <f t="shared" si="2"/>
        <v>12</v>
      </c>
      <c r="FS3" s="50">
        <f t="shared" si="2"/>
        <v>6</v>
      </c>
      <c r="FT3" s="32">
        <v>6</v>
      </c>
    </row>
    <row r="4" spans="1:176">
      <c r="A4" s="56">
        <v>2</v>
      </c>
      <c r="B4" s="11">
        <v>10</v>
      </c>
      <c r="C4" s="11">
        <v>6</v>
      </c>
      <c r="D4" s="11">
        <f t="shared" ref="D4:D32" si="3">C4/B4*100</f>
        <v>60</v>
      </c>
      <c r="E4" s="59">
        <v>2</v>
      </c>
      <c r="F4" s="10">
        <f t="shared" si="0"/>
        <v>33.333333333333329</v>
      </c>
      <c r="G4" s="11">
        <f t="shared" ref="G4:G32" si="4">(F4+D4)/2</f>
        <v>46.666666666666664</v>
      </c>
      <c r="H4" s="5">
        <v>-49.846508799999995</v>
      </c>
      <c r="I4" s="11">
        <v>10</v>
      </c>
      <c r="J4" s="56">
        <v>10</v>
      </c>
      <c r="K4" s="59">
        <v>1</v>
      </c>
      <c r="L4" s="29">
        <f t="shared" ref="L4:L31" si="5">K4/J4*100</f>
        <v>10</v>
      </c>
      <c r="M4" s="5">
        <v>-49.230363699999991</v>
      </c>
      <c r="N4" s="10"/>
      <c r="P4" s="59">
        <v>1</v>
      </c>
      <c r="Q4" s="59">
        <v>1</v>
      </c>
      <c r="R4" s="59">
        <v>1</v>
      </c>
      <c r="S4" s="59">
        <v>2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1</v>
      </c>
      <c r="AD4" s="60">
        <v>1</v>
      </c>
      <c r="AE4" s="60">
        <v>1</v>
      </c>
      <c r="AF4" s="60">
        <v>1</v>
      </c>
      <c r="AG4" s="60">
        <v>1</v>
      </c>
      <c r="AH4" s="60">
        <v>1</v>
      </c>
      <c r="AI4" s="60">
        <v>1</v>
      </c>
      <c r="AJ4" s="60">
        <v>1</v>
      </c>
      <c r="AK4" s="60">
        <v>1</v>
      </c>
      <c r="AL4" s="60">
        <v>1</v>
      </c>
      <c r="AM4" s="60">
        <v>1</v>
      </c>
      <c r="AN4" s="60">
        <v>1</v>
      </c>
      <c r="AO4" s="60">
        <v>1</v>
      </c>
      <c r="AP4" s="60">
        <v>1</v>
      </c>
      <c r="AQ4" s="59">
        <v>2</v>
      </c>
      <c r="AR4" s="59">
        <v>2</v>
      </c>
      <c r="AS4" s="59">
        <v>2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49">
        <v>1</v>
      </c>
      <c r="BB4" s="49">
        <v>1</v>
      </c>
      <c r="BC4" s="49">
        <v>1</v>
      </c>
      <c r="BD4" s="49">
        <v>1</v>
      </c>
      <c r="BE4" s="49">
        <v>1</v>
      </c>
      <c r="BF4" s="49">
        <v>1</v>
      </c>
      <c r="BG4" s="49">
        <v>1</v>
      </c>
      <c r="BH4" s="49">
        <v>1</v>
      </c>
      <c r="BI4" s="49">
        <v>1</v>
      </c>
      <c r="BJ4" s="49">
        <v>1</v>
      </c>
      <c r="BK4" s="49">
        <v>1</v>
      </c>
      <c r="BL4" s="49">
        <v>0</v>
      </c>
      <c r="BM4" s="49">
        <v>0</v>
      </c>
      <c r="BN4" s="49">
        <v>0</v>
      </c>
      <c r="BO4" s="49">
        <v>0</v>
      </c>
      <c r="BP4" s="49">
        <v>0</v>
      </c>
      <c r="BQ4" s="49">
        <v>0</v>
      </c>
      <c r="BR4" s="49">
        <v>0</v>
      </c>
      <c r="BS4" s="49">
        <v>0</v>
      </c>
      <c r="BT4" s="49">
        <v>0</v>
      </c>
      <c r="BU4" s="49">
        <v>0</v>
      </c>
      <c r="BV4" s="49">
        <v>0</v>
      </c>
      <c r="BW4" s="49">
        <v>0</v>
      </c>
      <c r="BX4" s="49">
        <v>0</v>
      </c>
      <c r="BY4" s="49">
        <v>0</v>
      </c>
      <c r="BZ4" s="49">
        <v>0</v>
      </c>
      <c r="CA4" s="49">
        <v>0</v>
      </c>
      <c r="CB4" s="49">
        <v>0</v>
      </c>
      <c r="CC4" s="49">
        <v>0</v>
      </c>
      <c r="CD4" s="49">
        <v>0</v>
      </c>
      <c r="CE4" s="49">
        <v>0</v>
      </c>
      <c r="CF4" s="49">
        <v>0</v>
      </c>
      <c r="CG4" s="49">
        <v>0</v>
      </c>
      <c r="CH4" s="49">
        <v>0</v>
      </c>
      <c r="CI4" s="49">
        <v>0</v>
      </c>
      <c r="CJ4" s="58">
        <v>0</v>
      </c>
      <c r="CK4" s="58">
        <v>0</v>
      </c>
      <c r="CL4" s="58">
        <v>0</v>
      </c>
      <c r="CM4" s="57">
        <v>0</v>
      </c>
      <c r="CN4" s="57">
        <v>0</v>
      </c>
      <c r="CO4" s="50">
        <v>0</v>
      </c>
      <c r="CP4" s="50">
        <v>0</v>
      </c>
      <c r="CR4" s="59">
        <f>CR3+13</f>
        <v>493</v>
      </c>
      <c r="CS4" s="59">
        <f t="shared" ref="CS4:FD4" si="6">CS3+13</f>
        <v>487</v>
      </c>
      <c r="CT4" s="59">
        <f t="shared" si="6"/>
        <v>481</v>
      </c>
      <c r="CU4" s="59">
        <f t="shared" si="6"/>
        <v>475</v>
      </c>
      <c r="CV4" s="59">
        <f t="shared" si="6"/>
        <v>469</v>
      </c>
      <c r="CW4" s="59">
        <f t="shared" si="6"/>
        <v>463</v>
      </c>
      <c r="CX4" s="59">
        <f t="shared" si="6"/>
        <v>457</v>
      </c>
      <c r="CY4" s="59">
        <f t="shared" si="6"/>
        <v>451</v>
      </c>
      <c r="CZ4" s="59">
        <f t="shared" si="6"/>
        <v>445</v>
      </c>
      <c r="DA4" s="59">
        <f t="shared" si="6"/>
        <v>439</v>
      </c>
      <c r="DB4" s="59">
        <f t="shared" si="6"/>
        <v>433</v>
      </c>
      <c r="DC4" s="59">
        <f t="shared" si="6"/>
        <v>427</v>
      </c>
      <c r="DD4" s="59">
        <f t="shared" si="6"/>
        <v>421</v>
      </c>
      <c r="DE4" s="59">
        <f t="shared" si="6"/>
        <v>415</v>
      </c>
      <c r="DF4" s="59">
        <f t="shared" si="6"/>
        <v>409</v>
      </c>
      <c r="DG4" s="59">
        <f t="shared" si="6"/>
        <v>403</v>
      </c>
      <c r="DH4" s="59">
        <f t="shared" si="6"/>
        <v>397</v>
      </c>
      <c r="DI4" s="59">
        <f t="shared" si="6"/>
        <v>391</v>
      </c>
      <c r="DJ4" s="59">
        <f t="shared" si="6"/>
        <v>385</v>
      </c>
      <c r="DK4" s="59">
        <f t="shared" si="6"/>
        <v>379</v>
      </c>
      <c r="DL4" s="59">
        <f t="shared" si="6"/>
        <v>373</v>
      </c>
      <c r="DM4" s="59">
        <f t="shared" si="6"/>
        <v>367</v>
      </c>
      <c r="DN4" s="59">
        <f t="shared" si="6"/>
        <v>361</v>
      </c>
      <c r="DO4" s="59">
        <f t="shared" si="6"/>
        <v>355</v>
      </c>
      <c r="DP4" s="59">
        <f t="shared" si="6"/>
        <v>349</v>
      </c>
      <c r="DQ4" s="59">
        <f t="shared" si="6"/>
        <v>343</v>
      </c>
      <c r="DR4" s="59">
        <f t="shared" si="6"/>
        <v>337</v>
      </c>
      <c r="DS4" s="59">
        <f t="shared" si="6"/>
        <v>331</v>
      </c>
      <c r="DT4" s="59">
        <f t="shared" si="6"/>
        <v>325</v>
      </c>
      <c r="DU4" s="59">
        <f t="shared" si="6"/>
        <v>319</v>
      </c>
      <c r="DV4" s="59">
        <f t="shared" si="6"/>
        <v>313</v>
      </c>
      <c r="DW4" s="49">
        <f t="shared" si="6"/>
        <v>307</v>
      </c>
      <c r="DX4" s="49">
        <f t="shared" si="6"/>
        <v>301</v>
      </c>
      <c r="DY4" s="49">
        <f t="shared" si="6"/>
        <v>295</v>
      </c>
      <c r="DZ4" s="49">
        <f t="shared" si="6"/>
        <v>289</v>
      </c>
      <c r="EA4" s="49">
        <f t="shared" si="6"/>
        <v>283</v>
      </c>
      <c r="EB4" s="49">
        <f t="shared" si="6"/>
        <v>277</v>
      </c>
      <c r="EC4" s="49">
        <f t="shared" si="6"/>
        <v>271</v>
      </c>
      <c r="ED4" s="49">
        <f t="shared" si="6"/>
        <v>265</v>
      </c>
      <c r="EE4" s="49">
        <f t="shared" si="6"/>
        <v>259</v>
      </c>
      <c r="EF4" s="49">
        <f t="shared" si="6"/>
        <v>253</v>
      </c>
      <c r="EG4" s="49">
        <f t="shared" si="6"/>
        <v>247</v>
      </c>
      <c r="EH4" s="49">
        <f t="shared" si="6"/>
        <v>241</v>
      </c>
      <c r="EI4" s="49">
        <f t="shared" si="6"/>
        <v>235</v>
      </c>
      <c r="EJ4" s="49">
        <f t="shared" si="6"/>
        <v>229</v>
      </c>
      <c r="EK4" s="49">
        <f t="shared" si="6"/>
        <v>223</v>
      </c>
      <c r="EL4" s="49">
        <f t="shared" si="6"/>
        <v>217</v>
      </c>
      <c r="EM4" s="49">
        <f t="shared" si="6"/>
        <v>211</v>
      </c>
      <c r="EN4" s="49">
        <f t="shared" si="6"/>
        <v>205</v>
      </c>
      <c r="EO4" s="49">
        <f t="shared" si="6"/>
        <v>199</v>
      </c>
      <c r="EP4" s="49">
        <f t="shared" si="6"/>
        <v>193</v>
      </c>
      <c r="EQ4" s="49">
        <f t="shared" si="6"/>
        <v>187</v>
      </c>
      <c r="ER4" s="49">
        <f t="shared" si="6"/>
        <v>181</v>
      </c>
      <c r="ES4" s="49">
        <f t="shared" si="6"/>
        <v>175</v>
      </c>
      <c r="ET4" s="49">
        <f t="shared" si="6"/>
        <v>169</v>
      </c>
      <c r="EU4" s="49">
        <f t="shared" si="6"/>
        <v>163</v>
      </c>
      <c r="EV4" s="49">
        <f t="shared" si="6"/>
        <v>157</v>
      </c>
      <c r="EW4" s="49">
        <f t="shared" si="6"/>
        <v>151</v>
      </c>
      <c r="EX4" s="49">
        <f t="shared" si="6"/>
        <v>145</v>
      </c>
      <c r="EY4" s="49">
        <f t="shared" si="6"/>
        <v>139</v>
      </c>
      <c r="EZ4" s="49">
        <f t="shared" si="6"/>
        <v>133</v>
      </c>
      <c r="FA4" s="49">
        <f t="shared" si="6"/>
        <v>127</v>
      </c>
      <c r="FB4" s="49">
        <f t="shared" si="6"/>
        <v>121</v>
      </c>
      <c r="FC4" s="49">
        <f t="shared" si="6"/>
        <v>115</v>
      </c>
      <c r="FD4" s="49">
        <f t="shared" si="6"/>
        <v>109</v>
      </c>
      <c r="FE4" s="49">
        <f t="shared" ref="FE4:FS4" si="7">FE3+13</f>
        <v>103</v>
      </c>
      <c r="FF4" s="49">
        <f t="shared" si="7"/>
        <v>97</v>
      </c>
      <c r="FG4" s="49">
        <f t="shared" si="7"/>
        <v>91</v>
      </c>
      <c r="FH4" s="49">
        <f t="shared" si="7"/>
        <v>85</v>
      </c>
      <c r="FI4" s="49">
        <f t="shared" si="7"/>
        <v>79</v>
      </c>
      <c r="FJ4" s="49">
        <f t="shared" si="7"/>
        <v>73</v>
      </c>
      <c r="FK4" s="49">
        <f t="shared" si="7"/>
        <v>67</v>
      </c>
      <c r="FL4" s="49">
        <f t="shared" si="7"/>
        <v>61</v>
      </c>
      <c r="FM4" s="58">
        <f t="shared" si="7"/>
        <v>55</v>
      </c>
      <c r="FN4" s="58">
        <f t="shared" si="7"/>
        <v>49</v>
      </c>
      <c r="FO4" s="58">
        <f t="shared" si="7"/>
        <v>43</v>
      </c>
      <c r="FP4" s="57">
        <f t="shared" si="7"/>
        <v>37</v>
      </c>
      <c r="FQ4" s="57">
        <f t="shared" si="7"/>
        <v>31</v>
      </c>
      <c r="FR4" s="57">
        <f t="shared" si="7"/>
        <v>25</v>
      </c>
      <c r="FS4" s="57">
        <f t="shared" si="7"/>
        <v>19</v>
      </c>
      <c r="FT4" s="32">
        <f>FT3+33</f>
        <v>39</v>
      </c>
    </row>
    <row r="5" spans="1:176">
      <c r="A5" s="56">
        <v>3</v>
      </c>
      <c r="B5" s="11">
        <v>10</v>
      </c>
      <c r="C5" s="11">
        <v>6</v>
      </c>
      <c r="D5" s="11">
        <f t="shared" si="3"/>
        <v>60</v>
      </c>
      <c r="E5" s="59">
        <v>2</v>
      </c>
      <c r="F5" s="10">
        <f t="shared" si="0"/>
        <v>33.333333333333329</v>
      </c>
      <c r="G5" s="11">
        <f t="shared" si="4"/>
        <v>46.666666666666664</v>
      </c>
      <c r="H5" s="5">
        <v>-50.779130749999993</v>
      </c>
      <c r="I5" s="11">
        <v>10</v>
      </c>
      <c r="J5" s="56">
        <v>10</v>
      </c>
      <c r="K5" s="59">
        <v>1</v>
      </c>
      <c r="L5" s="29">
        <f t="shared" si="5"/>
        <v>10</v>
      </c>
      <c r="M5" s="5">
        <v>-49.332273488888895</v>
      </c>
      <c r="N5" s="10"/>
      <c r="P5" s="59">
        <v>1</v>
      </c>
      <c r="Q5" s="59">
        <v>1</v>
      </c>
      <c r="R5" s="59">
        <v>1</v>
      </c>
      <c r="S5" s="59">
        <v>2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1</v>
      </c>
      <c r="AD5" s="60">
        <v>1</v>
      </c>
      <c r="AE5" s="60">
        <v>1</v>
      </c>
      <c r="AF5" s="60">
        <v>1</v>
      </c>
      <c r="AG5" s="60">
        <v>1</v>
      </c>
      <c r="AH5" s="60">
        <v>1</v>
      </c>
      <c r="AI5" s="60">
        <v>1</v>
      </c>
      <c r="AJ5" s="60">
        <v>1</v>
      </c>
      <c r="AK5" s="60">
        <v>1</v>
      </c>
      <c r="AL5" s="60">
        <v>1</v>
      </c>
      <c r="AM5" s="60">
        <v>1</v>
      </c>
      <c r="AN5" s="60">
        <v>1</v>
      </c>
      <c r="AO5" s="60">
        <v>1</v>
      </c>
      <c r="AP5" s="60">
        <v>1</v>
      </c>
      <c r="AQ5" s="59">
        <v>2</v>
      </c>
      <c r="AR5" s="59">
        <v>2</v>
      </c>
      <c r="AS5" s="59">
        <v>2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0</v>
      </c>
      <c r="BN5" s="49">
        <v>0</v>
      </c>
      <c r="BO5" s="49">
        <v>0</v>
      </c>
      <c r="BP5" s="49">
        <v>0</v>
      </c>
      <c r="BQ5" s="49">
        <v>0</v>
      </c>
      <c r="BR5" s="49">
        <v>0</v>
      </c>
      <c r="BS5" s="49">
        <v>0</v>
      </c>
      <c r="BT5" s="49">
        <v>0</v>
      </c>
      <c r="BU5" s="49">
        <v>0</v>
      </c>
      <c r="BV5" s="49">
        <v>0</v>
      </c>
      <c r="BW5" s="49">
        <v>0</v>
      </c>
      <c r="BX5" s="49">
        <v>0</v>
      </c>
      <c r="BY5" s="49">
        <v>0</v>
      </c>
      <c r="BZ5" s="49">
        <v>0</v>
      </c>
      <c r="CA5" s="49">
        <v>0</v>
      </c>
      <c r="CB5" s="49">
        <v>0</v>
      </c>
      <c r="CC5" s="49">
        <v>0</v>
      </c>
      <c r="CD5" s="49">
        <v>0</v>
      </c>
      <c r="CE5" s="49">
        <v>0</v>
      </c>
      <c r="CF5" s="58">
        <v>0</v>
      </c>
      <c r="CG5" s="58">
        <v>0</v>
      </c>
      <c r="CH5" s="57">
        <v>0</v>
      </c>
      <c r="CI5" s="57">
        <v>0</v>
      </c>
      <c r="CJ5" s="57">
        <v>0</v>
      </c>
      <c r="CK5" s="57">
        <v>0</v>
      </c>
      <c r="CL5" s="57">
        <v>0</v>
      </c>
      <c r="CM5" s="57">
        <v>0</v>
      </c>
      <c r="CN5" s="57">
        <v>0</v>
      </c>
      <c r="CO5" s="50">
        <v>0</v>
      </c>
      <c r="CP5" s="50">
        <v>0</v>
      </c>
      <c r="CR5" s="59">
        <f t="shared" ref="CR5:CR32" si="8">CR4+13</f>
        <v>506</v>
      </c>
      <c r="CS5" s="59">
        <f t="shared" ref="CS5:CS32" si="9">CS4+13</f>
        <v>500</v>
      </c>
      <c r="CT5" s="59">
        <f t="shared" ref="CT5:CT32" si="10">CT4+13</f>
        <v>494</v>
      </c>
      <c r="CU5" s="59">
        <f t="shared" ref="CU5:CU32" si="11">CU4+13</f>
        <v>488</v>
      </c>
      <c r="CV5" s="59">
        <f t="shared" ref="CV5:CV32" si="12">CV4+13</f>
        <v>482</v>
      </c>
      <c r="CW5" s="59">
        <f t="shared" ref="CW5:CW32" si="13">CW4+13</f>
        <v>476</v>
      </c>
      <c r="CX5" s="59">
        <f t="shared" ref="CX5:CX32" si="14">CX4+13</f>
        <v>470</v>
      </c>
      <c r="CY5" s="59">
        <f t="shared" ref="CY5:CY32" si="15">CY4+13</f>
        <v>464</v>
      </c>
      <c r="CZ5" s="59">
        <f t="shared" ref="CZ5:CZ32" si="16">CZ4+13</f>
        <v>458</v>
      </c>
      <c r="DA5" s="59">
        <f t="shared" ref="DA5:DA32" si="17">DA4+13</f>
        <v>452</v>
      </c>
      <c r="DB5" s="59">
        <f t="shared" ref="DB5:DB32" si="18">DB4+13</f>
        <v>446</v>
      </c>
      <c r="DC5" s="59">
        <f t="shared" ref="DC5:DC32" si="19">DC4+13</f>
        <v>440</v>
      </c>
      <c r="DD5" s="59">
        <f t="shared" ref="DD5:DD32" si="20">DD4+13</f>
        <v>434</v>
      </c>
      <c r="DE5" s="59">
        <f t="shared" ref="DE5:DE32" si="21">DE4+13</f>
        <v>428</v>
      </c>
      <c r="DF5" s="59">
        <f t="shared" ref="DF5:DF32" si="22">DF4+13</f>
        <v>422</v>
      </c>
      <c r="DG5" s="59">
        <f t="shared" ref="DG5:DG32" si="23">DG4+13</f>
        <v>416</v>
      </c>
      <c r="DH5" s="59">
        <f t="shared" ref="DH5:DH32" si="24">DH4+13</f>
        <v>410</v>
      </c>
      <c r="DI5" s="59">
        <f t="shared" ref="DI5:DI32" si="25">DI4+13</f>
        <v>404</v>
      </c>
      <c r="DJ5" s="59">
        <f t="shared" ref="DJ5:DJ32" si="26">DJ4+13</f>
        <v>398</v>
      </c>
      <c r="DK5" s="59">
        <f t="shared" ref="DK5:DK32" si="27">DK4+13</f>
        <v>392</v>
      </c>
      <c r="DL5" s="59">
        <f t="shared" ref="DL5:DL32" si="28">DL4+13</f>
        <v>386</v>
      </c>
      <c r="DM5" s="59">
        <f t="shared" ref="DM5:DM32" si="29">DM4+13</f>
        <v>380</v>
      </c>
      <c r="DN5" s="59">
        <f t="shared" ref="DN5:DN32" si="30">DN4+13</f>
        <v>374</v>
      </c>
      <c r="DO5" s="59">
        <f t="shared" ref="DO5:DO32" si="31">DO4+13</f>
        <v>368</v>
      </c>
      <c r="DP5" s="59">
        <f t="shared" ref="DP5:DP32" si="32">DP4+13</f>
        <v>362</v>
      </c>
      <c r="DQ5" s="59">
        <f t="shared" ref="DQ5:DQ32" si="33">DQ4+13</f>
        <v>356</v>
      </c>
      <c r="DR5" s="59">
        <f t="shared" ref="DR5:DR32" si="34">DR4+13</f>
        <v>350</v>
      </c>
      <c r="DS5" s="59">
        <f t="shared" ref="DS5:DS32" si="35">DS4+13</f>
        <v>344</v>
      </c>
      <c r="DT5" s="59">
        <f t="shared" ref="DT5:DT32" si="36">DT4+13</f>
        <v>338</v>
      </c>
      <c r="DU5" s="59">
        <f t="shared" ref="DU5:DU32" si="37">DU4+13</f>
        <v>332</v>
      </c>
      <c r="DV5" s="59">
        <f t="shared" ref="DV5:DV32" si="38">DV4+13</f>
        <v>326</v>
      </c>
      <c r="DW5" s="49">
        <f t="shared" ref="DW5:DW32" si="39">DW4+13</f>
        <v>320</v>
      </c>
      <c r="DX5" s="49">
        <f t="shared" ref="DX5:DX32" si="40">DX4+13</f>
        <v>314</v>
      </c>
      <c r="DY5" s="49">
        <f t="shared" ref="DY5:DY32" si="41">DY4+13</f>
        <v>308</v>
      </c>
      <c r="DZ5" s="49">
        <f t="shared" ref="DZ5:DZ32" si="42">DZ4+13</f>
        <v>302</v>
      </c>
      <c r="EA5" s="49">
        <f t="shared" ref="EA5:EA32" si="43">EA4+13</f>
        <v>296</v>
      </c>
      <c r="EB5" s="49">
        <f t="shared" ref="EB5:EB32" si="44">EB4+13</f>
        <v>290</v>
      </c>
      <c r="EC5" s="49">
        <f t="shared" ref="EC5:EC32" si="45">EC4+13</f>
        <v>284</v>
      </c>
      <c r="ED5" s="49">
        <f t="shared" ref="ED5:ED32" si="46">ED4+13</f>
        <v>278</v>
      </c>
      <c r="EE5" s="49">
        <f t="shared" ref="EE5:EE32" si="47">EE4+13</f>
        <v>272</v>
      </c>
      <c r="EF5" s="49">
        <f t="shared" ref="EF5:EF32" si="48">EF4+13</f>
        <v>266</v>
      </c>
      <c r="EG5" s="49">
        <f t="shared" ref="EG5:EG32" si="49">EG4+13</f>
        <v>260</v>
      </c>
      <c r="EH5" s="49">
        <f t="shared" ref="EH5:EH32" si="50">EH4+13</f>
        <v>254</v>
      </c>
      <c r="EI5" s="49">
        <f t="shared" ref="EI5:EI32" si="51">EI4+13</f>
        <v>248</v>
      </c>
      <c r="EJ5" s="49">
        <f t="shared" ref="EJ5:EJ32" si="52">EJ4+13</f>
        <v>242</v>
      </c>
      <c r="EK5" s="49">
        <f t="shared" ref="EK5:EK32" si="53">EK4+13</f>
        <v>236</v>
      </c>
      <c r="EL5" s="49">
        <f t="shared" ref="EL5:EL32" si="54">EL4+13</f>
        <v>230</v>
      </c>
      <c r="EM5" s="49">
        <f t="shared" ref="EM5:EM32" si="55">EM4+13</f>
        <v>224</v>
      </c>
      <c r="EN5" s="49">
        <f t="shared" ref="EN5:EN32" si="56">EN4+13</f>
        <v>218</v>
      </c>
      <c r="EO5" s="49">
        <f t="shared" ref="EO5:EO32" si="57">EO4+13</f>
        <v>212</v>
      </c>
      <c r="EP5" s="49">
        <f t="shared" ref="EP5:EP32" si="58">EP4+13</f>
        <v>206</v>
      </c>
      <c r="EQ5" s="49">
        <f t="shared" ref="EQ5:EQ32" si="59">EQ4+13</f>
        <v>200</v>
      </c>
      <c r="ER5" s="49">
        <f t="shared" ref="ER5:ER32" si="60">ER4+13</f>
        <v>194</v>
      </c>
      <c r="ES5" s="49">
        <f t="shared" ref="ES5:ES32" si="61">ES4+13</f>
        <v>188</v>
      </c>
      <c r="ET5" s="49">
        <f t="shared" ref="ET5:ET32" si="62">ET4+13</f>
        <v>182</v>
      </c>
      <c r="EU5" s="49">
        <f t="shared" ref="EU5:EU32" si="63">EU4+13</f>
        <v>176</v>
      </c>
      <c r="EV5" s="49">
        <f t="shared" ref="EV5:EV32" si="64">EV4+13</f>
        <v>170</v>
      </c>
      <c r="EW5" s="49">
        <f t="shared" ref="EW5:EW32" si="65">EW4+13</f>
        <v>164</v>
      </c>
      <c r="EX5" s="49">
        <f t="shared" ref="EX5:EX32" si="66">EX4+13</f>
        <v>158</v>
      </c>
      <c r="EY5" s="49">
        <f t="shared" ref="EY5:EY32" si="67">EY4+13</f>
        <v>152</v>
      </c>
      <c r="EZ5" s="49">
        <f t="shared" ref="EZ5:EZ32" si="68">EZ4+13</f>
        <v>146</v>
      </c>
      <c r="FA5" s="49">
        <f t="shared" ref="FA5:FA32" si="69">FA4+13</f>
        <v>140</v>
      </c>
      <c r="FB5" s="49">
        <f t="shared" ref="FB5:FB32" si="70">FB4+13</f>
        <v>134</v>
      </c>
      <c r="FC5" s="49">
        <f t="shared" ref="FC5:FC32" si="71">FC4+13</f>
        <v>128</v>
      </c>
      <c r="FD5" s="49">
        <f t="shared" ref="FD5:FD32" si="72">FD4+13</f>
        <v>122</v>
      </c>
      <c r="FE5" s="49">
        <f t="shared" ref="FE5:FE32" si="73">FE4+13</f>
        <v>116</v>
      </c>
      <c r="FF5" s="49">
        <f t="shared" ref="FF5:FF32" si="74">FF4+13</f>
        <v>110</v>
      </c>
      <c r="FG5" s="49">
        <f t="shared" ref="FG5:FG32" si="75">FG4+13</f>
        <v>104</v>
      </c>
      <c r="FH5" s="49">
        <f t="shared" ref="FH5:FH32" si="76">FH4+13</f>
        <v>98</v>
      </c>
      <c r="FI5" s="58">
        <f t="shared" ref="FI5:FI32" si="77">FI4+13</f>
        <v>92</v>
      </c>
      <c r="FJ5" s="58">
        <f t="shared" ref="FJ5:FJ32" si="78">FJ4+13</f>
        <v>86</v>
      </c>
      <c r="FK5" s="57">
        <f t="shared" ref="FK5:FK32" si="79">FK4+13</f>
        <v>80</v>
      </c>
      <c r="FL5" s="57">
        <f t="shared" ref="FL5:FL32" si="80">FL4+13</f>
        <v>74</v>
      </c>
      <c r="FM5" s="57">
        <f t="shared" ref="FM5:FM32" si="81">FM4+13</f>
        <v>68</v>
      </c>
      <c r="FN5" s="57">
        <f t="shared" ref="FN5:FN32" si="82">FN4+13</f>
        <v>62</v>
      </c>
      <c r="FO5" s="57">
        <f t="shared" ref="FO5:FO32" si="83">FO4+13</f>
        <v>56</v>
      </c>
      <c r="FP5" s="57">
        <f t="shared" ref="FP5:FP32" si="84">FP4+13</f>
        <v>50</v>
      </c>
      <c r="FQ5" s="57">
        <f t="shared" ref="FQ5:FQ32" si="85">FQ4+13</f>
        <v>44</v>
      </c>
      <c r="FR5" s="57">
        <f t="shared" ref="FR5:FR32" si="86">FR4+13</f>
        <v>38</v>
      </c>
      <c r="FS5" s="57">
        <f t="shared" ref="FS5:FS32" si="87">FS4+13</f>
        <v>32</v>
      </c>
      <c r="FT5" s="32">
        <f t="shared" ref="FT5:FT32" si="88">FT4+33</f>
        <v>72</v>
      </c>
    </row>
    <row r="6" spans="1:176">
      <c r="A6" s="56">
        <v>4</v>
      </c>
      <c r="B6" s="11">
        <v>10</v>
      </c>
      <c r="C6" s="11">
        <v>6</v>
      </c>
      <c r="D6" s="11">
        <f t="shared" si="3"/>
        <v>60</v>
      </c>
      <c r="E6" s="59">
        <v>2</v>
      </c>
      <c r="F6" s="10">
        <f t="shared" si="0"/>
        <v>33.333333333333329</v>
      </c>
      <c r="G6" s="11">
        <f t="shared" si="4"/>
        <v>46.666666666666664</v>
      </c>
      <c r="H6" s="5">
        <v>-51.206294900000003</v>
      </c>
      <c r="I6" s="11">
        <v>10</v>
      </c>
      <c r="J6" s="56">
        <v>10</v>
      </c>
      <c r="K6" s="59">
        <v>1</v>
      </c>
      <c r="L6" s="29">
        <f t="shared" si="5"/>
        <v>10</v>
      </c>
      <c r="M6" s="5">
        <v>-48.446338699999998</v>
      </c>
      <c r="N6" s="10"/>
      <c r="P6" s="59">
        <v>1</v>
      </c>
      <c r="Q6" s="59">
        <v>2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>
        <v>1</v>
      </c>
      <c r="AE6" s="59">
        <v>1</v>
      </c>
      <c r="AF6" s="59">
        <v>2</v>
      </c>
      <c r="AG6" s="59">
        <v>1</v>
      </c>
      <c r="AH6" s="59">
        <v>1</v>
      </c>
      <c r="AI6" s="59">
        <v>1</v>
      </c>
      <c r="AJ6" s="59">
        <v>1</v>
      </c>
      <c r="AK6" s="59">
        <v>2</v>
      </c>
      <c r="AL6" s="59">
        <v>1</v>
      </c>
      <c r="AM6" s="59">
        <v>1</v>
      </c>
      <c r="AN6" s="59">
        <v>1</v>
      </c>
      <c r="AO6" s="59">
        <v>2</v>
      </c>
      <c r="AP6" s="59">
        <v>1</v>
      </c>
      <c r="AQ6" s="59">
        <v>2</v>
      </c>
      <c r="AR6" s="59">
        <v>1</v>
      </c>
      <c r="AS6" s="59">
        <v>1</v>
      </c>
      <c r="AT6" s="59">
        <v>1</v>
      </c>
      <c r="AU6" s="59">
        <v>1</v>
      </c>
      <c r="AV6" s="59">
        <v>1</v>
      </c>
      <c r="AW6" s="59">
        <v>1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59">
        <v>1</v>
      </c>
      <c r="BD6" s="59">
        <v>1</v>
      </c>
      <c r="BE6" s="59">
        <v>1</v>
      </c>
      <c r="BF6" s="59">
        <v>2</v>
      </c>
      <c r="BG6" s="59">
        <v>1</v>
      </c>
      <c r="BH6" s="59">
        <v>2</v>
      </c>
      <c r="BI6" s="59">
        <v>2</v>
      </c>
      <c r="BJ6" s="59">
        <v>1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49">
        <v>0</v>
      </c>
      <c r="BQ6" s="49">
        <v>0</v>
      </c>
      <c r="BR6" s="49">
        <v>0</v>
      </c>
      <c r="BS6" s="49">
        <v>0</v>
      </c>
      <c r="BT6" s="49">
        <v>0</v>
      </c>
      <c r="BU6" s="49">
        <v>0</v>
      </c>
      <c r="BV6" s="49">
        <v>0</v>
      </c>
      <c r="BW6" s="49">
        <v>0</v>
      </c>
      <c r="BX6" s="49">
        <v>0</v>
      </c>
      <c r="BY6" s="49">
        <v>0</v>
      </c>
      <c r="BZ6" s="49">
        <v>0</v>
      </c>
      <c r="CA6" s="49">
        <v>0</v>
      </c>
      <c r="CB6" s="58">
        <v>0</v>
      </c>
      <c r="CC6" s="58">
        <v>0</v>
      </c>
      <c r="CD6" s="58">
        <v>0</v>
      </c>
      <c r="CE6" s="58">
        <v>0</v>
      </c>
      <c r="CF6" s="57">
        <v>0</v>
      </c>
      <c r="CG6" s="57">
        <v>0</v>
      </c>
      <c r="CH6" s="57">
        <v>0</v>
      </c>
      <c r="CI6" s="57">
        <v>0</v>
      </c>
      <c r="CJ6" s="57">
        <v>0</v>
      </c>
      <c r="CK6" s="57">
        <v>0</v>
      </c>
      <c r="CL6" s="57">
        <v>0</v>
      </c>
      <c r="CM6" s="57">
        <v>0</v>
      </c>
      <c r="CN6" s="57">
        <v>0</v>
      </c>
      <c r="CO6" s="50">
        <v>0</v>
      </c>
      <c r="CP6" s="50">
        <v>0</v>
      </c>
      <c r="CR6" s="59">
        <f t="shared" si="8"/>
        <v>519</v>
      </c>
      <c r="CS6" s="59">
        <f t="shared" si="9"/>
        <v>513</v>
      </c>
      <c r="CT6" s="59">
        <f t="shared" si="10"/>
        <v>507</v>
      </c>
      <c r="CU6" s="59">
        <f t="shared" si="11"/>
        <v>501</v>
      </c>
      <c r="CV6" s="59">
        <f t="shared" si="12"/>
        <v>495</v>
      </c>
      <c r="CW6" s="59">
        <f t="shared" si="13"/>
        <v>489</v>
      </c>
      <c r="CX6" s="59">
        <f t="shared" si="14"/>
        <v>483</v>
      </c>
      <c r="CY6" s="59">
        <f t="shared" si="15"/>
        <v>477</v>
      </c>
      <c r="CZ6" s="59">
        <f t="shared" si="16"/>
        <v>471</v>
      </c>
      <c r="DA6" s="59">
        <f t="shared" si="17"/>
        <v>465</v>
      </c>
      <c r="DB6" s="59">
        <f t="shared" si="18"/>
        <v>459</v>
      </c>
      <c r="DC6" s="59">
        <f t="shared" si="19"/>
        <v>453</v>
      </c>
      <c r="DD6" s="59">
        <f t="shared" si="20"/>
        <v>447</v>
      </c>
      <c r="DE6" s="59">
        <f t="shared" si="21"/>
        <v>441</v>
      </c>
      <c r="DF6" s="59">
        <f t="shared" si="22"/>
        <v>435</v>
      </c>
      <c r="DG6" s="59">
        <f t="shared" si="23"/>
        <v>429</v>
      </c>
      <c r="DH6" s="59">
        <f t="shared" si="24"/>
        <v>423</v>
      </c>
      <c r="DI6" s="59">
        <f t="shared" si="25"/>
        <v>417</v>
      </c>
      <c r="DJ6" s="59">
        <f t="shared" si="26"/>
        <v>411</v>
      </c>
      <c r="DK6" s="59">
        <f t="shared" si="27"/>
        <v>405</v>
      </c>
      <c r="DL6" s="59">
        <f t="shared" si="28"/>
        <v>399</v>
      </c>
      <c r="DM6" s="59">
        <f t="shared" si="29"/>
        <v>393</v>
      </c>
      <c r="DN6" s="59">
        <f t="shared" si="30"/>
        <v>387</v>
      </c>
      <c r="DO6" s="59">
        <f t="shared" si="31"/>
        <v>381</v>
      </c>
      <c r="DP6" s="59">
        <f t="shared" si="32"/>
        <v>375</v>
      </c>
      <c r="DQ6" s="59">
        <f t="shared" si="33"/>
        <v>369</v>
      </c>
      <c r="DR6" s="59">
        <f t="shared" si="34"/>
        <v>363</v>
      </c>
      <c r="DS6" s="59">
        <f t="shared" si="35"/>
        <v>357</v>
      </c>
      <c r="DT6" s="59">
        <f t="shared" si="36"/>
        <v>351</v>
      </c>
      <c r="DU6" s="59">
        <f t="shared" si="37"/>
        <v>345</v>
      </c>
      <c r="DV6" s="59">
        <f t="shared" si="38"/>
        <v>339</v>
      </c>
      <c r="DW6" s="59">
        <f t="shared" si="39"/>
        <v>333</v>
      </c>
      <c r="DX6" s="59">
        <f t="shared" si="40"/>
        <v>327</v>
      </c>
      <c r="DY6" s="59">
        <f t="shared" si="41"/>
        <v>321</v>
      </c>
      <c r="DZ6" s="59">
        <f t="shared" si="42"/>
        <v>315</v>
      </c>
      <c r="EA6" s="59">
        <f t="shared" si="43"/>
        <v>309</v>
      </c>
      <c r="EB6" s="59">
        <f t="shared" si="44"/>
        <v>303</v>
      </c>
      <c r="EC6" s="59">
        <f t="shared" si="45"/>
        <v>297</v>
      </c>
      <c r="ED6" s="59">
        <f t="shared" si="46"/>
        <v>291</v>
      </c>
      <c r="EE6" s="59">
        <f t="shared" si="47"/>
        <v>285</v>
      </c>
      <c r="EF6" s="59">
        <f t="shared" si="48"/>
        <v>279</v>
      </c>
      <c r="EG6" s="59">
        <f t="shared" si="49"/>
        <v>273</v>
      </c>
      <c r="EH6" s="59">
        <f t="shared" si="50"/>
        <v>267</v>
      </c>
      <c r="EI6" s="59">
        <f t="shared" si="51"/>
        <v>261</v>
      </c>
      <c r="EJ6" s="59">
        <f t="shared" si="52"/>
        <v>255</v>
      </c>
      <c r="EK6" s="59">
        <f t="shared" si="53"/>
        <v>249</v>
      </c>
      <c r="EL6" s="59">
        <f t="shared" si="54"/>
        <v>243</v>
      </c>
      <c r="EM6" s="59">
        <f t="shared" si="55"/>
        <v>237</v>
      </c>
      <c r="EN6" s="49">
        <f t="shared" si="56"/>
        <v>231</v>
      </c>
      <c r="EO6" s="49">
        <f t="shared" si="57"/>
        <v>225</v>
      </c>
      <c r="EP6" s="49">
        <f t="shared" si="58"/>
        <v>219</v>
      </c>
      <c r="EQ6" s="49">
        <f t="shared" si="59"/>
        <v>213</v>
      </c>
      <c r="ER6" s="49">
        <f t="shared" si="60"/>
        <v>207</v>
      </c>
      <c r="ES6" s="49">
        <f t="shared" si="61"/>
        <v>201</v>
      </c>
      <c r="ET6" s="49">
        <f t="shared" si="62"/>
        <v>195</v>
      </c>
      <c r="EU6" s="49">
        <f t="shared" si="63"/>
        <v>189</v>
      </c>
      <c r="EV6" s="49">
        <f t="shared" si="64"/>
        <v>183</v>
      </c>
      <c r="EW6" s="49">
        <f t="shared" si="65"/>
        <v>177</v>
      </c>
      <c r="EX6" s="49">
        <f t="shared" si="66"/>
        <v>171</v>
      </c>
      <c r="EY6" s="49">
        <f t="shared" si="67"/>
        <v>165</v>
      </c>
      <c r="EZ6" s="49">
        <f t="shared" si="68"/>
        <v>159</v>
      </c>
      <c r="FA6" s="49">
        <f t="shared" si="69"/>
        <v>153</v>
      </c>
      <c r="FB6" s="49">
        <f t="shared" si="70"/>
        <v>147</v>
      </c>
      <c r="FC6" s="49">
        <f t="shared" si="71"/>
        <v>141</v>
      </c>
      <c r="FD6" s="49">
        <f t="shared" si="72"/>
        <v>135</v>
      </c>
      <c r="FE6" s="58">
        <f t="shared" si="73"/>
        <v>129</v>
      </c>
      <c r="FF6" s="58">
        <f t="shared" si="74"/>
        <v>123</v>
      </c>
      <c r="FG6" s="58">
        <f t="shared" si="75"/>
        <v>117</v>
      </c>
      <c r="FH6" s="58">
        <f t="shared" si="76"/>
        <v>111</v>
      </c>
      <c r="FI6" s="57">
        <f t="shared" si="77"/>
        <v>105</v>
      </c>
      <c r="FJ6" s="57">
        <f t="shared" si="78"/>
        <v>99</v>
      </c>
      <c r="FK6" s="57">
        <f t="shared" si="79"/>
        <v>93</v>
      </c>
      <c r="FL6" s="57">
        <f t="shared" si="80"/>
        <v>87</v>
      </c>
      <c r="FM6" s="57">
        <f t="shared" si="81"/>
        <v>81</v>
      </c>
      <c r="FN6" s="57">
        <f t="shared" si="82"/>
        <v>75</v>
      </c>
      <c r="FO6" s="57">
        <f t="shared" si="83"/>
        <v>69</v>
      </c>
      <c r="FP6" s="57">
        <f t="shared" si="84"/>
        <v>63</v>
      </c>
      <c r="FQ6" s="57">
        <f t="shared" si="85"/>
        <v>57</v>
      </c>
      <c r="FR6" s="57">
        <f t="shared" si="86"/>
        <v>51</v>
      </c>
      <c r="FS6" s="57">
        <f t="shared" si="87"/>
        <v>45</v>
      </c>
      <c r="FT6" s="32">
        <f t="shared" si="88"/>
        <v>105</v>
      </c>
    </row>
    <row r="7" spans="1:176">
      <c r="A7" s="56">
        <v>5</v>
      </c>
      <c r="B7" s="11">
        <v>10</v>
      </c>
      <c r="C7" s="11">
        <v>7</v>
      </c>
      <c r="D7" s="11">
        <f t="shared" si="3"/>
        <v>70</v>
      </c>
      <c r="E7" s="59">
        <v>2</v>
      </c>
      <c r="F7" s="10">
        <f t="shared" si="0"/>
        <v>28.571428571428569</v>
      </c>
      <c r="G7" s="11">
        <f t="shared" si="4"/>
        <v>49.285714285714285</v>
      </c>
      <c r="H7" s="5">
        <v>-45.842348299999998</v>
      </c>
      <c r="I7" s="11">
        <v>10</v>
      </c>
      <c r="J7" s="56">
        <v>10</v>
      </c>
      <c r="K7" s="59">
        <v>1</v>
      </c>
      <c r="L7" s="29">
        <f t="shared" si="5"/>
        <v>10</v>
      </c>
      <c r="M7" s="5">
        <v>-44.431541299999992</v>
      </c>
      <c r="N7" s="10"/>
      <c r="P7" s="59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59">
        <v>1</v>
      </c>
      <c r="X7" s="59">
        <v>1</v>
      </c>
      <c r="Y7" s="59">
        <v>1</v>
      </c>
      <c r="Z7" s="59">
        <v>1</v>
      </c>
      <c r="AA7" s="59">
        <v>1</v>
      </c>
      <c r="AB7" s="59">
        <v>1</v>
      </c>
      <c r="AC7" s="59">
        <v>1</v>
      </c>
      <c r="AD7" s="59">
        <v>1</v>
      </c>
      <c r="AE7" s="59">
        <v>1</v>
      </c>
      <c r="AF7" s="59">
        <v>1</v>
      </c>
      <c r="AG7" s="59">
        <v>1</v>
      </c>
      <c r="AH7" s="59">
        <v>1</v>
      </c>
      <c r="AI7" s="59">
        <v>1</v>
      </c>
      <c r="AJ7" s="59">
        <v>1</v>
      </c>
      <c r="AK7" s="59">
        <v>1</v>
      </c>
      <c r="AL7" s="59">
        <v>2</v>
      </c>
      <c r="AM7" s="59">
        <v>1</v>
      </c>
      <c r="AN7" s="59">
        <v>1</v>
      </c>
      <c r="AO7" s="59">
        <v>1</v>
      </c>
      <c r="AP7" s="59">
        <v>1</v>
      </c>
      <c r="AQ7" s="59">
        <v>1</v>
      </c>
      <c r="AR7" s="59">
        <v>2</v>
      </c>
      <c r="AS7" s="59">
        <v>2</v>
      </c>
      <c r="AT7" s="59">
        <v>2</v>
      </c>
      <c r="AU7" s="59">
        <v>2</v>
      </c>
      <c r="AV7" s="59">
        <v>2</v>
      </c>
      <c r="AW7" s="59">
        <v>1</v>
      </c>
      <c r="AX7" s="59">
        <v>1</v>
      </c>
      <c r="AY7" s="59">
        <v>1</v>
      </c>
      <c r="AZ7" s="59">
        <v>1</v>
      </c>
      <c r="BA7" s="59">
        <v>1</v>
      </c>
      <c r="BB7" s="59">
        <v>1</v>
      </c>
      <c r="BC7" s="59">
        <v>2</v>
      </c>
      <c r="BD7" s="59">
        <v>1</v>
      </c>
      <c r="BE7" s="59">
        <v>1</v>
      </c>
      <c r="BF7" s="59">
        <v>1</v>
      </c>
      <c r="BG7" s="59">
        <v>2</v>
      </c>
      <c r="BH7" s="59">
        <v>1</v>
      </c>
      <c r="BI7" s="59">
        <v>1</v>
      </c>
      <c r="BJ7" s="49">
        <v>1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49">
        <v>0</v>
      </c>
      <c r="BQ7" s="49">
        <v>0</v>
      </c>
      <c r="BR7" s="49">
        <v>0</v>
      </c>
      <c r="BS7" s="49">
        <v>0</v>
      </c>
      <c r="BT7" s="49">
        <v>0</v>
      </c>
      <c r="BU7" s="49">
        <v>0</v>
      </c>
      <c r="BV7" s="49">
        <v>0</v>
      </c>
      <c r="BW7" s="49">
        <v>0</v>
      </c>
      <c r="BX7" s="49">
        <v>0</v>
      </c>
      <c r="BY7" s="49">
        <v>0</v>
      </c>
      <c r="BZ7" s="58">
        <v>0</v>
      </c>
      <c r="CA7" s="57">
        <v>0</v>
      </c>
      <c r="CB7" s="57">
        <v>0</v>
      </c>
      <c r="CC7" s="57">
        <v>0</v>
      </c>
      <c r="CD7" s="57">
        <v>0</v>
      </c>
      <c r="CE7" s="57">
        <v>0</v>
      </c>
      <c r="CF7" s="57">
        <v>0</v>
      </c>
      <c r="CG7" s="57">
        <v>0</v>
      </c>
      <c r="CH7" s="57">
        <v>0</v>
      </c>
      <c r="CI7" s="57">
        <v>0</v>
      </c>
      <c r="CJ7" s="57">
        <v>0</v>
      </c>
      <c r="CK7" s="57">
        <v>0</v>
      </c>
      <c r="CL7" s="57">
        <v>0</v>
      </c>
      <c r="CM7" s="57">
        <v>0</v>
      </c>
      <c r="CN7" s="57">
        <v>0</v>
      </c>
      <c r="CO7" s="57">
        <v>0</v>
      </c>
      <c r="CP7" s="57">
        <v>0</v>
      </c>
      <c r="CR7" s="59">
        <f t="shared" si="8"/>
        <v>532</v>
      </c>
      <c r="CS7" s="59">
        <f t="shared" si="9"/>
        <v>526</v>
      </c>
      <c r="CT7" s="59">
        <f t="shared" si="10"/>
        <v>520</v>
      </c>
      <c r="CU7" s="59">
        <f t="shared" si="11"/>
        <v>514</v>
      </c>
      <c r="CV7" s="59">
        <f t="shared" si="12"/>
        <v>508</v>
      </c>
      <c r="CW7" s="59">
        <f t="shared" si="13"/>
        <v>502</v>
      </c>
      <c r="CX7" s="59">
        <f t="shared" si="14"/>
        <v>496</v>
      </c>
      <c r="CY7" s="59">
        <f t="shared" si="15"/>
        <v>490</v>
      </c>
      <c r="CZ7" s="59">
        <f t="shared" si="16"/>
        <v>484</v>
      </c>
      <c r="DA7" s="59">
        <f t="shared" si="17"/>
        <v>478</v>
      </c>
      <c r="DB7" s="59">
        <f t="shared" si="18"/>
        <v>472</v>
      </c>
      <c r="DC7" s="59">
        <f t="shared" si="19"/>
        <v>466</v>
      </c>
      <c r="DD7" s="59">
        <f t="shared" si="20"/>
        <v>460</v>
      </c>
      <c r="DE7" s="59">
        <f t="shared" si="21"/>
        <v>454</v>
      </c>
      <c r="DF7" s="59">
        <f t="shared" si="22"/>
        <v>448</v>
      </c>
      <c r="DG7" s="59">
        <f t="shared" si="23"/>
        <v>442</v>
      </c>
      <c r="DH7" s="59">
        <f t="shared" si="24"/>
        <v>436</v>
      </c>
      <c r="DI7" s="59">
        <f t="shared" si="25"/>
        <v>430</v>
      </c>
      <c r="DJ7" s="59">
        <f t="shared" si="26"/>
        <v>424</v>
      </c>
      <c r="DK7" s="59">
        <f t="shared" si="27"/>
        <v>418</v>
      </c>
      <c r="DL7" s="59">
        <f t="shared" si="28"/>
        <v>412</v>
      </c>
      <c r="DM7" s="59">
        <f t="shared" si="29"/>
        <v>406</v>
      </c>
      <c r="DN7" s="59">
        <f t="shared" si="30"/>
        <v>400</v>
      </c>
      <c r="DO7" s="59">
        <f t="shared" si="31"/>
        <v>394</v>
      </c>
      <c r="DP7" s="59">
        <f t="shared" si="32"/>
        <v>388</v>
      </c>
      <c r="DQ7" s="59">
        <f t="shared" si="33"/>
        <v>382</v>
      </c>
      <c r="DR7" s="59">
        <f t="shared" si="34"/>
        <v>376</v>
      </c>
      <c r="DS7" s="59">
        <f t="shared" si="35"/>
        <v>370</v>
      </c>
      <c r="DT7" s="59">
        <f t="shared" si="36"/>
        <v>364</v>
      </c>
      <c r="DU7" s="59">
        <f t="shared" si="37"/>
        <v>358</v>
      </c>
      <c r="DV7" s="59">
        <f t="shared" si="38"/>
        <v>352</v>
      </c>
      <c r="DW7" s="59">
        <f t="shared" si="39"/>
        <v>346</v>
      </c>
      <c r="DX7" s="59">
        <f t="shared" si="40"/>
        <v>340</v>
      </c>
      <c r="DY7" s="59">
        <f t="shared" si="41"/>
        <v>334</v>
      </c>
      <c r="DZ7" s="59">
        <f t="shared" si="42"/>
        <v>328</v>
      </c>
      <c r="EA7" s="59">
        <f t="shared" si="43"/>
        <v>322</v>
      </c>
      <c r="EB7" s="59">
        <f t="shared" si="44"/>
        <v>316</v>
      </c>
      <c r="EC7" s="59">
        <f t="shared" si="45"/>
        <v>310</v>
      </c>
      <c r="ED7" s="59">
        <f t="shared" si="46"/>
        <v>304</v>
      </c>
      <c r="EE7" s="59">
        <f t="shared" si="47"/>
        <v>298</v>
      </c>
      <c r="EF7" s="59">
        <f t="shared" si="48"/>
        <v>292</v>
      </c>
      <c r="EG7" s="59">
        <f t="shared" si="49"/>
        <v>286</v>
      </c>
      <c r="EH7" s="59">
        <f t="shared" si="50"/>
        <v>280</v>
      </c>
      <c r="EI7" s="59">
        <f t="shared" si="51"/>
        <v>274</v>
      </c>
      <c r="EJ7" s="59">
        <f t="shared" si="52"/>
        <v>268</v>
      </c>
      <c r="EK7" s="59">
        <f t="shared" si="53"/>
        <v>262</v>
      </c>
      <c r="EL7" s="59">
        <f t="shared" si="54"/>
        <v>256</v>
      </c>
      <c r="EM7" s="49">
        <f t="shared" si="55"/>
        <v>250</v>
      </c>
      <c r="EN7" s="49">
        <f t="shared" si="56"/>
        <v>244</v>
      </c>
      <c r="EO7" s="49">
        <f t="shared" si="57"/>
        <v>238</v>
      </c>
      <c r="EP7" s="49">
        <f t="shared" si="58"/>
        <v>232</v>
      </c>
      <c r="EQ7" s="49">
        <f t="shared" si="59"/>
        <v>226</v>
      </c>
      <c r="ER7" s="49">
        <f t="shared" si="60"/>
        <v>220</v>
      </c>
      <c r="ES7" s="49">
        <f t="shared" si="61"/>
        <v>214</v>
      </c>
      <c r="ET7" s="49">
        <f t="shared" si="62"/>
        <v>208</v>
      </c>
      <c r="EU7" s="49">
        <f t="shared" si="63"/>
        <v>202</v>
      </c>
      <c r="EV7" s="49">
        <f t="shared" si="64"/>
        <v>196</v>
      </c>
      <c r="EW7" s="49">
        <f t="shared" si="65"/>
        <v>190</v>
      </c>
      <c r="EX7" s="49">
        <f t="shared" si="66"/>
        <v>184</v>
      </c>
      <c r="EY7" s="49">
        <f t="shared" si="67"/>
        <v>178</v>
      </c>
      <c r="EZ7" s="49">
        <f t="shared" si="68"/>
        <v>172</v>
      </c>
      <c r="FA7" s="58">
        <f t="shared" si="69"/>
        <v>166</v>
      </c>
      <c r="FB7" s="58">
        <f t="shared" si="70"/>
        <v>160</v>
      </c>
      <c r="FC7" s="58">
        <f t="shared" si="71"/>
        <v>154</v>
      </c>
      <c r="FD7" s="57">
        <f t="shared" si="72"/>
        <v>148</v>
      </c>
      <c r="FE7" s="57">
        <f t="shared" si="73"/>
        <v>142</v>
      </c>
      <c r="FF7" s="57">
        <f t="shared" si="74"/>
        <v>136</v>
      </c>
      <c r="FG7" s="57">
        <f t="shared" si="75"/>
        <v>130</v>
      </c>
      <c r="FH7" s="57">
        <f t="shared" si="76"/>
        <v>124</v>
      </c>
      <c r="FI7" s="57">
        <f t="shared" si="77"/>
        <v>118</v>
      </c>
      <c r="FJ7" s="57">
        <f t="shared" si="78"/>
        <v>112</v>
      </c>
      <c r="FK7" s="57">
        <f t="shared" si="79"/>
        <v>106</v>
      </c>
      <c r="FL7" s="57">
        <f t="shared" si="80"/>
        <v>100</v>
      </c>
      <c r="FM7" s="57">
        <f t="shared" si="81"/>
        <v>94</v>
      </c>
      <c r="FN7" s="57">
        <f t="shared" si="82"/>
        <v>88</v>
      </c>
      <c r="FO7" s="57">
        <f t="shared" si="83"/>
        <v>82</v>
      </c>
      <c r="FP7" s="57">
        <f t="shared" si="84"/>
        <v>76</v>
      </c>
      <c r="FQ7" s="57">
        <f t="shared" si="85"/>
        <v>70</v>
      </c>
      <c r="FR7" s="57">
        <f t="shared" si="86"/>
        <v>64</v>
      </c>
      <c r="FS7" s="57">
        <f t="shared" si="87"/>
        <v>58</v>
      </c>
      <c r="FT7" s="32">
        <f t="shared" si="88"/>
        <v>138</v>
      </c>
    </row>
    <row r="8" spans="1:176">
      <c r="A8" s="56">
        <v>6</v>
      </c>
      <c r="B8" s="11">
        <v>10</v>
      </c>
      <c r="C8" s="11">
        <v>4</v>
      </c>
      <c r="D8" s="11">
        <f t="shared" si="3"/>
        <v>40</v>
      </c>
      <c r="E8" s="59">
        <v>2</v>
      </c>
      <c r="F8" s="10">
        <f t="shared" si="0"/>
        <v>50</v>
      </c>
      <c r="G8" s="11">
        <f t="shared" si="4"/>
        <v>45</v>
      </c>
      <c r="H8" s="5">
        <v>-46.062481899999995</v>
      </c>
      <c r="I8" s="11">
        <v>10</v>
      </c>
      <c r="J8" s="56">
        <v>10</v>
      </c>
      <c r="K8" s="59">
        <v>2</v>
      </c>
      <c r="L8" s="29">
        <f t="shared" si="5"/>
        <v>20</v>
      </c>
      <c r="M8" s="5">
        <v>-46.950900699999998</v>
      </c>
      <c r="N8" s="10"/>
      <c r="P8" s="59">
        <v>2</v>
      </c>
      <c r="Q8" s="59">
        <v>2</v>
      </c>
      <c r="R8" s="59">
        <v>2</v>
      </c>
      <c r="S8" s="59">
        <v>2</v>
      </c>
      <c r="T8" s="59">
        <v>1</v>
      </c>
      <c r="U8" s="59">
        <v>1</v>
      </c>
      <c r="V8" s="59">
        <v>1</v>
      </c>
      <c r="W8" s="59">
        <v>1</v>
      </c>
      <c r="X8" s="59">
        <v>1</v>
      </c>
      <c r="Y8" s="59">
        <v>1</v>
      </c>
      <c r="Z8" s="59">
        <v>1</v>
      </c>
      <c r="AA8" s="59">
        <v>1</v>
      </c>
      <c r="AB8" s="59">
        <v>1</v>
      </c>
      <c r="AC8" s="59">
        <v>1</v>
      </c>
      <c r="AD8" s="59">
        <v>1</v>
      </c>
      <c r="AE8" s="59">
        <v>1</v>
      </c>
      <c r="AF8" s="59">
        <v>1</v>
      </c>
      <c r="AG8" s="59">
        <v>1</v>
      </c>
      <c r="AH8" s="59">
        <v>1</v>
      </c>
      <c r="AI8" s="59">
        <v>1</v>
      </c>
      <c r="AJ8" s="59">
        <v>1</v>
      </c>
      <c r="AK8" s="59">
        <v>2</v>
      </c>
      <c r="AL8" s="59">
        <v>1</v>
      </c>
      <c r="AM8" s="59">
        <v>1</v>
      </c>
      <c r="AN8" s="59">
        <v>1</v>
      </c>
      <c r="AO8" s="59">
        <v>1</v>
      </c>
      <c r="AP8" s="59">
        <v>1</v>
      </c>
      <c r="AQ8" s="59">
        <v>1</v>
      </c>
      <c r="AR8" s="59">
        <v>1</v>
      </c>
      <c r="AS8" s="59">
        <v>1</v>
      </c>
      <c r="AT8" s="59">
        <v>1</v>
      </c>
      <c r="AU8" s="59">
        <v>1</v>
      </c>
      <c r="AV8" s="59">
        <v>2</v>
      </c>
      <c r="AW8" s="59">
        <v>1</v>
      </c>
      <c r="AX8" s="59">
        <v>1</v>
      </c>
      <c r="AY8" s="59">
        <v>1</v>
      </c>
      <c r="AZ8" s="59">
        <v>1</v>
      </c>
      <c r="BA8" s="59">
        <v>2</v>
      </c>
      <c r="BB8" s="59">
        <v>2</v>
      </c>
      <c r="BC8" s="59">
        <v>2</v>
      </c>
      <c r="BD8" s="59">
        <v>2</v>
      </c>
      <c r="BE8" s="59">
        <v>2</v>
      </c>
      <c r="BF8" s="59">
        <v>2</v>
      </c>
      <c r="BG8" s="59">
        <v>2</v>
      </c>
      <c r="BH8" s="59">
        <v>2</v>
      </c>
      <c r="BI8" s="49">
        <v>1</v>
      </c>
      <c r="BJ8" s="49">
        <v>1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49">
        <v>0</v>
      </c>
      <c r="BQ8" s="49">
        <v>0</v>
      </c>
      <c r="BR8" s="49">
        <v>0</v>
      </c>
      <c r="BS8" s="49">
        <v>0</v>
      </c>
      <c r="BT8" s="49">
        <v>0</v>
      </c>
      <c r="BU8" s="49">
        <v>0</v>
      </c>
      <c r="BV8" s="58">
        <v>1</v>
      </c>
      <c r="BW8" s="58">
        <v>0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R8" s="59">
        <f t="shared" si="8"/>
        <v>545</v>
      </c>
      <c r="CS8" s="59">
        <f t="shared" si="9"/>
        <v>539</v>
      </c>
      <c r="CT8" s="59">
        <f t="shared" si="10"/>
        <v>533</v>
      </c>
      <c r="CU8" s="59">
        <f t="shared" si="11"/>
        <v>527</v>
      </c>
      <c r="CV8" s="59">
        <f t="shared" si="12"/>
        <v>521</v>
      </c>
      <c r="CW8" s="59">
        <f t="shared" si="13"/>
        <v>515</v>
      </c>
      <c r="CX8" s="59">
        <f t="shared" si="14"/>
        <v>509</v>
      </c>
      <c r="CY8" s="59">
        <f t="shared" si="15"/>
        <v>503</v>
      </c>
      <c r="CZ8" s="59">
        <f t="shared" si="16"/>
        <v>497</v>
      </c>
      <c r="DA8" s="59">
        <f t="shared" si="17"/>
        <v>491</v>
      </c>
      <c r="DB8" s="59">
        <f t="shared" si="18"/>
        <v>485</v>
      </c>
      <c r="DC8" s="59">
        <f t="shared" si="19"/>
        <v>479</v>
      </c>
      <c r="DD8" s="59">
        <f t="shared" si="20"/>
        <v>473</v>
      </c>
      <c r="DE8" s="59">
        <f t="shared" si="21"/>
        <v>467</v>
      </c>
      <c r="DF8" s="59">
        <f t="shared" si="22"/>
        <v>461</v>
      </c>
      <c r="DG8" s="59">
        <f t="shared" si="23"/>
        <v>455</v>
      </c>
      <c r="DH8" s="59">
        <f t="shared" si="24"/>
        <v>449</v>
      </c>
      <c r="DI8" s="59">
        <f t="shared" si="25"/>
        <v>443</v>
      </c>
      <c r="DJ8" s="59">
        <f t="shared" si="26"/>
        <v>437</v>
      </c>
      <c r="DK8" s="59">
        <f t="shared" si="27"/>
        <v>431</v>
      </c>
      <c r="DL8" s="59">
        <f t="shared" si="28"/>
        <v>425</v>
      </c>
      <c r="DM8" s="59">
        <f t="shared" si="29"/>
        <v>419</v>
      </c>
      <c r="DN8" s="59">
        <f t="shared" si="30"/>
        <v>413</v>
      </c>
      <c r="DO8" s="59">
        <f t="shared" si="31"/>
        <v>407</v>
      </c>
      <c r="DP8" s="59">
        <f t="shared" si="32"/>
        <v>401</v>
      </c>
      <c r="DQ8" s="59">
        <f t="shared" si="33"/>
        <v>395</v>
      </c>
      <c r="DR8" s="59">
        <f t="shared" si="34"/>
        <v>389</v>
      </c>
      <c r="DS8" s="59">
        <f t="shared" si="35"/>
        <v>383</v>
      </c>
      <c r="DT8" s="59">
        <f t="shared" si="36"/>
        <v>377</v>
      </c>
      <c r="DU8" s="59">
        <f t="shared" si="37"/>
        <v>371</v>
      </c>
      <c r="DV8" s="59">
        <f t="shared" si="38"/>
        <v>365</v>
      </c>
      <c r="DW8" s="59">
        <f t="shared" si="39"/>
        <v>359</v>
      </c>
      <c r="DX8" s="59">
        <f t="shared" si="40"/>
        <v>353</v>
      </c>
      <c r="DY8" s="59">
        <f t="shared" si="41"/>
        <v>347</v>
      </c>
      <c r="DZ8" s="59">
        <f t="shared" si="42"/>
        <v>341</v>
      </c>
      <c r="EA8" s="59">
        <f t="shared" si="43"/>
        <v>335</v>
      </c>
      <c r="EB8" s="59">
        <f t="shared" si="44"/>
        <v>329</v>
      </c>
      <c r="EC8" s="59">
        <f t="shared" si="45"/>
        <v>323</v>
      </c>
      <c r="ED8" s="59">
        <f t="shared" si="46"/>
        <v>317</v>
      </c>
      <c r="EE8" s="59">
        <f t="shared" si="47"/>
        <v>311</v>
      </c>
      <c r="EF8" s="59">
        <f t="shared" si="48"/>
        <v>305</v>
      </c>
      <c r="EG8" s="59">
        <f t="shared" si="49"/>
        <v>299</v>
      </c>
      <c r="EH8" s="59">
        <f t="shared" si="50"/>
        <v>293</v>
      </c>
      <c r="EI8" s="59">
        <f t="shared" si="51"/>
        <v>287</v>
      </c>
      <c r="EJ8" s="59">
        <f t="shared" si="52"/>
        <v>281</v>
      </c>
      <c r="EK8" s="59">
        <f t="shared" si="53"/>
        <v>275</v>
      </c>
      <c r="EL8" s="49">
        <f t="shared" si="54"/>
        <v>269</v>
      </c>
      <c r="EM8" s="49">
        <f t="shared" si="55"/>
        <v>263</v>
      </c>
      <c r="EN8" s="49">
        <f t="shared" si="56"/>
        <v>257</v>
      </c>
      <c r="EO8" s="49">
        <f t="shared" si="57"/>
        <v>251</v>
      </c>
      <c r="EP8" s="49">
        <f t="shared" si="58"/>
        <v>245</v>
      </c>
      <c r="EQ8" s="49">
        <f t="shared" si="59"/>
        <v>239</v>
      </c>
      <c r="ER8" s="49">
        <f t="shared" si="60"/>
        <v>233</v>
      </c>
      <c r="ES8" s="49">
        <f t="shared" si="61"/>
        <v>227</v>
      </c>
      <c r="ET8" s="49">
        <f t="shared" si="62"/>
        <v>221</v>
      </c>
      <c r="EU8" s="49">
        <f t="shared" si="63"/>
        <v>215</v>
      </c>
      <c r="EV8" s="49">
        <f t="shared" si="64"/>
        <v>209</v>
      </c>
      <c r="EW8" s="49">
        <f t="shared" si="65"/>
        <v>203</v>
      </c>
      <c r="EX8" s="49">
        <f t="shared" si="66"/>
        <v>197</v>
      </c>
      <c r="EY8" s="58">
        <f t="shared" si="67"/>
        <v>191</v>
      </c>
      <c r="EZ8" s="58">
        <f t="shared" si="68"/>
        <v>185</v>
      </c>
      <c r="FA8" s="57">
        <f t="shared" si="69"/>
        <v>179</v>
      </c>
      <c r="FB8" s="57">
        <f t="shared" si="70"/>
        <v>173</v>
      </c>
      <c r="FC8" s="57">
        <f t="shared" si="71"/>
        <v>167</v>
      </c>
      <c r="FD8" s="57">
        <f t="shared" si="72"/>
        <v>161</v>
      </c>
      <c r="FE8" s="57">
        <f t="shared" si="73"/>
        <v>155</v>
      </c>
      <c r="FF8" s="57">
        <f t="shared" si="74"/>
        <v>149</v>
      </c>
      <c r="FG8" s="57">
        <f t="shared" si="75"/>
        <v>143</v>
      </c>
      <c r="FH8" s="57">
        <f t="shared" si="76"/>
        <v>137</v>
      </c>
      <c r="FI8" s="57">
        <f t="shared" si="77"/>
        <v>131</v>
      </c>
      <c r="FJ8" s="57">
        <f t="shared" si="78"/>
        <v>125</v>
      </c>
      <c r="FK8" s="57">
        <f t="shared" si="79"/>
        <v>119</v>
      </c>
      <c r="FL8" s="57">
        <f t="shared" si="80"/>
        <v>113</v>
      </c>
      <c r="FM8" s="57">
        <f t="shared" si="81"/>
        <v>107</v>
      </c>
      <c r="FN8" s="57">
        <f t="shared" si="82"/>
        <v>101</v>
      </c>
      <c r="FO8" s="57">
        <f t="shared" si="83"/>
        <v>95</v>
      </c>
      <c r="FP8" s="57">
        <f t="shared" si="84"/>
        <v>89</v>
      </c>
      <c r="FQ8" s="57">
        <f t="shared" si="85"/>
        <v>83</v>
      </c>
      <c r="FR8" s="57">
        <f t="shared" si="86"/>
        <v>77</v>
      </c>
      <c r="FS8" s="57">
        <f t="shared" si="87"/>
        <v>71</v>
      </c>
      <c r="FT8" s="32">
        <f t="shared" si="88"/>
        <v>171</v>
      </c>
    </row>
    <row r="9" spans="1:176">
      <c r="A9" s="56">
        <v>7</v>
      </c>
      <c r="B9" s="11">
        <v>10</v>
      </c>
      <c r="C9" s="11">
        <v>4</v>
      </c>
      <c r="D9" s="11">
        <f t="shared" si="3"/>
        <v>40</v>
      </c>
      <c r="E9" s="59">
        <v>1</v>
      </c>
      <c r="F9" s="10">
        <f t="shared" si="0"/>
        <v>25</v>
      </c>
      <c r="G9" s="11">
        <f t="shared" si="4"/>
        <v>32.5</v>
      </c>
      <c r="H9" s="5">
        <v>-48.211544099999998</v>
      </c>
      <c r="I9" s="11">
        <v>10</v>
      </c>
      <c r="J9" s="56">
        <v>10</v>
      </c>
      <c r="K9" s="59">
        <v>2</v>
      </c>
      <c r="L9" s="29">
        <f t="shared" si="5"/>
        <v>20</v>
      </c>
      <c r="M9" s="5">
        <v>-45.844185700000004</v>
      </c>
      <c r="N9" s="10"/>
      <c r="P9" s="59">
        <v>1</v>
      </c>
      <c r="Q9" s="59">
        <v>2</v>
      </c>
      <c r="R9" s="59">
        <v>2</v>
      </c>
      <c r="S9" s="59">
        <v>2</v>
      </c>
      <c r="T9" s="59">
        <v>1</v>
      </c>
      <c r="U9" s="59">
        <v>1</v>
      </c>
      <c r="V9" s="59">
        <v>1</v>
      </c>
      <c r="W9" s="59">
        <v>1</v>
      </c>
      <c r="X9" s="59">
        <v>1</v>
      </c>
      <c r="Y9" s="59">
        <v>1</v>
      </c>
      <c r="Z9" s="59">
        <v>1</v>
      </c>
      <c r="AA9" s="59">
        <v>1</v>
      </c>
      <c r="AB9" s="59">
        <v>1</v>
      </c>
      <c r="AC9" s="59">
        <v>1</v>
      </c>
      <c r="AD9" s="59">
        <v>1</v>
      </c>
      <c r="AE9" s="59">
        <v>1</v>
      </c>
      <c r="AF9" s="59">
        <v>1</v>
      </c>
      <c r="AG9" s="59">
        <v>1</v>
      </c>
      <c r="AH9" s="59">
        <v>1</v>
      </c>
      <c r="AI9" s="59">
        <v>1</v>
      </c>
      <c r="AJ9" s="59">
        <v>2</v>
      </c>
      <c r="AK9" s="59">
        <v>1</v>
      </c>
      <c r="AL9" s="59">
        <v>1</v>
      </c>
      <c r="AM9" s="59">
        <v>1</v>
      </c>
      <c r="AN9" s="59">
        <v>2</v>
      </c>
      <c r="AO9" s="59">
        <v>2</v>
      </c>
      <c r="AP9" s="59">
        <v>2</v>
      </c>
      <c r="AQ9" s="59">
        <v>1</v>
      </c>
      <c r="AR9" s="59">
        <v>1</v>
      </c>
      <c r="AS9" s="59">
        <v>1</v>
      </c>
      <c r="AT9" s="59">
        <v>1</v>
      </c>
      <c r="AU9" s="59">
        <v>2</v>
      </c>
      <c r="AV9" s="59">
        <v>1</v>
      </c>
      <c r="AW9" s="59">
        <v>1</v>
      </c>
      <c r="AX9" s="59">
        <v>1</v>
      </c>
      <c r="AY9" s="59">
        <v>1</v>
      </c>
      <c r="AZ9" s="59">
        <v>1</v>
      </c>
      <c r="BA9" s="59">
        <v>1</v>
      </c>
      <c r="BB9" s="59">
        <v>2</v>
      </c>
      <c r="BC9" s="59">
        <v>2</v>
      </c>
      <c r="BD9" s="59">
        <v>2</v>
      </c>
      <c r="BE9" s="59">
        <v>2</v>
      </c>
      <c r="BF9" s="5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49">
        <v>0</v>
      </c>
      <c r="BQ9" s="49">
        <v>0</v>
      </c>
      <c r="BR9" s="49">
        <v>0</v>
      </c>
      <c r="BS9" s="49">
        <v>0</v>
      </c>
      <c r="BT9" s="57">
        <v>0</v>
      </c>
      <c r="BU9" s="57">
        <v>0</v>
      </c>
      <c r="BV9" s="57">
        <v>0</v>
      </c>
      <c r="BW9" s="57">
        <v>0</v>
      </c>
      <c r="BX9" s="57">
        <v>0</v>
      </c>
      <c r="BY9" s="57">
        <v>0</v>
      </c>
      <c r="BZ9" s="57">
        <v>0</v>
      </c>
      <c r="CA9" s="57">
        <v>0</v>
      </c>
      <c r="CB9" s="57">
        <v>0</v>
      </c>
      <c r="CC9" s="57">
        <v>0</v>
      </c>
      <c r="CD9" s="57">
        <v>0</v>
      </c>
      <c r="CE9" s="57">
        <v>0</v>
      </c>
      <c r="CF9" s="57">
        <v>0</v>
      </c>
      <c r="CG9" s="57">
        <v>0</v>
      </c>
      <c r="CH9" s="57">
        <v>0</v>
      </c>
      <c r="CI9" s="57">
        <v>0</v>
      </c>
      <c r="CJ9" s="57">
        <v>0</v>
      </c>
      <c r="CK9" s="57">
        <v>0</v>
      </c>
      <c r="CL9" s="57">
        <v>0</v>
      </c>
      <c r="CM9" s="57">
        <v>0</v>
      </c>
      <c r="CN9" s="57">
        <v>0</v>
      </c>
      <c r="CO9" s="57">
        <v>0</v>
      </c>
      <c r="CP9" s="57">
        <v>0</v>
      </c>
      <c r="CR9" s="59">
        <f t="shared" si="8"/>
        <v>558</v>
      </c>
      <c r="CS9" s="59">
        <f t="shared" si="9"/>
        <v>552</v>
      </c>
      <c r="CT9" s="59">
        <f t="shared" si="10"/>
        <v>546</v>
      </c>
      <c r="CU9" s="59">
        <f t="shared" si="11"/>
        <v>540</v>
      </c>
      <c r="CV9" s="59">
        <f t="shared" si="12"/>
        <v>534</v>
      </c>
      <c r="CW9" s="59">
        <f t="shared" si="13"/>
        <v>528</v>
      </c>
      <c r="CX9" s="59">
        <f t="shared" si="14"/>
        <v>522</v>
      </c>
      <c r="CY9" s="59">
        <f t="shared" si="15"/>
        <v>516</v>
      </c>
      <c r="CZ9" s="59">
        <f t="shared" si="16"/>
        <v>510</v>
      </c>
      <c r="DA9" s="59">
        <f t="shared" si="17"/>
        <v>504</v>
      </c>
      <c r="DB9" s="59">
        <f t="shared" si="18"/>
        <v>498</v>
      </c>
      <c r="DC9" s="59">
        <f t="shared" si="19"/>
        <v>492</v>
      </c>
      <c r="DD9" s="59">
        <f t="shared" si="20"/>
        <v>486</v>
      </c>
      <c r="DE9" s="59">
        <f t="shared" si="21"/>
        <v>480</v>
      </c>
      <c r="DF9" s="59">
        <f t="shared" si="22"/>
        <v>474</v>
      </c>
      <c r="DG9" s="59">
        <f t="shared" si="23"/>
        <v>468</v>
      </c>
      <c r="DH9" s="59">
        <f t="shared" si="24"/>
        <v>462</v>
      </c>
      <c r="DI9" s="59">
        <f t="shared" si="25"/>
        <v>456</v>
      </c>
      <c r="DJ9" s="59">
        <f t="shared" si="26"/>
        <v>450</v>
      </c>
      <c r="DK9" s="59">
        <f t="shared" si="27"/>
        <v>444</v>
      </c>
      <c r="DL9" s="59">
        <f t="shared" si="28"/>
        <v>438</v>
      </c>
      <c r="DM9" s="59">
        <f t="shared" si="29"/>
        <v>432</v>
      </c>
      <c r="DN9" s="59">
        <f t="shared" si="30"/>
        <v>426</v>
      </c>
      <c r="DO9" s="59">
        <f t="shared" si="31"/>
        <v>420</v>
      </c>
      <c r="DP9" s="59">
        <f t="shared" si="32"/>
        <v>414</v>
      </c>
      <c r="DQ9" s="59">
        <f t="shared" si="33"/>
        <v>408</v>
      </c>
      <c r="DR9" s="59">
        <f t="shared" si="34"/>
        <v>402</v>
      </c>
      <c r="DS9" s="59">
        <f t="shared" si="35"/>
        <v>396</v>
      </c>
      <c r="DT9" s="59">
        <f t="shared" si="36"/>
        <v>390</v>
      </c>
      <c r="DU9" s="59">
        <f t="shared" si="37"/>
        <v>384</v>
      </c>
      <c r="DV9" s="59">
        <f t="shared" si="38"/>
        <v>378</v>
      </c>
      <c r="DW9" s="59">
        <f t="shared" si="39"/>
        <v>372</v>
      </c>
      <c r="DX9" s="59">
        <f t="shared" si="40"/>
        <v>366</v>
      </c>
      <c r="DY9" s="59">
        <f t="shared" si="41"/>
        <v>360</v>
      </c>
      <c r="DZ9" s="59">
        <f t="shared" si="42"/>
        <v>354</v>
      </c>
      <c r="EA9" s="59">
        <f t="shared" si="43"/>
        <v>348</v>
      </c>
      <c r="EB9" s="59">
        <f t="shared" si="44"/>
        <v>342</v>
      </c>
      <c r="EC9" s="59">
        <f t="shared" si="45"/>
        <v>336</v>
      </c>
      <c r="ED9" s="59">
        <f t="shared" si="46"/>
        <v>330</v>
      </c>
      <c r="EE9" s="59">
        <f t="shared" si="47"/>
        <v>324</v>
      </c>
      <c r="EF9" s="59">
        <f t="shared" si="48"/>
        <v>318</v>
      </c>
      <c r="EG9" s="59">
        <f t="shared" si="49"/>
        <v>312</v>
      </c>
      <c r="EH9" s="59">
        <f t="shared" si="50"/>
        <v>306</v>
      </c>
      <c r="EI9" s="59">
        <f t="shared" si="51"/>
        <v>300</v>
      </c>
      <c r="EJ9" s="49">
        <f t="shared" si="52"/>
        <v>294</v>
      </c>
      <c r="EK9" s="49">
        <f t="shared" si="53"/>
        <v>288</v>
      </c>
      <c r="EL9" s="49">
        <f t="shared" si="54"/>
        <v>282</v>
      </c>
      <c r="EM9" s="49">
        <f t="shared" si="55"/>
        <v>276</v>
      </c>
      <c r="EN9" s="49">
        <f t="shared" si="56"/>
        <v>270</v>
      </c>
      <c r="EO9" s="49">
        <f t="shared" si="57"/>
        <v>264</v>
      </c>
      <c r="EP9" s="49">
        <f t="shared" si="58"/>
        <v>258</v>
      </c>
      <c r="EQ9" s="49">
        <f t="shared" si="59"/>
        <v>252</v>
      </c>
      <c r="ER9" s="49">
        <f t="shared" si="60"/>
        <v>246</v>
      </c>
      <c r="ES9" s="49">
        <f t="shared" si="61"/>
        <v>240</v>
      </c>
      <c r="ET9" s="49">
        <f t="shared" si="62"/>
        <v>234</v>
      </c>
      <c r="EU9" s="58">
        <f t="shared" si="63"/>
        <v>228</v>
      </c>
      <c r="EV9" s="58">
        <f t="shared" si="64"/>
        <v>222</v>
      </c>
      <c r="EW9" s="57">
        <f t="shared" si="65"/>
        <v>216</v>
      </c>
      <c r="EX9" s="57">
        <f t="shared" si="66"/>
        <v>210</v>
      </c>
      <c r="EY9" s="57">
        <f t="shared" si="67"/>
        <v>204</v>
      </c>
      <c r="EZ9" s="57">
        <f t="shared" si="68"/>
        <v>198</v>
      </c>
      <c r="FA9" s="57">
        <f t="shared" si="69"/>
        <v>192</v>
      </c>
      <c r="FB9" s="57">
        <f t="shared" si="70"/>
        <v>186</v>
      </c>
      <c r="FC9" s="57">
        <f t="shared" si="71"/>
        <v>180</v>
      </c>
      <c r="FD9" s="57">
        <f t="shared" si="72"/>
        <v>174</v>
      </c>
      <c r="FE9" s="57">
        <f t="shared" si="73"/>
        <v>168</v>
      </c>
      <c r="FF9" s="57">
        <f t="shared" si="74"/>
        <v>162</v>
      </c>
      <c r="FG9" s="57">
        <f t="shared" si="75"/>
        <v>156</v>
      </c>
      <c r="FH9" s="57">
        <f t="shared" si="76"/>
        <v>150</v>
      </c>
      <c r="FI9" s="57">
        <f t="shared" si="77"/>
        <v>144</v>
      </c>
      <c r="FJ9" s="57">
        <f t="shared" si="78"/>
        <v>138</v>
      </c>
      <c r="FK9" s="57">
        <f t="shared" si="79"/>
        <v>132</v>
      </c>
      <c r="FL9" s="57">
        <f t="shared" si="80"/>
        <v>126</v>
      </c>
      <c r="FM9" s="57">
        <f t="shared" si="81"/>
        <v>120</v>
      </c>
      <c r="FN9" s="57">
        <f t="shared" si="82"/>
        <v>114</v>
      </c>
      <c r="FO9" s="57">
        <f t="shared" si="83"/>
        <v>108</v>
      </c>
      <c r="FP9" s="57">
        <f t="shared" si="84"/>
        <v>102</v>
      </c>
      <c r="FQ9" s="57">
        <f t="shared" si="85"/>
        <v>96</v>
      </c>
      <c r="FR9" s="57">
        <f t="shared" si="86"/>
        <v>90</v>
      </c>
      <c r="FS9" s="57">
        <f t="shared" si="87"/>
        <v>84</v>
      </c>
      <c r="FT9" s="32">
        <f t="shared" si="88"/>
        <v>204</v>
      </c>
    </row>
    <row r="10" spans="1:176">
      <c r="A10" s="56">
        <v>8</v>
      </c>
      <c r="B10" s="11">
        <v>10</v>
      </c>
      <c r="C10" s="11">
        <v>5</v>
      </c>
      <c r="D10" s="11">
        <f t="shared" si="3"/>
        <v>50</v>
      </c>
      <c r="E10" s="59">
        <v>2</v>
      </c>
      <c r="F10" s="10">
        <f t="shared" si="0"/>
        <v>40</v>
      </c>
      <c r="G10" s="11">
        <f t="shared" si="4"/>
        <v>45</v>
      </c>
      <c r="H10" s="5">
        <v>-44.18695455000001</v>
      </c>
      <c r="I10" s="11">
        <v>10</v>
      </c>
      <c r="J10" s="56">
        <v>10</v>
      </c>
      <c r="K10" s="59">
        <v>1</v>
      </c>
      <c r="L10" s="29">
        <f t="shared" si="5"/>
        <v>10</v>
      </c>
      <c r="M10" s="5">
        <v>-45.014267400000001</v>
      </c>
      <c r="N10" s="10"/>
      <c r="P10" s="59">
        <v>2</v>
      </c>
      <c r="Q10" s="59">
        <v>1</v>
      </c>
      <c r="R10" s="59">
        <v>1</v>
      </c>
      <c r="S10" s="59">
        <v>1</v>
      </c>
      <c r="T10" s="59">
        <v>1</v>
      </c>
      <c r="U10" s="59">
        <v>1</v>
      </c>
      <c r="V10" s="59">
        <v>1</v>
      </c>
      <c r="W10" s="59">
        <v>1</v>
      </c>
      <c r="X10" s="59">
        <v>1</v>
      </c>
      <c r="Y10" s="59">
        <v>1</v>
      </c>
      <c r="Z10" s="59">
        <v>1</v>
      </c>
      <c r="AA10" s="59">
        <v>1</v>
      </c>
      <c r="AB10" s="59">
        <v>1</v>
      </c>
      <c r="AC10" s="59">
        <v>1</v>
      </c>
      <c r="AD10" s="59">
        <v>1</v>
      </c>
      <c r="AE10" s="59">
        <v>1</v>
      </c>
      <c r="AF10" s="59">
        <v>1</v>
      </c>
      <c r="AG10" s="59">
        <v>1</v>
      </c>
      <c r="AH10" s="59">
        <v>1</v>
      </c>
      <c r="AI10" s="59">
        <v>1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59">
        <v>1</v>
      </c>
      <c r="AP10" s="59">
        <v>1</v>
      </c>
      <c r="AQ10" s="59">
        <v>2</v>
      </c>
      <c r="AR10" s="59">
        <v>2</v>
      </c>
      <c r="AS10" s="59">
        <v>2</v>
      </c>
      <c r="AT10" s="59">
        <v>1</v>
      </c>
      <c r="AU10" s="59">
        <v>1</v>
      </c>
      <c r="AV10" s="59">
        <v>1</v>
      </c>
      <c r="AW10" s="59">
        <v>1</v>
      </c>
      <c r="AX10" s="59">
        <v>1</v>
      </c>
      <c r="AY10" s="59">
        <v>1</v>
      </c>
      <c r="AZ10" s="59">
        <v>1</v>
      </c>
      <c r="BA10" s="59">
        <v>1</v>
      </c>
      <c r="BB10" s="59">
        <v>1</v>
      </c>
      <c r="BC10" s="59">
        <v>1</v>
      </c>
      <c r="BD10" s="49">
        <v>1</v>
      </c>
      <c r="BE10" s="49">
        <v>1</v>
      </c>
      <c r="BF10" s="49">
        <v>0</v>
      </c>
      <c r="BG10" s="49">
        <v>0</v>
      </c>
      <c r="BH10" s="49">
        <v>1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49">
        <v>0</v>
      </c>
      <c r="BQ10" s="49">
        <v>0</v>
      </c>
      <c r="BR10" s="49">
        <v>0</v>
      </c>
      <c r="BS10" s="49">
        <v>0</v>
      </c>
      <c r="BT10" s="57">
        <v>0</v>
      </c>
      <c r="BU10" s="57">
        <v>0</v>
      </c>
      <c r="BV10" s="57">
        <v>0</v>
      </c>
      <c r="BW10" s="57">
        <v>0</v>
      </c>
      <c r="BX10" s="57">
        <v>0</v>
      </c>
      <c r="BY10" s="57">
        <v>0</v>
      </c>
      <c r="BZ10" s="57">
        <v>0</v>
      </c>
      <c r="CA10" s="57">
        <v>0</v>
      </c>
      <c r="CB10" s="57">
        <v>0</v>
      </c>
      <c r="CC10" s="57">
        <v>0</v>
      </c>
      <c r="CD10" s="57">
        <v>0</v>
      </c>
      <c r="CE10" s="57">
        <v>0</v>
      </c>
      <c r="CF10" s="57">
        <v>0</v>
      </c>
      <c r="CG10" s="57">
        <v>0</v>
      </c>
      <c r="CH10" s="57">
        <v>0</v>
      </c>
      <c r="CI10" s="57">
        <v>0</v>
      </c>
      <c r="CJ10" s="57">
        <v>0</v>
      </c>
      <c r="CK10" s="57">
        <v>0</v>
      </c>
      <c r="CL10" s="57">
        <v>0</v>
      </c>
      <c r="CM10" s="57">
        <v>0</v>
      </c>
      <c r="CN10" s="57">
        <v>0</v>
      </c>
      <c r="CO10" s="57">
        <v>0</v>
      </c>
      <c r="CP10" s="57">
        <v>0</v>
      </c>
      <c r="CR10" s="59">
        <f t="shared" si="8"/>
        <v>571</v>
      </c>
      <c r="CS10" s="59">
        <f t="shared" si="9"/>
        <v>565</v>
      </c>
      <c r="CT10" s="59">
        <f t="shared" si="10"/>
        <v>559</v>
      </c>
      <c r="CU10" s="59">
        <f t="shared" si="11"/>
        <v>553</v>
      </c>
      <c r="CV10" s="59">
        <f t="shared" si="12"/>
        <v>547</v>
      </c>
      <c r="CW10" s="59">
        <f t="shared" si="13"/>
        <v>541</v>
      </c>
      <c r="CX10" s="59">
        <f t="shared" si="14"/>
        <v>535</v>
      </c>
      <c r="CY10" s="59">
        <f t="shared" si="15"/>
        <v>529</v>
      </c>
      <c r="CZ10" s="59">
        <f t="shared" si="16"/>
        <v>523</v>
      </c>
      <c r="DA10" s="59">
        <f t="shared" si="17"/>
        <v>517</v>
      </c>
      <c r="DB10" s="59">
        <f t="shared" si="18"/>
        <v>511</v>
      </c>
      <c r="DC10" s="59">
        <f t="shared" si="19"/>
        <v>505</v>
      </c>
      <c r="DD10" s="59">
        <f t="shared" si="20"/>
        <v>499</v>
      </c>
      <c r="DE10" s="59">
        <f t="shared" si="21"/>
        <v>493</v>
      </c>
      <c r="DF10" s="59">
        <f t="shared" si="22"/>
        <v>487</v>
      </c>
      <c r="DG10" s="59">
        <f t="shared" si="23"/>
        <v>481</v>
      </c>
      <c r="DH10" s="59">
        <f t="shared" si="24"/>
        <v>475</v>
      </c>
      <c r="DI10" s="59">
        <f t="shared" si="25"/>
        <v>469</v>
      </c>
      <c r="DJ10" s="59">
        <f t="shared" si="26"/>
        <v>463</v>
      </c>
      <c r="DK10" s="59">
        <f t="shared" si="27"/>
        <v>457</v>
      </c>
      <c r="DL10" s="59">
        <f t="shared" si="28"/>
        <v>451</v>
      </c>
      <c r="DM10" s="59">
        <f t="shared" si="29"/>
        <v>445</v>
      </c>
      <c r="DN10" s="59">
        <f t="shared" si="30"/>
        <v>439</v>
      </c>
      <c r="DO10" s="59">
        <f t="shared" si="31"/>
        <v>433</v>
      </c>
      <c r="DP10" s="59">
        <f t="shared" si="32"/>
        <v>427</v>
      </c>
      <c r="DQ10" s="59">
        <f t="shared" si="33"/>
        <v>421</v>
      </c>
      <c r="DR10" s="59">
        <f t="shared" si="34"/>
        <v>415</v>
      </c>
      <c r="DS10" s="59">
        <f t="shared" si="35"/>
        <v>409</v>
      </c>
      <c r="DT10" s="59">
        <f t="shared" si="36"/>
        <v>403</v>
      </c>
      <c r="DU10" s="59">
        <f t="shared" si="37"/>
        <v>397</v>
      </c>
      <c r="DV10" s="59">
        <f t="shared" si="38"/>
        <v>391</v>
      </c>
      <c r="DW10" s="59">
        <f t="shared" si="39"/>
        <v>385</v>
      </c>
      <c r="DX10" s="59">
        <f t="shared" si="40"/>
        <v>379</v>
      </c>
      <c r="DY10" s="59">
        <f t="shared" si="41"/>
        <v>373</v>
      </c>
      <c r="DZ10" s="59">
        <f t="shared" si="42"/>
        <v>367</v>
      </c>
      <c r="EA10" s="59">
        <f t="shared" si="43"/>
        <v>361</v>
      </c>
      <c r="EB10" s="59">
        <f t="shared" si="44"/>
        <v>355</v>
      </c>
      <c r="EC10" s="59">
        <f t="shared" si="45"/>
        <v>349</v>
      </c>
      <c r="ED10" s="59">
        <f t="shared" si="46"/>
        <v>343</v>
      </c>
      <c r="EE10" s="59">
        <f t="shared" si="47"/>
        <v>337</v>
      </c>
      <c r="EF10" s="59">
        <f t="shared" si="48"/>
        <v>331</v>
      </c>
      <c r="EG10" s="49">
        <f t="shared" si="49"/>
        <v>325</v>
      </c>
      <c r="EH10" s="49">
        <f t="shared" si="50"/>
        <v>319</v>
      </c>
      <c r="EI10" s="49">
        <f t="shared" si="51"/>
        <v>313</v>
      </c>
      <c r="EJ10" s="49">
        <f t="shared" si="52"/>
        <v>307</v>
      </c>
      <c r="EK10" s="49">
        <f t="shared" si="53"/>
        <v>301</v>
      </c>
      <c r="EL10" s="49">
        <f t="shared" si="54"/>
        <v>295</v>
      </c>
      <c r="EM10" s="49">
        <f t="shared" si="55"/>
        <v>289</v>
      </c>
      <c r="EN10" s="49">
        <f t="shared" si="56"/>
        <v>283</v>
      </c>
      <c r="EO10" s="49">
        <f t="shared" si="57"/>
        <v>277</v>
      </c>
      <c r="EP10" s="49">
        <f t="shared" si="58"/>
        <v>271</v>
      </c>
      <c r="EQ10" s="49">
        <f t="shared" si="59"/>
        <v>265</v>
      </c>
      <c r="ER10" s="58">
        <f t="shared" si="60"/>
        <v>259</v>
      </c>
      <c r="ES10" s="58">
        <f t="shared" si="61"/>
        <v>253</v>
      </c>
      <c r="ET10" s="58">
        <f t="shared" si="62"/>
        <v>247</v>
      </c>
      <c r="EU10" s="57">
        <f t="shared" si="63"/>
        <v>241</v>
      </c>
      <c r="EV10" s="57">
        <f t="shared" si="64"/>
        <v>235</v>
      </c>
      <c r="EW10" s="57">
        <f t="shared" si="65"/>
        <v>229</v>
      </c>
      <c r="EX10" s="57">
        <f t="shared" si="66"/>
        <v>223</v>
      </c>
      <c r="EY10" s="57">
        <f t="shared" si="67"/>
        <v>217</v>
      </c>
      <c r="EZ10" s="57">
        <f t="shared" si="68"/>
        <v>211</v>
      </c>
      <c r="FA10" s="57">
        <f t="shared" si="69"/>
        <v>205</v>
      </c>
      <c r="FB10" s="57">
        <f t="shared" si="70"/>
        <v>199</v>
      </c>
      <c r="FC10" s="57">
        <f t="shared" si="71"/>
        <v>193</v>
      </c>
      <c r="FD10" s="57">
        <f t="shared" si="72"/>
        <v>187</v>
      </c>
      <c r="FE10" s="57">
        <f t="shared" si="73"/>
        <v>181</v>
      </c>
      <c r="FF10" s="57">
        <f t="shared" si="74"/>
        <v>175</v>
      </c>
      <c r="FG10" s="57">
        <f t="shared" si="75"/>
        <v>169</v>
      </c>
      <c r="FH10" s="57">
        <f t="shared" si="76"/>
        <v>163</v>
      </c>
      <c r="FI10" s="57">
        <f t="shared" si="77"/>
        <v>157</v>
      </c>
      <c r="FJ10" s="57">
        <f t="shared" si="78"/>
        <v>151</v>
      </c>
      <c r="FK10" s="57">
        <f t="shared" si="79"/>
        <v>145</v>
      </c>
      <c r="FL10" s="57">
        <f t="shared" si="80"/>
        <v>139</v>
      </c>
      <c r="FM10" s="57">
        <f t="shared" si="81"/>
        <v>133</v>
      </c>
      <c r="FN10" s="57">
        <f t="shared" si="82"/>
        <v>127</v>
      </c>
      <c r="FO10" s="57">
        <f t="shared" si="83"/>
        <v>121</v>
      </c>
      <c r="FP10" s="57">
        <f t="shared" si="84"/>
        <v>115</v>
      </c>
      <c r="FQ10" s="57">
        <f t="shared" si="85"/>
        <v>109</v>
      </c>
      <c r="FR10" s="57">
        <f t="shared" si="86"/>
        <v>103</v>
      </c>
      <c r="FS10" s="57">
        <f t="shared" si="87"/>
        <v>97</v>
      </c>
      <c r="FT10" s="32">
        <f t="shared" si="88"/>
        <v>237</v>
      </c>
    </row>
    <row r="11" spans="1:176">
      <c r="A11" s="56">
        <v>9</v>
      </c>
      <c r="B11" s="11">
        <v>10</v>
      </c>
      <c r="C11" s="11">
        <v>5</v>
      </c>
      <c r="D11" s="11">
        <f t="shared" si="3"/>
        <v>50</v>
      </c>
      <c r="E11" s="59">
        <v>2</v>
      </c>
      <c r="F11" s="25">
        <f t="shared" si="0"/>
        <v>40</v>
      </c>
      <c r="G11" s="11">
        <f t="shared" si="4"/>
        <v>45</v>
      </c>
      <c r="H11" s="5">
        <v>-43.035806300000004</v>
      </c>
      <c r="I11" s="11">
        <v>10</v>
      </c>
      <c r="J11" s="56">
        <v>10</v>
      </c>
      <c r="K11" s="59">
        <v>1</v>
      </c>
      <c r="L11" s="29">
        <f t="shared" si="5"/>
        <v>10</v>
      </c>
      <c r="M11" s="5">
        <v>-44.748738600000003</v>
      </c>
      <c r="N11" s="10"/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>
        <v>1</v>
      </c>
      <c r="AE11" s="59">
        <v>1</v>
      </c>
      <c r="AF11" s="59">
        <v>1</v>
      </c>
      <c r="AG11" s="59">
        <v>1</v>
      </c>
      <c r="AH11" s="59">
        <v>1</v>
      </c>
      <c r="AI11" s="59">
        <v>1</v>
      </c>
      <c r="AJ11" s="59">
        <v>1</v>
      </c>
      <c r="AK11" s="59">
        <v>1</v>
      </c>
      <c r="AL11" s="59">
        <v>1</v>
      </c>
      <c r="AM11" s="59">
        <v>1</v>
      </c>
      <c r="AN11" s="59">
        <v>1</v>
      </c>
      <c r="AO11" s="59">
        <v>1</v>
      </c>
      <c r="AP11" s="59">
        <v>1</v>
      </c>
      <c r="AQ11" s="59">
        <v>1</v>
      </c>
      <c r="AR11" s="59">
        <v>1</v>
      </c>
      <c r="AS11" s="59">
        <v>1</v>
      </c>
      <c r="AT11" s="59">
        <v>2</v>
      </c>
      <c r="AU11" s="59">
        <v>1</v>
      </c>
      <c r="AV11" s="59">
        <v>1</v>
      </c>
      <c r="AW11" s="59">
        <v>1</v>
      </c>
      <c r="AX11" s="59">
        <v>1</v>
      </c>
      <c r="AY11" s="59">
        <v>1</v>
      </c>
      <c r="AZ11" s="59">
        <v>1</v>
      </c>
      <c r="BA11" s="59">
        <v>1</v>
      </c>
      <c r="BB11" s="59">
        <v>2</v>
      </c>
      <c r="BC11" s="59">
        <v>1</v>
      </c>
      <c r="BD11" s="49">
        <v>1</v>
      </c>
      <c r="BE11" s="49">
        <v>1</v>
      </c>
      <c r="BF11" s="49">
        <v>0</v>
      </c>
      <c r="BG11" s="49">
        <v>0</v>
      </c>
      <c r="BH11" s="49">
        <v>0</v>
      </c>
      <c r="BI11" s="49">
        <v>1</v>
      </c>
      <c r="BJ11" s="49">
        <v>0</v>
      </c>
      <c r="BK11" s="49">
        <v>0</v>
      </c>
      <c r="BL11" s="58">
        <v>0</v>
      </c>
      <c r="BM11" s="58">
        <v>0</v>
      </c>
      <c r="BN11" s="57">
        <v>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R11" s="59">
        <f t="shared" si="8"/>
        <v>584</v>
      </c>
      <c r="CS11" s="59">
        <f t="shared" si="9"/>
        <v>578</v>
      </c>
      <c r="CT11" s="59">
        <f t="shared" si="10"/>
        <v>572</v>
      </c>
      <c r="CU11" s="59">
        <f t="shared" si="11"/>
        <v>566</v>
      </c>
      <c r="CV11" s="59">
        <f t="shared" si="12"/>
        <v>560</v>
      </c>
      <c r="CW11" s="59">
        <f t="shared" si="13"/>
        <v>554</v>
      </c>
      <c r="CX11" s="59">
        <f t="shared" si="14"/>
        <v>548</v>
      </c>
      <c r="CY11" s="59">
        <f t="shared" si="15"/>
        <v>542</v>
      </c>
      <c r="CZ11" s="59">
        <f t="shared" si="16"/>
        <v>536</v>
      </c>
      <c r="DA11" s="59">
        <f t="shared" si="17"/>
        <v>530</v>
      </c>
      <c r="DB11" s="59">
        <f t="shared" si="18"/>
        <v>524</v>
      </c>
      <c r="DC11" s="59">
        <f t="shared" si="19"/>
        <v>518</v>
      </c>
      <c r="DD11" s="59">
        <f t="shared" si="20"/>
        <v>512</v>
      </c>
      <c r="DE11" s="59">
        <f t="shared" si="21"/>
        <v>506</v>
      </c>
      <c r="DF11" s="59">
        <f t="shared" si="22"/>
        <v>500</v>
      </c>
      <c r="DG11" s="59">
        <f t="shared" si="23"/>
        <v>494</v>
      </c>
      <c r="DH11" s="59">
        <f t="shared" si="24"/>
        <v>488</v>
      </c>
      <c r="DI11" s="59">
        <f t="shared" si="25"/>
        <v>482</v>
      </c>
      <c r="DJ11" s="59">
        <f t="shared" si="26"/>
        <v>476</v>
      </c>
      <c r="DK11" s="59">
        <f t="shared" si="27"/>
        <v>470</v>
      </c>
      <c r="DL11" s="59">
        <f t="shared" si="28"/>
        <v>464</v>
      </c>
      <c r="DM11" s="59">
        <f t="shared" si="29"/>
        <v>458</v>
      </c>
      <c r="DN11" s="59">
        <f t="shared" si="30"/>
        <v>452</v>
      </c>
      <c r="DO11" s="59">
        <f t="shared" si="31"/>
        <v>446</v>
      </c>
      <c r="DP11" s="59">
        <f t="shared" si="32"/>
        <v>440</v>
      </c>
      <c r="DQ11" s="59">
        <f t="shared" si="33"/>
        <v>434</v>
      </c>
      <c r="DR11" s="59">
        <f t="shared" si="34"/>
        <v>428</v>
      </c>
      <c r="DS11" s="59">
        <f t="shared" si="35"/>
        <v>422</v>
      </c>
      <c r="DT11" s="59">
        <f t="shared" si="36"/>
        <v>416</v>
      </c>
      <c r="DU11" s="59">
        <f t="shared" si="37"/>
        <v>410</v>
      </c>
      <c r="DV11" s="59">
        <f t="shared" si="38"/>
        <v>404</v>
      </c>
      <c r="DW11" s="59">
        <f t="shared" si="39"/>
        <v>398</v>
      </c>
      <c r="DX11" s="59">
        <f t="shared" si="40"/>
        <v>392</v>
      </c>
      <c r="DY11" s="59">
        <f t="shared" si="41"/>
        <v>386</v>
      </c>
      <c r="DZ11" s="59">
        <f t="shared" si="42"/>
        <v>380</v>
      </c>
      <c r="EA11" s="59">
        <f t="shared" si="43"/>
        <v>374</v>
      </c>
      <c r="EB11" s="59">
        <f t="shared" si="44"/>
        <v>368</v>
      </c>
      <c r="EC11" s="59">
        <f t="shared" si="45"/>
        <v>362</v>
      </c>
      <c r="ED11" s="59">
        <f t="shared" si="46"/>
        <v>356</v>
      </c>
      <c r="EE11" s="59">
        <f t="shared" si="47"/>
        <v>350</v>
      </c>
      <c r="EF11" s="59">
        <f t="shared" si="48"/>
        <v>344</v>
      </c>
      <c r="EG11" s="49">
        <f t="shared" si="49"/>
        <v>338</v>
      </c>
      <c r="EH11" s="49">
        <f t="shared" si="50"/>
        <v>332</v>
      </c>
      <c r="EI11" s="49">
        <f t="shared" si="51"/>
        <v>326</v>
      </c>
      <c r="EJ11" s="49">
        <f t="shared" si="52"/>
        <v>320</v>
      </c>
      <c r="EK11" s="49">
        <f t="shared" si="53"/>
        <v>314</v>
      </c>
      <c r="EL11" s="49">
        <f t="shared" si="54"/>
        <v>308</v>
      </c>
      <c r="EM11" s="49">
        <f t="shared" si="55"/>
        <v>302</v>
      </c>
      <c r="EN11" s="49">
        <f t="shared" si="56"/>
        <v>296</v>
      </c>
      <c r="EO11" s="58">
        <f t="shared" si="57"/>
        <v>290</v>
      </c>
      <c r="EP11" s="58">
        <f t="shared" si="58"/>
        <v>284</v>
      </c>
      <c r="EQ11" s="57">
        <f t="shared" si="59"/>
        <v>278</v>
      </c>
      <c r="ER11" s="57">
        <f t="shared" si="60"/>
        <v>272</v>
      </c>
      <c r="ES11" s="57">
        <f t="shared" si="61"/>
        <v>266</v>
      </c>
      <c r="ET11" s="57">
        <f t="shared" si="62"/>
        <v>260</v>
      </c>
      <c r="EU11" s="57">
        <f t="shared" si="63"/>
        <v>254</v>
      </c>
      <c r="EV11" s="57">
        <f t="shared" si="64"/>
        <v>248</v>
      </c>
      <c r="EW11" s="57">
        <f t="shared" si="65"/>
        <v>242</v>
      </c>
      <c r="EX11" s="57">
        <f t="shared" si="66"/>
        <v>236</v>
      </c>
      <c r="EY11" s="57">
        <f t="shared" si="67"/>
        <v>230</v>
      </c>
      <c r="EZ11" s="57">
        <f t="shared" si="68"/>
        <v>224</v>
      </c>
      <c r="FA11" s="57">
        <f t="shared" si="69"/>
        <v>218</v>
      </c>
      <c r="FB11" s="57">
        <f t="shared" si="70"/>
        <v>212</v>
      </c>
      <c r="FC11" s="57">
        <f t="shared" si="71"/>
        <v>206</v>
      </c>
      <c r="FD11" s="57">
        <f t="shared" si="72"/>
        <v>200</v>
      </c>
      <c r="FE11" s="57">
        <f t="shared" si="73"/>
        <v>194</v>
      </c>
      <c r="FF11" s="57">
        <f t="shared" si="74"/>
        <v>188</v>
      </c>
      <c r="FG11" s="57">
        <f t="shared" si="75"/>
        <v>182</v>
      </c>
      <c r="FH11" s="57">
        <f t="shared" si="76"/>
        <v>176</v>
      </c>
      <c r="FI11" s="57">
        <f t="shared" si="77"/>
        <v>170</v>
      </c>
      <c r="FJ11" s="57">
        <f t="shared" si="78"/>
        <v>164</v>
      </c>
      <c r="FK11" s="57">
        <f t="shared" si="79"/>
        <v>158</v>
      </c>
      <c r="FL11" s="57">
        <f t="shared" si="80"/>
        <v>152</v>
      </c>
      <c r="FM11" s="57">
        <f t="shared" si="81"/>
        <v>146</v>
      </c>
      <c r="FN11" s="57">
        <f t="shared" si="82"/>
        <v>140</v>
      </c>
      <c r="FO11" s="57">
        <f t="shared" si="83"/>
        <v>134</v>
      </c>
      <c r="FP11" s="57">
        <f t="shared" si="84"/>
        <v>128</v>
      </c>
      <c r="FQ11" s="57">
        <f t="shared" si="85"/>
        <v>122</v>
      </c>
      <c r="FR11" s="57">
        <f t="shared" si="86"/>
        <v>116</v>
      </c>
      <c r="FS11" s="57">
        <f t="shared" si="87"/>
        <v>110</v>
      </c>
      <c r="FT11" s="32">
        <f t="shared" si="88"/>
        <v>270</v>
      </c>
    </row>
    <row r="12" spans="1:176">
      <c r="A12" s="56">
        <v>10</v>
      </c>
      <c r="B12" s="11">
        <v>10</v>
      </c>
      <c r="C12" s="11">
        <v>3</v>
      </c>
      <c r="D12" s="11">
        <f t="shared" si="3"/>
        <v>30</v>
      </c>
      <c r="E12" s="59">
        <v>2</v>
      </c>
      <c r="F12" s="25">
        <f t="shared" si="0"/>
        <v>66.666666666666657</v>
      </c>
      <c r="G12" s="11">
        <f t="shared" si="4"/>
        <v>48.333333333333329</v>
      </c>
      <c r="H12" s="5">
        <v>-44.126875549999994</v>
      </c>
      <c r="I12" s="11">
        <v>10</v>
      </c>
      <c r="J12" s="56">
        <v>10</v>
      </c>
      <c r="K12" s="59">
        <v>1</v>
      </c>
      <c r="L12" s="29">
        <f t="shared" si="5"/>
        <v>10</v>
      </c>
      <c r="M12" s="5">
        <v>-47.842646299999991</v>
      </c>
      <c r="N12" s="10"/>
      <c r="P12" s="59">
        <v>1</v>
      </c>
      <c r="Q12" s="59">
        <v>2</v>
      </c>
      <c r="R12" s="59">
        <v>2</v>
      </c>
      <c r="S12" s="59">
        <v>1</v>
      </c>
      <c r="T12" s="59">
        <v>1</v>
      </c>
      <c r="U12" s="59">
        <v>1</v>
      </c>
      <c r="V12" s="59">
        <v>1</v>
      </c>
      <c r="W12" s="59">
        <v>1</v>
      </c>
      <c r="X12" s="59">
        <v>1</v>
      </c>
      <c r="Y12" s="59">
        <v>1</v>
      </c>
      <c r="Z12" s="59">
        <v>1</v>
      </c>
      <c r="AA12" s="59">
        <v>1</v>
      </c>
      <c r="AB12" s="59">
        <v>1</v>
      </c>
      <c r="AC12" s="59">
        <v>1</v>
      </c>
      <c r="AD12" s="59">
        <v>1</v>
      </c>
      <c r="AE12" s="59">
        <v>1</v>
      </c>
      <c r="AF12" s="59">
        <v>1</v>
      </c>
      <c r="AG12" s="59">
        <v>1</v>
      </c>
      <c r="AH12" s="59">
        <v>1</v>
      </c>
      <c r="AI12" s="59">
        <v>1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59">
        <v>1</v>
      </c>
      <c r="AP12" s="59">
        <v>1</v>
      </c>
      <c r="AQ12" s="59">
        <v>1</v>
      </c>
      <c r="AR12" s="59">
        <v>2</v>
      </c>
      <c r="AS12" s="59">
        <v>1</v>
      </c>
      <c r="AT12" s="59">
        <v>1</v>
      </c>
      <c r="AU12" s="59">
        <v>1</v>
      </c>
      <c r="AV12" s="59">
        <v>1</v>
      </c>
      <c r="AW12" s="59">
        <v>1</v>
      </c>
      <c r="AX12" s="59">
        <v>1</v>
      </c>
      <c r="AY12" s="59">
        <v>1</v>
      </c>
      <c r="AZ12" s="59">
        <v>1</v>
      </c>
      <c r="BA12" s="59">
        <v>1</v>
      </c>
      <c r="BB12" s="49">
        <v>1</v>
      </c>
      <c r="BC12" s="49">
        <v>1</v>
      </c>
      <c r="BD12" s="49">
        <v>1</v>
      </c>
      <c r="BE12" s="49">
        <v>0</v>
      </c>
      <c r="BF12" s="49">
        <v>0</v>
      </c>
      <c r="BG12" s="49">
        <v>0</v>
      </c>
      <c r="BH12" s="58">
        <v>0</v>
      </c>
      <c r="BI12" s="58">
        <v>0</v>
      </c>
      <c r="BJ12" s="57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R12" s="59">
        <f t="shared" si="8"/>
        <v>597</v>
      </c>
      <c r="CS12" s="59">
        <f t="shared" si="9"/>
        <v>591</v>
      </c>
      <c r="CT12" s="59">
        <f t="shared" si="10"/>
        <v>585</v>
      </c>
      <c r="CU12" s="59">
        <f t="shared" si="11"/>
        <v>579</v>
      </c>
      <c r="CV12" s="59">
        <f t="shared" si="12"/>
        <v>573</v>
      </c>
      <c r="CW12" s="59">
        <f t="shared" si="13"/>
        <v>567</v>
      </c>
      <c r="CX12" s="59">
        <f t="shared" si="14"/>
        <v>561</v>
      </c>
      <c r="CY12" s="59">
        <f t="shared" si="15"/>
        <v>555</v>
      </c>
      <c r="CZ12" s="59">
        <f t="shared" si="16"/>
        <v>549</v>
      </c>
      <c r="DA12" s="59">
        <f t="shared" si="17"/>
        <v>543</v>
      </c>
      <c r="DB12" s="59">
        <f t="shared" si="18"/>
        <v>537</v>
      </c>
      <c r="DC12" s="59">
        <f t="shared" si="19"/>
        <v>531</v>
      </c>
      <c r="DD12" s="59">
        <f t="shared" si="20"/>
        <v>525</v>
      </c>
      <c r="DE12" s="59">
        <f t="shared" si="21"/>
        <v>519</v>
      </c>
      <c r="DF12" s="59">
        <f t="shared" si="22"/>
        <v>513</v>
      </c>
      <c r="DG12" s="59">
        <f t="shared" si="23"/>
        <v>507</v>
      </c>
      <c r="DH12" s="59">
        <f t="shared" si="24"/>
        <v>501</v>
      </c>
      <c r="DI12" s="59">
        <f t="shared" si="25"/>
        <v>495</v>
      </c>
      <c r="DJ12" s="59">
        <f t="shared" si="26"/>
        <v>489</v>
      </c>
      <c r="DK12" s="59">
        <f t="shared" si="27"/>
        <v>483</v>
      </c>
      <c r="DL12" s="59">
        <f t="shared" si="28"/>
        <v>477</v>
      </c>
      <c r="DM12" s="59">
        <f t="shared" si="29"/>
        <v>471</v>
      </c>
      <c r="DN12" s="59">
        <f t="shared" si="30"/>
        <v>465</v>
      </c>
      <c r="DO12" s="59">
        <f t="shared" si="31"/>
        <v>459</v>
      </c>
      <c r="DP12" s="59">
        <f t="shared" si="32"/>
        <v>453</v>
      </c>
      <c r="DQ12" s="59">
        <f t="shared" si="33"/>
        <v>447</v>
      </c>
      <c r="DR12" s="59">
        <f t="shared" si="34"/>
        <v>441</v>
      </c>
      <c r="DS12" s="59">
        <f t="shared" si="35"/>
        <v>435</v>
      </c>
      <c r="DT12" s="59">
        <f t="shared" si="36"/>
        <v>429</v>
      </c>
      <c r="DU12" s="59">
        <f t="shared" si="37"/>
        <v>423</v>
      </c>
      <c r="DV12" s="59">
        <f t="shared" si="38"/>
        <v>417</v>
      </c>
      <c r="DW12" s="59">
        <f t="shared" si="39"/>
        <v>411</v>
      </c>
      <c r="DX12" s="59">
        <f t="shared" si="40"/>
        <v>405</v>
      </c>
      <c r="DY12" s="59">
        <f t="shared" si="41"/>
        <v>399</v>
      </c>
      <c r="DZ12" s="59">
        <f t="shared" si="42"/>
        <v>393</v>
      </c>
      <c r="EA12" s="59">
        <f t="shared" si="43"/>
        <v>387</v>
      </c>
      <c r="EB12" s="59">
        <f t="shared" si="44"/>
        <v>381</v>
      </c>
      <c r="EC12" s="59">
        <f t="shared" si="45"/>
        <v>375</v>
      </c>
      <c r="ED12" s="59">
        <f t="shared" si="46"/>
        <v>369</v>
      </c>
      <c r="EE12" s="49">
        <f t="shared" si="47"/>
        <v>363</v>
      </c>
      <c r="EF12" s="49">
        <f t="shared" si="48"/>
        <v>357</v>
      </c>
      <c r="EG12" s="49">
        <f t="shared" si="49"/>
        <v>351</v>
      </c>
      <c r="EH12" s="49">
        <f t="shared" si="50"/>
        <v>345</v>
      </c>
      <c r="EI12" s="49">
        <f t="shared" si="51"/>
        <v>339</v>
      </c>
      <c r="EJ12" s="49">
        <f t="shared" si="52"/>
        <v>333</v>
      </c>
      <c r="EK12" s="58">
        <f t="shared" si="53"/>
        <v>327</v>
      </c>
      <c r="EL12" s="58">
        <f t="shared" si="54"/>
        <v>321</v>
      </c>
      <c r="EM12" s="57">
        <f t="shared" si="55"/>
        <v>315</v>
      </c>
      <c r="EN12" s="57">
        <f t="shared" si="56"/>
        <v>309</v>
      </c>
      <c r="EO12" s="57">
        <f t="shared" si="57"/>
        <v>303</v>
      </c>
      <c r="EP12" s="57">
        <f t="shared" si="58"/>
        <v>297</v>
      </c>
      <c r="EQ12" s="57">
        <f t="shared" si="59"/>
        <v>291</v>
      </c>
      <c r="ER12" s="57">
        <f t="shared" si="60"/>
        <v>285</v>
      </c>
      <c r="ES12" s="57">
        <f t="shared" si="61"/>
        <v>279</v>
      </c>
      <c r="ET12" s="57">
        <f t="shared" si="62"/>
        <v>273</v>
      </c>
      <c r="EU12" s="57">
        <f t="shared" si="63"/>
        <v>267</v>
      </c>
      <c r="EV12" s="57">
        <f t="shared" si="64"/>
        <v>261</v>
      </c>
      <c r="EW12" s="57">
        <f t="shared" si="65"/>
        <v>255</v>
      </c>
      <c r="EX12" s="57">
        <f t="shared" si="66"/>
        <v>249</v>
      </c>
      <c r="EY12" s="57">
        <f t="shared" si="67"/>
        <v>243</v>
      </c>
      <c r="EZ12" s="57">
        <f t="shared" si="68"/>
        <v>237</v>
      </c>
      <c r="FA12" s="57">
        <f t="shared" si="69"/>
        <v>231</v>
      </c>
      <c r="FB12" s="57">
        <f t="shared" si="70"/>
        <v>225</v>
      </c>
      <c r="FC12" s="57">
        <f t="shared" si="71"/>
        <v>219</v>
      </c>
      <c r="FD12" s="57">
        <f t="shared" si="72"/>
        <v>213</v>
      </c>
      <c r="FE12" s="57">
        <f t="shared" si="73"/>
        <v>207</v>
      </c>
      <c r="FF12" s="57">
        <f t="shared" si="74"/>
        <v>201</v>
      </c>
      <c r="FG12" s="57">
        <f t="shared" si="75"/>
        <v>195</v>
      </c>
      <c r="FH12" s="57">
        <f t="shared" si="76"/>
        <v>189</v>
      </c>
      <c r="FI12" s="57">
        <f t="shared" si="77"/>
        <v>183</v>
      </c>
      <c r="FJ12" s="57">
        <f t="shared" si="78"/>
        <v>177</v>
      </c>
      <c r="FK12" s="57">
        <f t="shared" si="79"/>
        <v>171</v>
      </c>
      <c r="FL12" s="57">
        <f t="shared" si="80"/>
        <v>165</v>
      </c>
      <c r="FM12" s="57">
        <f t="shared" si="81"/>
        <v>159</v>
      </c>
      <c r="FN12" s="57">
        <f t="shared" si="82"/>
        <v>153</v>
      </c>
      <c r="FO12" s="57">
        <f t="shared" si="83"/>
        <v>147</v>
      </c>
      <c r="FP12" s="57">
        <f t="shared" si="84"/>
        <v>141</v>
      </c>
      <c r="FQ12" s="57">
        <f t="shared" si="85"/>
        <v>135</v>
      </c>
      <c r="FR12" s="57">
        <f t="shared" si="86"/>
        <v>129</v>
      </c>
      <c r="FS12" s="57">
        <f t="shared" si="87"/>
        <v>123</v>
      </c>
      <c r="FT12" s="32">
        <f t="shared" si="88"/>
        <v>303</v>
      </c>
    </row>
    <row r="13" spans="1:176">
      <c r="A13" s="56">
        <v>11</v>
      </c>
      <c r="B13" s="11">
        <v>10</v>
      </c>
      <c r="C13" s="11">
        <v>6</v>
      </c>
      <c r="D13" s="11">
        <f t="shared" si="3"/>
        <v>60</v>
      </c>
      <c r="E13" s="49">
        <v>1</v>
      </c>
      <c r="F13" s="25">
        <f t="shared" si="0"/>
        <v>16.666666666666664</v>
      </c>
      <c r="G13" s="11">
        <f t="shared" si="4"/>
        <v>38.333333333333329</v>
      </c>
      <c r="H13" s="5">
        <v>-42.830590450000003</v>
      </c>
      <c r="I13" s="11">
        <v>10</v>
      </c>
      <c r="J13" s="56">
        <v>10</v>
      </c>
      <c r="K13" s="49">
        <v>1</v>
      </c>
      <c r="L13" s="29">
        <f t="shared" si="5"/>
        <v>10</v>
      </c>
      <c r="M13" s="5">
        <v>-43.457981000000004</v>
      </c>
      <c r="N13" s="10"/>
      <c r="P13" s="49">
        <v>1</v>
      </c>
      <c r="Q13" s="49">
        <v>1</v>
      </c>
      <c r="R13" s="49">
        <v>1</v>
      </c>
      <c r="S13" s="49">
        <v>0</v>
      </c>
      <c r="T13" s="59">
        <v>1</v>
      </c>
      <c r="U13" s="59">
        <v>1</v>
      </c>
      <c r="V13" s="59">
        <v>1</v>
      </c>
      <c r="W13" s="59">
        <v>1</v>
      </c>
      <c r="X13" s="59">
        <v>1</v>
      </c>
      <c r="Y13" s="59">
        <v>1</v>
      </c>
      <c r="Z13" s="59">
        <v>1</v>
      </c>
      <c r="AA13" s="59">
        <v>1</v>
      </c>
      <c r="AB13" s="59">
        <v>1</v>
      </c>
      <c r="AC13" s="59">
        <v>1</v>
      </c>
      <c r="AD13" s="59">
        <v>1</v>
      </c>
      <c r="AE13" s="59">
        <v>1</v>
      </c>
      <c r="AF13" s="59">
        <v>1</v>
      </c>
      <c r="AG13" s="59">
        <v>1</v>
      </c>
      <c r="AH13" s="59">
        <v>1</v>
      </c>
      <c r="AI13" s="59">
        <v>1</v>
      </c>
      <c r="AJ13" s="59">
        <v>1</v>
      </c>
      <c r="AK13" s="59">
        <v>1</v>
      </c>
      <c r="AL13" s="59">
        <v>1</v>
      </c>
      <c r="AM13" s="59">
        <v>1</v>
      </c>
      <c r="AN13" s="59">
        <v>1</v>
      </c>
      <c r="AO13" s="59">
        <v>1</v>
      </c>
      <c r="AP13" s="59">
        <v>1</v>
      </c>
      <c r="AQ13" s="59">
        <v>1</v>
      </c>
      <c r="AR13" s="59">
        <v>2</v>
      </c>
      <c r="AS13" s="59">
        <v>2</v>
      </c>
      <c r="AT13" s="59">
        <v>2</v>
      </c>
      <c r="AU13" s="59">
        <v>2</v>
      </c>
      <c r="AV13" s="59">
        <v>2</v>
      </c>
      <c r="AW13" s="59">
        <v>2</v>
      </c>
      <c r="AX13" s="59">
        <v>1</v>
      </c>
      <c r="AY13" s="49">
        <v>1</v>
      </c>
      <c r="AZ13" s="49">
        <v>1</v>
      </c>
      <c r="BA13" s="49">
        <v>1</v>
      </c>
      <c r="BB13" s="49">
        <v>1</v>
      </c>
      <c r="BC13" s="49">
        <v>0</v>
      </c>
      <c r="BD13" s="49">
        <v>0</v>
      </c>
      <c r="BE13" s="58">
        <v>0</v>
      </c>
      <c r="BF13" s="58">
        <v>0</v>
      </c>
      <c r="BG13" s="57">
        <v>0</v>
      </c>
      <c r="BH13" s="57">
        <v>0</v>
      </c>
      <c r="BI13" s="57">
        <v>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>
        <v>0</v>
      </c>
      <c r="BQ13" s="57">
        <v>0</v>
      </c>
      <c r="BR13" s="57">
        <v>0</v>
      </c>
      <c r="BS13" s="57">
        <v>0</v>
      </c>
      <c r="BT13" s="57">
        <v>0</v>
      </c>
      <c r="BU13" s="57">
        <v>0</v>
      </c>
      <c r="BV13" s="57">
        <v>0</v>
      </c>
      <c r="BW13" s="57">
        <v>0</v>
      </c>
      <c r="BX13" s="57">
        <v>0</v>
      </c>
      <c r="BY13" s="57">
        <v>0</v>
      </c>
      <c r="BZ13" s="57">
        <v>0</v>
      </c>
      <c r="CA13" s="57">
        <v>0</v>
      </c>
      <c r="CB13" s="57">
        <v>0</v>
      </c>
      <c r="CC13" s="57">
        <v>0</v>
      </c>
      <c r="CD13" s="57">
        <v>0</v>
      </c>
      <c r="CE13" s="57">
        <v>0</v>
      </c>
      <c r="CF13" s="57">
        <v>0</v>
      </c>
      <c r="CG13" s="57">
        <v>0</v>
      </c>
      <c r="CH13" s="57">
        <v>0</v>
      </c>
      <c r="CI13" s="57">
        <v>0</v>
      </c>
      <c r="CJ13" s="57">
        <v>0</v>
      </c>
      <c r="CK13" s="57">
        <v>0</v>
      </c>
      <c r="CL13" s="57">
        <v>0</v>
      </c>
      <c r="CM13" s="57">
        <v>0</v>
      </c>
      <c r="CN13" s="57">
        <v>0</v>
      </c>
      <c r="CO13" s="57">
        <v>0</v>
      </c>
      <c r="CP13" s="57">
        <v>0</v>
      </c>
      <c r="CR13" s="49">
        <f t="shared" si="8"/>
        <v>610</v>
      </c>
      <c r="CS13" s="49">
        <f t="shared" si="9"/>
        <v>604</v>
      </c>
      <c r="CT13" s="49">
        <f t="shared" si="10"/>
        <v>598</v>
      </c>
      <c r="CU13" s="49">
        <f t="shared" si="11"/>
        <v>592</v>
      </c>
      <c r="CV13" s="49">
        <f t="shared" si="12"/>
        <v>586</v>
      </c>
      <c r="CW13" s="59">
        <f t="shared" si="13"/>
        <v>580</v>
      </c>
      <c r="CX13" s="59">
        <f t="shared" si="14"/>
        <v>574</v>
      </c>
      <c r="CY13" s="59">
        <f t="shared" si="15"/>
        <v>568</v>
      </c>
      <c r="CZ13" s="59">
        <f t="shared" si="16"/>
        <v>562</v>
      </c>
      <c r="DA13" s="59">
        <f t="shared" si="17"/>
        <v>556</v>
      </c>
      <c r="DB13" s="59">
        <f t="shared" si="18"/>
        <v>550</v>
      </c>
      <c r="DC13" s="59">
        <f t="shared" si="19"/>
        <v>544</v>
      </c>
      <c r="DD13" s="59">
        <f t="shared" si="20"/>
        <v>538</v>
      </c>
      <c r="DE13" s="59">
        <f t="shared" si="21"/>
        <v>532</v>
      </c>
      <c r="DF13" s="59">
        <f t="shared" si="22"/>
        <v>526</v>
      </c>
      <c r="DG13" s="59">
        <f t="shared" si="23"/>
        <v>520</v>
      </c>
      <c r="DH13" s="59">
        <f t="shared" si="24"/>
        <v>514</v>
      </c>
      <c r="DI13" s="59">
        <f t="shared" si="25"/>
        <v>508</v>
      </c>
      <c r="DJ13" s="59">
        <f t="shared" si="26"/>
        <v>502</v>
      </c>
      <c r="DK13" s="59">
        <f t="shared" si="27"/>
        <v>496</v>
      </c>
      <c r="DL13" s="59">
        <f t="shared" si="28"/>
        <v>490</v>
      </c>
      <c r="DM13" s="59">
        <f t="shared" si="29"/>
        <v>484</v>
      </c>
      <c r="DN13" s="59">
        <f t="shared" si="30"/>
        <v>478</v>
      </c>
      <c r="DO13" s="59">
        <f t="shared" si="31"/>
        <v>472</v>
      </c>
      <c r="DP13" s="59">
        <f t="shared" si="32"/>
        <v>466</v>
      </c>
      <c r="DQ13" s="59">
        <f t="shared" si="33"/>
        <v>460</v>
      </c>
      <c r="DR13" s="59">
        <f t="shared" si="34"/>
        <v>454</v>
      </c>
      <c r="DS13" s="59">
        <f t="shared" si="35"/>
        <v>448</v>
      </c>
      <c r="DT13" s="59">
        <f t="shared" si="36"/>
        <v>442</v>
      </c>
      <c r="DU13" s="59">
        <f t="shared" si="37"/>
        <v>436</v>
      </c>
      <c r="DV13" s="59">
        <f t="shared" si="38"/>
        <v>430</v>
      </c>
      <c r="DW13" s="59">
        <f t="shared" si="39"/>
        <v>424</v>
      </c>
      <c r="DX13" s="59">
        <f t="shared" si="40"/>
        <v>418</v>
      </c>
      <c r="DY13" s="59">
        <f t="shared" si="41"/>
        <v>412</v>
      </c>
      <c r="DZ13" s="59">
        <f t="shared" si="42"/>
        <v>406</v>
      </c>
      <c r="EA13" s="59">
        <f t="shared" si="43"/>
        <v>400</v>
      </c>
      <c r="EB13" s="49">
        <f t="shared" si="44"/>
        <v>394</v>
      </c>
      <c r="EC13" s="49">
        <f t="shared" si="45"/>
        <v>388</v>
      </c>
      <c r="ED13" s="49">
        <f t="shared" si="46"/>
        <v>382</v>
      </c>
      <c r="EE13" s="49">
        <f t="shared" si="47"/>
        <v>376</v>
      </c>
      <c r="EF13" s="49">
        <f t="shared" si="48"/>
        <v>370</v>
      </c>
      <c r="EG13" s="49">
        <f t="shared" si="49"/>
        <v>364</v>
      </c>
      <c r="EH13" s="58">
        <f t="shared" si="50"/>
        <v>358</v>
      </c>
      <c r="EI13" s="58">
        <f t="shared" si="51"/>
        <v>352</v>
      </c>
      <c r="EJ13" s="57">
        <f t="shared" si="52"/>
        <v>346</v>
      </c>
      <c r="EK13" s="57">
        <f t="shared" si="53"/>
        <v>340</v>
      </c>
      <c r="EL13" s="57">
        <f t="shared" si="54"/>
        <v>334</v>
      </c>
      <c r="EM13" s="57">
        <f t="shared" si="55"/>
        <v>328</v>
      </c>
      <c r="EN13" s="57">
        <f t="shared" si="56"/>
        <v>322</v>
      </c>
      <c r="EO13" s="57">
        <f t="shared" si="57"/>
        <v>316</v>
      </c>
      <c r="EP13" s="57">
        <f t="shared" si="58"/>
        <v>310</v>
      </c>
      <c r="EQ13" s="57">
        <f t="shared" si="59"/>
        <v>304</v>
      </c>
      <c r="ER13" s="57">
        <f t="shared" si="60"/>
        <v>298</v>
      </c>
      <c r="ES13" s="57">
        <f t="shared" si="61"/>
        <v>292</v>
      </c>
      <c r="ET13" s="57">
        <f t="shared" si="62"/>
        <v>286</v>
      </c>
      <c r="EU13" s="57">
        <f t="shared" si="63"/>
        <v>280</v>
      </c>
      <c r="EV13" s="57">
        <f t="shared" si="64"/>
        <v>274</v>
      </c>
      <c r="EW13" s="57">
        <f t="shared" si="65"/>
        <v>268</v>
      </c>
      <c r="EX13" s="57">
        <f t="shared" si="66"/>
        <v>262</v>
      </c>
      <c r="EY13" s="57">
        <f t="shared" si="67"/>
        <v>256</v>
      </c>
      <c r="EZ13" s="57">
        <f t="shared" si="68"/>
        <v>250</v>
      </c>
      <c r="FA13" s="57">
        <f t="shared" si="69"/>
        <v>244</v>
      </c>
      <c r="FB13" s="57">
        <f t="shared" si="70"/>
        <v>238</v>
      </c>
      <c r="FC13" s="57">
        <f t="shared" si="71"/>
        <v>232</v>
      </c>
      <c r="FD13" s="57">
        <f t="shared" si="72"/>
        <v>226</v>
      </c>
      <c r="FE13" s="57">
        <f t="shared" si="73"/>
        <v>220</v>
      </c>
      <c r="FF13" s="57">
        <f t="shared" si="74"/>
        <v>214</v>
      </c>
      <c r="FG13" s="57">
        <f t="shared" si="75"/>
        <v>208</v>
      </c>
      <c r="FH13" s="57">
        <f t="shared" si="76"/>
        <v>202</v>
      </c>
      <c r="FI13" s="57">
        <f t="shared" si="77"/>
        <v>196</v>
      </c>
      <c r="FJ13" s="57">
        <f t="shared" si="78"/>
        <v>190</v>
      </c>
      <c r="FK13" s="57">
        <f t="shared" si="79"/>
        <v>184</v>
      </c>
      <c r="FL13" s="57">
        <f t="shared" si="80"/>
        <v>178</v>
      </c>
      <c r="FM13" s="57">
        <f t="shared" si="81"/>
        <v>172</v>
      </c>
      <c r="FN13" s="57">
        <f t="shared" si="82"/>
        <v>166</v>
      </c>
      <c r="FO13" s="57">
        <f t="shared" si="83"/>
        <v>160</v>
      </c>
      <c r="FP13" s="57">
        <f t="shared" si="84"/>
        <v>154</v>
      </c>
      <c r="FQ13" s="57">
        <f t="shared" si="85"/>
        <v>148</v>
      </c>
      <c r="FR13" s="57">
        <f t="shared" si="86"/>
        <v>142</v>
      </c>
      <c r="FS13" s="57">
        <f t="shared" si="87"/>
        <v>136</v>
      </c>
      <c r="FT13" s="32">
        <f t="shared" si="88"/>
        <v>336</v>
      </c>
    </row>
    <row r="14" spans="1:176">
      <c r="A14" s="56">
        <v>12</v>
      </c>
      <c r="B14" s="11">
        <v>10</v>
      </c>
      <c r="C14" s="11">
        <v>5</v>
      </c>
      <c r="D14" s="11">
        <f t="shared" si="3"/>
        <v>50</v>
      </c>
      <c r="E14" s="49">
        <v>1</v>
      </c>
      <c r="F14" s="25">
        <f t="shared" si="0"/>
        <v>20</v>
      </c>
      <c r="G14" s="11">
        <f t="shared" si="4"/>
        <v>35</v>
      </c>
      <c r="H14" s="5">
        <v>-39.238495049999997</v>
      </c>
      <c r="I14" s="11">
        <v>10</v>
      </c>
      <c r="J14" s="56">
        <v>10</v>
      </c>
      <c r="K14" s="49">
        <v>1</v>
      </c>
      <c r="L14" s="29">
        <f t="shared" si="5"/>
        <v>10</v>
      </c>
      <c r="M14" s="5">
        <v>-41.954777900000003</v>
      </c>
      <c r="N14" s="10"/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59">
        <v>1</v>
      </c>
      <c r="X14" s="59">
        <v>1</v>
      </c>
      <c r="Y14" s="59">
        <v>1</v>
      </c>
      <c r="Z14" s="59">
        <v>1</v>
      </c>
      <c r="AA14" s="59">
        <v>1</v>
      </c>
      <c r="AB14" s="59">
        <v>1</v>
      </c>
      <c r="AC14" s="59">
        <v>1</v>
      </c>
      <c r="AD14" s="59">
        <v>1</v>
      </c>
      <c r="AE14" s="59">
        <v>1</v>
      </c>
      <c r="AF14" s="59">
        <v>1</v>
      </c>
      <c r="AG14" s="59">
        <v>1</v>
      </c>
      <c r="AH14" s="59">
        <v>1</v>
      </c>
      <c r="AI14" s="59">
        <v>1</v>
      </c>
      <c r="AJ14" s="59">
        <v>1</v>
      </c>
      <c r="AK14" s="59">
        <v>1</v>
      </c>
      <c r="AL14" s="59">
        <v>1</v>
      </c>
      <c r="AM14" s="59">
        <v>1</v>
      </c>
      <c r="AN14" s="59">
        <v>1</v>
      </c>
      <c r="AO14" s="59">
        <v>1</v>
      </c>
      <c r="AP14" s="59">
        <v>1</v>
      </c>
      <c r="AQ14" s="59">
        <v>1</v>
      </c>
      <c r="AR14" s="59">
        <v>2</v>
      </c>
      <c r="AS14" s="59">
        <v>2</v>
      </c>
      <c r="AT14" s="59">
        <v>1</v>
      </c>
      <c r="AU14" s="59">
        <v>1</v>
      </c>
      <c r="AV14" s="59">
        <v>1</v>
      </c>
      <c r="AW14" s="49">
        <v>1</v>
      </c>
      <c r="AX14" s="49">
        <v>1</v>
      </c>
      <c r="AY14" s="49">
        <v>1</v>
      </c>
      <c r="AZ14" s="49">
        <v>0</v>
      </c>
      <c r="BA14" s="49">
        <v>0</v>
      </c>
      <c r="BB14" s="58">
        <v>0</v>
      </c>
      <c r="BC14" s="58">
        <v>0</v>
      </c>
      <c r="BD14" s="58">
        <v>0</v>
      </c>
      <c r="BE14" s="57">
        <v>0</v>
      </c>
      <c r="BF14" s="57">
        <v>0</v>
      </c>
      <c r="BG14" s="57">
        <v>0</v>
      </c>
      <c r="BH14" s="57">
        <v>0</v>
      </c>
      <c r="BI14" s="57">
        <v>0</v>
      </c>
      <c r="BJ14" s="57">
        <v>0</v>
      </c>
      <c r="BK14" s="57">
        <v>0</v>
      </c>
      <c r="BL14" s="57">
        <v>0</v>
      </c>
      <c r="BM14" s="57">
        <v>0</v>
      </c>
      <c r="BN14" s="57">
        <v>0</v>
      </c>
      <c r="BO14" s="57">
        <v>0</v>
      </c>
      <c r="BP14" s="57">
        <v>0</v>
      </c>
      <c r="BQ14" s="57">
        <v>0</v>
      </c>
      <c r="BR14" s="57">
        <v>0</v>
      </c>
      <c r="BS14" s="57">
        <v>0</v>
      </c>
      <c r="BT14" s="57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</v>
      </c>
      <c r="BZ14" s="57">
        <v>0</v>
      </c>
      <c r="CA14" s="57">
        <v>0</v>
      </c>
      <c r="CB14" s="57">
        <v>0</v>
      </c>
      <c r="CC14" s="57">
        <v>0</v>
      </c>
      <c r="CD14" s="57">
        <v>0</v>
      </c>
      <c r="CE14" s="57">
        <v>0</v>
      </c>
      <c r="CF14" s="57">
        <v>0</v>
      </c>
      <c r="CG14" s="57">
        <v>0</v>
      </c>
      <c r="CH14" s="57">
        <v>0</v>
      </c>
      <c r="CI14" s="57">
        <v>0</v>
      </c>
      <c r="CJ14" s="57">
        <v>0</v>
      </c>
      <c r="CK14" s="57">
        <v>0</v>
      </c>
      <c r="CL14" s="57">
        <v>0</v>
      </c>
      <c r="CM14" s="57">
        <v>0</v>
      </c>
      <c r="CN14" s="57">
        <v>0</v>
      </c>
      <c r="CO14" s="57">
        <v>0</v>
      </c>
      <c r="CP14" s="57">
        <v>0</v>
      </c>
      <c r="CR14" s="49">
        <f t="shared" si="8"/>
        <v>623</v>
      </c>
      <c r="CS14" s="49">
        <f t="shared" si="9"/>
        <v>617</v>
      </c>
      <c r="CT14" s="49">
        <f t="shared" si="10"/>
        <v>611</v>
      </c>
      <c r="CU14" s="49">
        <f t="shared" si="11"/>
        <v>605</v>
      </c>
      <c r="CV14" s="49">
        <f t="shared" si="12"/>
        <v>599</v>
      </c>
      <c r="CW14" s="49">
        <f t="shared" si="13"/>
        <v>593</v>
      </c>
      <c r="CX14" s="49">
        <f t="shared" si="14"/>
        <v>587</v>
      </c>
      <c r="CY14" s="49">
        <f t="shared" si="15"/>
        <v>581</v>
      </c>
      <c r="CZ14" s="59">
        <f t="shared" si="16"/>
        <v>575</v>
      </c>
      <c r="DA14" s="59">
        <f t="shared" si="17"/>
        <v>569</v>
      </c>
      <c r="DB14" s="59">
        <f t="shared" si="18"/>
        <v>563</v>
      </c>
      <c r="DC14" s="59">
        <f t="shared" si="19"/>
        <v>557</v>
      </c>
      <c r="DD14" s="59">
        <f t="shared" si="20"/>
        <v>551</v>
      </c>
      <c r="DE14" s="59">
        <f t="shared" si="21"/>
        <v>545</v>
      </c>
      <c r="DF14" s="59">
        <f t="shared" si="22"/>
        <v>539</v>
      </c>
      <c r="DG14" s="59">
        <f t="shared" si="23"/>
        <v>533</v>
      </c>
      <c r="DH14" s="59">
        <f t="shared" si="24"/>
        <v>527</v>
      </c>
      <c r="DI14" s="59">
        <f t="shared" si="25"/>
        <v>521</v>
      </c>
      <c r="DJ14" s="59">
        <f t="shared" si="26"/>
        <v>515</v>
      </c>
      <c r="DK14" s="59">
        <f t="shared" si="27"/>
        <v>509</v>
      </c>
      <c r="DL14" s="59">
        <f t="shared" si="28"/>
        <v>503</v>
      </c>
      <c r="DM14" s="59">
        <f t="shared" si="29"/>
        <v>497</v>
      </c>
      <c r="DN14" s="59">
        <f t="shared" si="30"/>
        <v>491</v>
      </c>
      <c r="DO14" s="59">
        <f t="shared" si="31"/>
        <v>485</v>
      </c>
      <c r="DP14" s="59">
        <f t="shared" si="32"/>
        <v>479</v>
      </c>
      <c r="DQ14" s="59">
        <f t="shared" si="33"/>
        <v>473</v>
      </c>
      <c r="DR14" s="59">
        <f t="shared" si="34"/>
        <v>467</v>
      </c>
      <c r="DS14" s="59">
        <f t="shared" si="35"/>
        <v>461</v>
      </c>
      <c r="DT14" s="59">
        <f t="shared" si="36"/>
        <v>455</v>
      </c>
      <c r="DU14" s="59">
        <f t="shared" si="37"/>
        <v>449</v>
      </c>
      <c r="DV14" s="59">
        <f t="shared" si="38"/>
        <v>443</v>
      </c>
      <c r="DW14" s="59">
        <f t="shared" si="39"/>
        <v>437</v>
      </c>
      <c r="DX14" s="59">
        <f t="shared" si="40"/>
        <v>431</v>
      </c>
      <c r="DY14" s="59">
        <f t="shared" si="41"/>
        <v>425</v>
      </c>
      <c r="DZ14" s="49">
        <f t="shared" si="42"/>
        <v>419</v>
      </c>
      <c r="EA14" s="49">
        <f t="shared" si="43"/>
        <v>413</v>
      </c>
      <c r="EB14" s="49">
        <f t="shared" si="44"/>
        <v>407</v>
      </c>
      <c r="EC14" s="49">
        <f t="shared" si="45"/>
        <v>401</v>
      </c>
      <c r="ED14" s="49">
        <f t="shared" si="46"/>
        <v>395</v>
      </c>
      <c r="EE14" s="58">
        <f t="shared" si="47"/>
        <v>389</v>
      </c>
      <c r="EF14" s="58">
        <f t="shared" si="48"/>
        <v>383</v>
      </c>
      <c r="EG14" s="58">
        <f t="shared" si="49"/>
        <v>377</v>
      </c>
      <c r="EH14" s="57">
        <f t="shared" si="50"/>
        <v>371</v>
      </c>
      <c r="EI14" s="57">
        <f t="shared" si="51"/>
        <v>365</v>
      </c>
      <c r="EJ14" s="57">
        <f t="shared" si="52"/>
        <v>359</v>
      </c>
      <c r="EK14" s="57">
        <f t="shared" si="53"/>
        <v>353</v>
      </c>
      <c r="EL14" s="57">
        <f t="shared" si="54"/>
        <v>347</v>
      </c>
      <c r="EM14" s="57">
        <f t="shared" si="55"/>
        <v>341</v>
      </c>
      <c r="EN14" s="57">
        <f t="shared" si="56"/>
        <v>335</v>
      </c>
      <c r="EO14" s="57">
        <f t="shared" si="57"/>
        <v>329</v>
      </c>
      <c r="EP14" s="57">
        <f t="shared" si="58"/>
        <v>323</v>
      </c>
      <c r="EQ14" s="57">
        <f t="shared" si="59"/>
        <v>317</v>
      </c>
      <c r="ER14" s="57">
        <f t="shared" si="60"/>
        <v>311</v>
      </c>
      <c r="ES14" s="57">
        <f t="shared" si="61"/>
        <v>305</v>
      </c>
      <c r="ET14" s="57">
        <f t="shared" si="62"/>
        <v>299</v>
      </c>
      <c r="EU14" s="57">
        <f t="shared" si="63"/>
        <v>293</v>
      </c>
      <c r="EV14" s="57">
        <f t="shared" si="64"/>
        <v>287</v>
      </c>
      <c r="EW14" s="57">
        <f t="shared" si="65"/>
        <v>281</v>
      </c>
      <c r="EX14" s="57">
        <f t="shared" si="66"/>
        <v>275</v>
      </c>
      <c r="EY14" s="57">
        <f t="shared" si="67"/>
        <v>269</v>
      </c>
      <c r="EZ14" s="57">
        <f t="shared" si="68"/>
        <v>263</v>
      </c>
      <c r="FA14" s="57">
        <f t="shared" si="69"/>
        <v>257</v>
      </c>
      <c r="FB14" s="57">
        <f t="shared" si="70"/>
        <v>251</v>
      </c>
      <c r="FC14" s="57">
        <f t="shared" si="71"/>
        <v>245</v>
      </c>
      <c r="FD14" s="57">
        <f t="shared" si="72"/>
        <v>239</v>
      </c>
      <c r="FE14" s="57">
        <f t="shared" si="73"/>
        <v>233</v>
      </c>
      <c r="FF14" s="57">
        <f t="shared" si="74"/>
        <v>227</v>
      </c>
      <c r="FG14" s="57">
        <f t="shared" si="75"/>
        <v>221</v>
      </c>
      <c r="FH14" s="57">
        <f t="shared" si="76"/>
        <v>215</v>
      </c>
      <c r="FI14" s="57">
        <f t="shared" si="77"/>
        <v>209</v>
      </c>
      <c r="FJ14" s="57">
        <f t="shared" si="78"/>
        <v>203</v>
      </c>
      <c r="FK14" s="57">
        <f t="shared" si="79"/>
        <v>197</v>
      </c>
      <c r="FL14" s="57">
        <f t="shared" si="80"/>
        <v>191</v>
      </c>
      <c r="FM14" s="57">
        <f t="shared" si="81"/>
        <v>185</v>
      </c>
      <c r="FN14" s="57">
        <f t="shared" si="82"/>
        <v>179</v>
      </c>
      <c r="FO14" s="57">
        <f t="shared" si="83"/>
        <v>173</v>
      </c>
      <c r="FP14" s="57">
        <f t="shared" si="84"/>
        <v>167</v>
      </c>
      <c r="FQ14" s="57">
        <f t="shared" si="85"/>
        <v>161</v>
      </c>
      <c r="FR14" s="57">
        <f t="shared" si="86"/>
        <v>155</v>
      </c>
      <c r="FS14" s="57">
        <f t="shared" si="87"/>
        <v>149</v>
      </c>
      <c r="FT14" s="32">
        <f t="shared" si="88"/>
        <v>369</v>
      </c>
    </row>
    <row r="15" spans="1:176">
      <c r="A15" s="56">
        <v>13</v>
      </c>
      <c r="B15" s="11">
        <v>10</v>
      </c>
      <c r="C15" s="11">
        <v>5</v>
      </c>
      <c r="D15" s="11">
        <f t="shared" si="3"/>
        <v>50</v>
      </c>
      <c r="E15" s="49">
        <v>1</v>
      </c>
      <c r="F15" s="25">
        <f t="shared" si="0"/>
        <v>20</v>
      </c>
      <c r="G15" s="11">
        <f t="shared" si="4"/>
        <v>35</v>
      </c>
      <c r="H15" s="5">
        <v>-39.380765850000003</v>
      </c>
      <c r="I15" s="11">
        <v>10</v>
      </c>
      <c r="J15" s="56">
        <v>10</v>
      </c>
      <c r="K15" s="49">
        <v>0</v>
      </c>
      <c r="L15" s="29">
        <f t="shared" si="5"/>
        <v>0</v>
      </c>
      <c r="M15" s="5">
        <v>-39.986637000000002</v>
      </c>
      <c r="N15" s="10"/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0</v>
      </c>
      <c r="AK15" s="59">
        <v>1</v>
      </c>
      <c r="AL15" s="59">
        <v>1</v>
      </c>
      <c r="AM15" s="59">
        <v>1</v>
      </c>
      <c r="AN15" s="59">
        <v>1</v>
      </c>
      <c r="AO15" s="59">
        <v>1</v>
      </c>
      <c r="AP15" s="59">
        <v>1</v>
      </c>
      <c r="AQ15" s="59">
        <v>1</v>
      </c>
      <c r="AR15" s="59">
        <v>1</v>
      </c>
      <c r="AS15" s="59">
        <v>1</v>
      </c>
      <c r="AT15" s="59">
        <v>1</v>
      </c>
      <c r="AU15" s="49">
        <v>1</v>
      </c>
      <c r="AV15" s="49">
        <v>1</v>
      </c>
      <c r="AW15" s="49">
        <v>1</v>
      </c>
      <c r="AX15" s="58">
        <v>0</v>
      </c>
      <c r="AY15" s="58">
        <v>0</v>
      </c>
      <c r="AZ15" s="58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0</v>
      </c>
      <c r="BH15" s="57">
        <v>0</v>
      </c>
      <c r="BI15" s="57">
        <v>0</v>
      </c>
      <c r="BJ15" s="57">
        <v>0</v>
      </c>
      <c r="BK15" s="57">
        <v>0</v>
      </c>
      <c r="BL15" s="57">
        <v>0</v>
      </c>
      <c r="BM15" s="57">
        <v>0</v>
      </c>
      <c r="BN15" s="57">
        <v>0</v>
      </c>
      <c r="BO15" s="57">
        <v>0</v>
      </c>
      <c r="BP15" s="57">
        <v>0</v>
      </c>
      <c r="BQ15" s="57">
        <v>0</v>
      </c>
      <c r="BR15" s="57">
        <v>0</v>
      </c>
      <c r="BS15" s="57">
        <v>0</v>
      </c>
      <c r="BT15" s="57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0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0">
        <v>0</v>
      </c>
      <c r="CR15" s="49">
        <f t="shared" si="8"/>
        <v>636</v>
      </c>
      <c r="CS15" s="49">
        <f t="shared" si="9"/>
        <v>630</v>
      </c>
      <c r="CT15" s="49">
        <f t="shared" si="10"/>
        <v>624</v>
      </c>
      <c r="CU15" s="49">
        <f t="shared" si="11"/>
        <v>618</v>
      </c>
      <c r="CV15" s="49">
        <f t="shared" si="12"/>
        <v>612</v>
      </c>
      <c r="CW15" s="49">
        <f t="shared" si="13"/>
        <v>606</v>
      </c>
      <c r="CX15" s="49">
        <f t="shared" si="14"/>
        <v>600</v>
      </c>
      <c r="CY15" s="49">
        <f t="shared" si="15"/>
        <v>594</v>
      </c>
      <c r="CZ15" s="49">
        <f t="shared" si="16"/>
        <v>588</v>
      </c>
      <c r="DA15" s="49">
        <f t="shared" si="17"/>
        <v>582</v>
      </c>
      <c r="DB15" s="49">
        <f t="shared" si="18"/>
        <v>576</v>
      </c>
      <c r="DC15" s="49">
        <f t="shared" si="19"/>
        <v>570</v>
      </c>
      <c r="DD15" s="49">
        <f t="shared" si="20"/>
        <v>564</v>
      </c>
      <c r="DE15" s="49">
        <f t="shared" si="21"/>
        <v>558</v>
      </c>
      <c r="DF15" s="49">
        <f t="shared" si="22"/>
        <v>552</v>
      </c>
      <c r="DG15" s="49">
        <f t="shared" si="23"/>
        <v>546</v>
      </c>
      <c r="DH15" s="59">
        <f t="shared" si="24"/>
        <v>540</v>
      </c>
      <c r="DI15" s="59">
        <f t="shared" si="25"/>
        <v>534</v>
      </c>
      <c r="DJ15" s="59">
        <f t="shared" si="26"/>
        <v>528</v>
      </c>
      <c r="DK15" s="59">
        <f t="shared" si="27"/>
        <v>522</v>
      </c>
      <c r="DL15" s="59">
        <f t="shared" si="28"/>
        <v>516</v>
      </c>
      <c r="DM15" s="59">
        <f t="shared" si="29"/>
        <v>510</v>
      </c>
      <c r="DN15" s="59">
        <f t="shared" si="30"/>
        <v>504</v>
      </c>
      <c r="DO15" s="59">
        <f t="shared" si="31"/>
        <v>498</v>
      </c>
      <c r="DP15" s="59">
        <f t="shared" si="32"/>
        <v>492</v>
      </c>
      <c r="DQ15" s="59">
        <f t="shared" si="33"/>
        <v>486</v>
      </c>
      <c r="DR15" s="59">
        <f t="shared" si="34"/>
        <v>480</v>
      </c>
      <c r="DS15" s="59">
        <f t="shared" si="35"/>
        <v>474</v>
      </c>
      <c r="DT15" s="59">
        <f t="shared" si="36"/>
        <v>468</v>
      </c>
      <c r="DU15" s="59">
        <f t="shared" si="37"/>
        <v>462</v>
      </c>
      <c r="DV15" s="59">
        <f t="shared" si="38"/>
        <v>456</v>
      </c>
      <c r="DW15" s="59">
        <f t="shared" si="39"/>
        <v>450</v>
      </c>
      <c r="DX15" s="49">
        <f t="shared" si="40"/>
        <v>444</v>
      </c>
      <c r="DY15" s="49">
        <f t="shared" si="41"/>
        <v>438</v>
      </c>
      <c r="DZ15" s="49">
        <f t="shared" si="42"/>
        <v>432</v>
      </c>
      <c r="EA15" s="58">
        <f t="shared" si="43"/>
        <v>426</v>
      </c>
      <c r="EB15" s="58">
        <f t="shared" si="44"/>
        <v>420</v>
      </c>
      <c r="EC15" s="58">
        <f t="shared" si="45"/>
        <v>414</v>
      </c>
      <c r="ED15" s="57">
        <f t="shared" si="46"/>
        <v>408</v>
      </c>
      <c r="EE15" s="57">
        <f t="shared" si="47"/>
        <v>402</v>
      </c>
      <c r="EF15" s="57">
        <f t="shared" si="48"/>
        <v>396</v>
      </c>
      <c r="EG15" s="57">
        <f t="shared" si="49"/>
        <v>390</v>
      </c>
      <c r="EH15" s="57">
        <f t="shared" si="50"/>
        <v>384</v>
      </c>
      <c r="EI15" s="57">
        <f t="shared" si="51"/>
        <v>378</v>
      </c>
      <c r="EJ15" s="57">
        <f t="shared" si="52"/>
        <v>372</v>
      </c>
      <c r="EK15" s="57">
        <f t="shared" si="53"/>
        <v>366</v>
      </c>
      <c r="EL15" s="57">
        <f t="shared" si="54"/>
        <v>360</v>
      </c>
      <c r="EM15" s="57">
        <f t="shared" si="55"/>
        <v>354</v>
      </c>
      <c r="EN15" s="57">
        <f t="shared" si="56"/>
        <v>348</v>
      </c>
      <c r="EO15" s="57">
        <f t="shared" si="57"/>
        <v>342</v>
      </c>
      <c r="EP15" s="57">
        <f t="shared" si="58"/>
        <v>336</v>
      </c>
      <c r="EQ15" s="57">
        <f t="shared" si="59"/>
        <v>330</v>
      </c>
      <c r="ER15" s="57">
        <f t="shared" si="60"/>
        <v>324</v>
      </c>
      <c r="ES15" s="57">
        <f t="shared" si="61"/>
        <v>318</v>
      </c>
      <c r="ET15" s="57">
        <f t="shared" si="62"/>
        <v>312</v>
      </c>
      <c r="EU15" s="57">
        <f t="shared" si="63"/>
        <v>306</v>
      </c>
      <c r="EV15" s="57">
        <f t="shared" si="64"/>
        <v>300</v>
      </c>
      <c r="EW15" s="57">
        <f t="shared" si="65"/>
        <v>294</v>
      </c>
      <c r="EX15" s="57">
        <f t="shared" si="66"/>
        <v>288</v>
      </c>
      <c r="EY15" s="57">
        <f t="shared" si="67"/>
        <v>282</v>
      </c>
      <c r="EZ15" s="57">
        <f t="shared" si="68"/>
        <v>276</v>
      </c>
      <c r="FA15" s="57">
        <f t="shared" si="69"/>
        <v>270</v>
      </c>
      <c r="FB15" s="57">
        <f t="shared" si="70"/>
        <v>264</v>
      </c>
      <c r="FC15" s="57">
        <f t="shared" si="71"/>
        <v>258</v>
      </c>
      <c r="FD15" s="57">
        <f t="shared" si="72"/>
        <v>252</v>
      </c>
      <c r="FE15" s="57">
        <f t="shared" si="73"/>
        <v>246</v>
      </c>
      <c r="FF15" s="57">
        <f t="shared" si="74"/>
        <v>240</v>
      </c>
      <c r="FG15" s="57">
        <f t="shared" si="75"/>
        <v>234</v>
      </c>
      <c r="FH15" s="57">
        <f t="shared" si="76"/>
        <v>228</v>
      </c>
      <c r="FI15" s="57">
        <f t="shared" si="77"/>
        <v>222</v>
      </c>
      <c r="FJ15" s="57">
        <f t="shared" si="78"/>
        <v>216</v>
      </c>
      <c r="FK15" s="57">
        <f t="shared" si="79"/>
        <v>210</v>
      </c>
      <c r="FL15" s="57">
        <f t="shared" si="80"/>
        <v>204</v>
      </c>
      <c r="FM15" s="57">
        <f t="shared" si="81"/>
        <v>198</v>
      </c>
      <c r="FN15" s="57">
        <f t="shared" si="82"/>
        <v>192</v>
      </c>
      <c r="FO15" s="57">
        <f t="shared" si="83"/>
        <v>186</v>
      </c>
      <c r="FP15" s="57">
        <f t="shared" si="84"/>
        <v>180</v>
      </c>
      <c r="FQ15" s="57">
        <f t="shared" si="85"/>
        <v>174</v>
      </c>
      <c r="FR15" s="57">
        <f t="shared" si="86"/>
        <v>168</v>
      </c>
      <c r="FS15" s="57">
        <f t="shared" si="87"/>
        <v>162</v>
      </c>
      <c r="FT15" s="32">
        <f t="shared" si="88"/>
        <v>402</v>
      </c>
    </row>
    <row r="16" spans="1:176">
      <c r="A16" s="56">
        <v>14</v>
      </c>
      <c r="B16" s="11">
        <v>10</v>
      </c>
      <c r="C16" s="11">
        <v>3</v>
      </c>
      <c r="D16" s="11">
        <f t="shared" si="3"/>
        <v>30</v>
      </c>
      <c r="E16" s="57">
        <v>0</v>
      </c>
      <c r="F16" s="25">
        <f t="shared" si="0"/>
        <v>0</v>
      </c>
      <c r="G16" s="11">
        <f t="shared" si="4"/>
        <v>15</v>
      </c>
      <c r="H16" s="5">
        <v>-35.402025350000002</v>
      </c>
      <c r="I16" s="11">
        <v>10</v>
      </c>
      <c r="J16" s="56">
        <v>10</v>
      </c>
      <c r="K16" s="57">
        <v>0</v>
      </c>
      <c r="L16" s="29">
        <f t="shared" si="5"/>
        <v>0</v>
      </c>
      <c r="M16" s="5">
        <v>-33.432880599999997</v>
      </c>
      <c r="N16" s="10"/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9">
        <v>1</v>
      </c>
      <c r="AS16" s="59">
        <v>1</v>
      </c>
      <c r="AT16" s="58">
        <v>0</v>
      </c>
      <c r="AU16" s="58">
        <v>0</v>
      </c>
      <c r="AV16" s="58">
        <v>0</v>
      </c>
      <c r="AW16" s="58">
        <v>0</v>
      </c>
      <c r="AX16" s="57">
        <v>0</v>
      </c>
      <c r="AY16" s="57">
        <v>0</v>
      </c>
      <c r="AZ16" s="57">
        <v>0</v>
      </c>
      <c r="BA16" s="57">
        <v>0</v>
      </c>
      <c r="BB16" s="57">
        <v>0</v>
      </c>
      <c r="BC16" s="57">
        <v>0</v>
      </c>
      <c r="BD16" s="57">
        <v>0</v>
      </c>
      <c r="BE16" s="57">
        <v>0</v>
      </c>
      <c r="BF16" s="57">
        <v>0</v>
      </c>
      <c r="BG16" s="57">
        <v>0</v>
      </c>
      <c r="BH16" s="57">
        <v>0</v>
      </c>
      <c r="BI16" s="57">
        <v>0</v>
      </c>
      <c r="BJ16" s="57">
        <v>0</v>
      </c>
      <c r="BK16" s="57">
        <v>0</v>
      </c>
      <c r="BL16" s="57">
        <v>0</v>
      </c>
      <c r="BM16" s="57">
        <v>0</v>
      </c>
      <c r="BN16" s="57">
        <v>0</v>
      </c>
      <c r="BO16" s="57">
        <v>0</v>
      </c>
      <c r="BP16" s="57">
        <v>0</v>
      </c>
      <c r="BQ16" s="57">
        <v>0</v>
      </c>
      <c r="BR16" s="57">
        <v>0</v>
      </c>
      <c r="BS16" s="57">
        <v>0</v>
      </c>
      <c r="BT16" s="57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0">
        <v>0</v>
      </c>
      <c r="CP16" s="50">
        <v>0</v>
      </c>
      <c r="CR16" s="57">
        <f t="shared" si="8"/>
        <v>649</v>
      </c>
      <c r="CS16" s="57">
        <f t="shared" si="9"/>
        <v>643</v>
      </c>
      <c r="CT16" s="57">
        <f t="shared" si="10"/>
        <v>637</v>
      </c>
      <c r="CU16" s="57">
        <f t="shared" si="11"/>
        <v>631</v>
      </c>
      <c r="CV16" s="57">
        <f t="shared" si="12"/>
        <v>625</v>
      </c>
      <c r="CW16" s="57">
        <f t="shared" si="13"/>
        <v>619</v>
      </c>
      <c r="CX16" s="57">
        <f t="shared" si="14"/>
        <v>613</v>
      </c>
      <c r="CY16" s="57">
        <f t="shared" si="15"/>
        <v>607</v>
      </c>
      <c r="CZ16" s="57">
        <f t="shared" si="16"/>
        <v>601</v>
      </c>
      <c r="DA16" s="57">
        <f t="shared" si="17"/>
        <v>595</v>
      </c>
      <c r="DB16" s="57">
        <f t="shared" si="18"/>
        <v>589</v>
      </c>
      <c r="DC16" s="57">
        <f t="shared" si="19"/>
        <v>583</v>
      </c>
      <c r="DD16" s="57">
        <f t="shared" si="20"/>
        <v>577</v>
      </c>
      <c r="DE16" s="57">
        <f t="shared" si="21"/>
        <v>571</v>
      </c>
      <c r="DF16" s="57">
        <f t="shared" si="22"/>
        <v>565</v>
      </c>
      <c r="DG16" s="57">
        <f t="shared" si="23"/>
        <v>559</v>
      </c>
      <c r="DH16" s="57">
        <f t="shared" si="24"/>
        <v>553</v>
      </c>
      <c r="DI16" s="57">
        <f t="shared" si="25"/>
        <v>547</v>
      </c>
      <c r="DJ16" s="58">
        <f t="shared" si="26"/>
        <v>541</v>
      </c>
      <c r="DK16" s="58">
        <f t="shared" si="27"/>
        <v>535</v>
      </c>
      <c r="DL16" s="58">
        <f t="shared" si="28"/>
        <v>529</v>
      </c>
      <c r="DM16" s="58">
        <f t="shared" si="29"/>
        <v>523</v>
      </c>
      <c r="DN16" s="58">
        <f t="shared" si="30"/>
        <v>517</v>
      </c>
      <c r="DO16" s="58">
        <f t="shared" si="31"/>
        <v>511</v>
      </c>
      <c r="DP16" s="58">
        <f t="shared" si="32"/>
        <v>505</v>
      </c>
      <c r="DQ16" s="58">
        <f t="shared" si="33"/>
        <v>499</v>
      </c>
      <c r="DR16" s="58">
        <f t="shared" si="34"/>
        <v>493</v>
      </c>
      <c r="DS16" s="58">
        <f t="shared" si="35"/>
        <v>487</v>
      </c>
      <c r="DT16" s="58">
        <f t="shared" si="36"/>
        <v>481</v>
      </c>
      <c r="DU16" s="59">
        <f t="shared" si="37"/>
        <v>475</v>
      </c>
      <c r="DV16" s="59">
        <f t="shared" si="38"/>
        <v>469</v>
      </c>
      <c r="DW16" s="58">
        <f t="shared" si="39"/>
        <v>463</v>
      </c>
      <c r="DX16" s="58">
        <f t="shared" si="40"/>
        <v>457</v>
      </c>
      <c r="DY16" s="58">
        <f t="shared" si="41"/>
        <v>451</v>
      </c>
      <c r="DZ16" s="58">
        <f t="shared" si="42"/>
        <v>445</v>
      </c>
      <c r="EA16" s="57">
        <f t="shared" si="43"/>
        <v>439</v>
      </c>
      <c r="EB16" s="57">
        <f t="shared" si="44"/>
        <v>433</v>
      </c>
      <c r="EC16" s="57">
        <f t="shared" si="45"/>
        <v>427</v>
      </c>
      <c r="ED16" s="57">
        <f t="shared" si="46"/>
        <v>421</v>
      </c>
      <c r="EE16" s="57">
        <f t="shared" si="47"/>
        <v>415</v>
      </c>
      <c r="EF16" s="57">
        <f t="shared" si="48"/>
        <v>409</v>
      </c>
      <c r="EG16" s="57">
        <f t="shared" si="49"/>
        <v>403</v>
      </c>
      <c r="EH16" s="57">
        <f t="shared" si="50"/>
        <v>397</v>
      </c>
      <c r="EI16" s="57">
        <f t="shared" si="51"/>
        <v>391</v>
      </c>
      <c r="EJ16" s="57">
        <f t="shared" si="52"/>
        <v>385</v>
      </c>
      <c r="EK16" s="57">
        <f t="shared" si="53"/>
        <v>379</v>
      </c>
      <c r="EL16" s="57">
        <f t="shared" si="54"/>
        <v>373</v>
      </c>
      <c r="EM16" s="57">
        <f t="shared" si="55"/>
        <v>367</v>
      </c>
      <c r="EN16" s="57">
        <f t="shared" si="56"/>
        <v>361</v>
      </c>
      <c r="EO16" s="57">
        <f t="shared" si="57"/>
        <v>355</v>
      </c>
      <c r="EP16" s="57">
        <f t="shared" si="58"/>
        <v>349</v>
      </c>
      <c r="EQ16" s="57">
        <f t="shared" si="59"/>
        <v>343</v>
      </c>
      <c r="ER16" s="57">
        <f t="shared" si="60"/>
        <v>337</v>
      </c>
      <c r="ES16" s="57">
        <f t="shared" si="61"/>
        <v>331</v>
      </c>
      <c r="ET16" s="57">
        <f t="shared" si="62"/>
        <v>325</v>
      </c>
      <c r="EU16" s="57">
        <f t="shared" si="63"/>
        <v>319</v>
      </c>
      <c r="EV16" s="57">
        <f t="shared" si="64"/>
        <v>313</v>
      </c>
      <c r="EW16" s="57">
        <f t="shared" si="65"/>
        <v>307</v>
      </c>
      <c r="EX16" s="57">
        <f t="shared" si="66"/>
        <v>301</v>
      </c>
      <c r="EY16" s="57">
        <f t="shared" si="67"/>
        <v>295</v>
      </c>
      <c r="EZ16" s="57">
        <f t="shared" si="68"/>
        <v>289</v>
      </c>
      <c r="FA16" s="57">
        <f t="shared" si="69"/>
        <v>283</v>
      </c>
      <c r="FB16" s="57">
        <f t="shared" si="70"/>
        <v>277</v>
      </c>
      <c r="FC16" s="57">
        <f t="shared" si="71"/>
        <v>271</v>
      </c>
      <c r="FD16" s="57">
        <f t="shared" si="72"/>
        <v>265</v>
      </c>
      <c r="FE16" s="57">
        <f t="shared" si="73"/>
        <v>259</v>
      </c>
      <c r="FF16" s="57">
        <f t="shared" si="74"/>
        <v>253</v>
      </c>
      <c r="FG16" s="57">
        <f t="shared" si="75"/>
        <v>247</v>
      </c>
      <c r="FH16" s="57">
        <f t="shared" si="76"/>
        <v>241</v>
      </c>
      <c r="FI16" s="57">
        <f t="shared" si="77"/>
        <v>235</v>
      </c>
      <c r="FJ16" s="57">
        <f t="shared" si="78"/>
        <v>229</v>
      </c>
      <c r="FK16" s="57">
        <f t="shared" si="79"/>
        <v>223</v>
      </c>
      <c r="FL16" s="57">
        <f t="shared" si="80"/>
        <v>217</v>
      </c>
      <c r="FM16" s="57">
        <f t="shared" si="81"/>
        <v>211</v>
      </c>
      <c r="FN16" s="57">
        <f t="shared" si="82"/>
        <v>205</v>
      </c>
      <c r="FO16" s="57">
        <f t="shared" si="83"/>
        <v>199</v>
      </c>
      <c r="FP16" s="57">
        <f t="shared" si="84"/>
        <v>193</v>
      </c>
      <c r="FQ16" s="57">
        <f t="shared" si="85"/>
        <v>187</v>
      </c>
      <c r="FR16" s="57">
        <f t="shared" si="86"/>
        <v>181</v>
      </c>
      <c r="FS16" s="57">
        <f t="shared" si="87"/>
        <v>175</v>
      </c>
      <c r="FT16" s="32">
        <f t="shared" si="88"/>
        <v>435</v>
      </c>
    </row>
    <row r="17" spans="1:176">
      <c r="A17" s="56">
        <v>15</v>
      </c>
      <c r="B17" s="11">
        <v>10</v>
      </c>
      <c r="C17" s="11">
        <v>4</v>
      </c>
      <c r="D17" s="11">
        <f t="shared" si="3"/>
        <v>40</v>
      </c>
      <c r="E17" s="57">
        <v>0</v>
      </c>
      <c r="F17" s="25">
        <f t="shared" si="0"/>
        <v>0</v>
      </c>
      <c r="G17" s="11">
        <f t="shared" si="4"/>
        <v>20</v>
      </c>
      <c r="H17" s="5">
        <v>-33.631931399999999</v>
      </c>
      <c r="I17" s="11">
        <v>10</v>
      </c>
      <c r="J17" s="56">
        <v>10</v>
      </c>
      <c r="K17" s="57">
        <v>0</v>
      </c>
      <c r="L17" s="29">
        <f t="shared" si="5"/>
        <v>0</v>
      </c>
      <c r="M17" s="5">
        <v>-36.025366200000001</v>
      </c>
      <c r="N17" s="10"/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8">
        <v>0</v>
      </c>
      <c r="AL17" s="58">
        <v>0</v>
      </c>
      <c r="AM17" s="58">
        <v>0</v>
      </c>
      <c r="AN17" s="59">
        <v>0</v>
      </c>
      <c r="AO17" s="59">
        <v>0</v>
      </c>
      <c r="AP17" s="59">
        <v>1</v>
      </c>
      <c r="AQ17" s="59">
        <v>1</v>
      </c>
      <c r="AR17" s="49">
        <v>1</v>
      </c>
      <c r="AS17" s="49">
        <v>0</v>
      </c>
      <c r="AT17" s="58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0</v>
      </c>
      <c r="BI17" s="50">
        <v>0</v>
      </c>
      <c r="BJ17" s="50">
        <v>0</v>
      </c>
      <c r="BK17" s="50">
        <v>0</v>
      </c>
      <c r="BL17" s="50">
        <v>0</v>
      </c>
      <c r="BM17" s="50">
        <v>0</v>
      </c>
      <c r="BN17" s="50">
        <v>0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  <c r="CK17" s="50">
        <v>0</v>
      </c>
      <c r="CL17" s="50">
        <v>0</v>
      </c>
      <c r="CM17" s="50">
        <v>0</v>
      </c>
      <c r="CN17" s="50">
        <v>0</v>
      </c>
      <c r="CO17" s="50">
        <v>0</v>
      </c>
      <c r="CP17" s="50">
        <v>0</v>
      </c>
      <c r="CR17" s="57">
        <f t="shared" si="8"/>
        <v>662</v>
      </c>
      <c r="CS17" s="57">
        <f t="shared" si="9"/>
        <v>656</v>
      </c>
      <c r="CT17" s="57">
        <f t="shared" si="10"/>
        <v>650</v>
      </c>
      <c r="CU17" s="57">
        <f t="shared" si="11"/>
        <v>644</v>
      </c>
      <c r="CV17" s="57">
        <f t="shared" si="12"/>
        <v>638</v>
      </c>
      <c r="CW17" s="57">
        <f t="shared" si="13"/>
        <v>632</v>
      </c>
      <c r="CX17" s="57">
        <f t="shared" si="14"/>
        <v>626</v>
      </c>
      <c r="CY17" s="57">
        <f t="shared" si="15"/>
        <v>620</v>
      </c>
      <c r="CZ17" s="57">
        <f t="shared" si="16"/>
        <v>614</v>
      </c>
      <c r="DA17" s="57">
        <f t="shared" si="17"/>
        <v>608</v>
      </c>
      <c r="DB17" s="57">
        <f t="shared" si="18"/>
        <v>602</v>
      </c>
      <c r="DC17" s="57">
        <f t="shared" si="19"/>
        <v>596</v>
      </c>
      <c r="DD17" s="57">
        <f t="shared" si="20"/>
        <v>590</v>
      </c>
      <c r="DE17" s="57">
        <f t="shared" si="21"/>
        <v>584</v>
      </c>
      <c r="DF17" s="57">
        <f t="shared" si="22"/>
        <v>578</v>
      </c>
      <c r="DG17" s="57">
        <f t="shared" si="23"/>
        <v>572</v>
      </c>
      <c r="DH17" s="57">
        <f t="shared" si="24"/>
        <v>566</v>
      </c>
      <c r="DI17" s="57">
        <f t="shared" si="25"/>
        <v>560</v>
      </c>
      <c r="DJ17" s="57">
        <f t="shared" si="26"/>
        <v>554</v>
      </c>
      <c r="DK17" s="57">
        <f t="shared" si="27"/>
        <v>548</v>
      </c>
      <c r="DL17" s="57">
        <f t="shared" si="28"/>
        <v>542</v>
      </c>
      <c r="DM17" s="57">
        <f t="shared" si="29"/>
        <v>536</v>
      </c>
      <c r="DN17" s="58">
        <f t="shared" si="30"/>
        <v>530</v>
      </c>
      <c r="DO17" s="58">
        <f t="shared" si="31"/>
        <v>524</v>
      </c>
      <c r="DP17" s="58">
        <f t="shared" si="32"/>
        <v>518</v>
      </c>
      <c r="DQ17" s="59">
        <f t="shared" si="33"/>
        <v>512</v>
      </c>
      <c r="DR17" s="59">
        <f t="shared" si="34"/>
        <v>506</v>
      </c>
      <c r="DS17" s="59">
        <f t="shared" si="35"/>
        <v>500</v>
      </c>
      <c r="DT17" s="59">
        <f t="shared" si="36"/>
        <v>494</v>
      </c>
      <c r="DU17" s="49">
        <f t="shared" si="37"/>
        <v>488</v>
      </c>
      <c r="DV17" s="49">
        <f t="shared" si="38"/>
        <v>482</v>
      </c>
      <c r="DW17" s="58">
        <f t="shared" si="39"/>
        <v>476</v>
      </c>
      <c r="DX17" s="57">
        <f t="shared" si="40"/>
        <v>470</v>
      </c>
      <c r="DY17" s="57">
        <f t="shared" si="41"/>
        <v>464</v>
      </c>
      <c r="DZ17" s="57">
        <f t="shared" si="42"/>
        <v>458</v>
      </c>
      <c r="EA17" s="57">
        <f t="shared" si="43"/>
        <v>452</v>
      </c>
      <c r="EB17" s="57">
        <f t="shared" si="44"/>
        <v>446</v>
      </c>
      <c r="EC17" s="57">
        <f t="shared" si="45"/>
        <v>440</v>
      </c>
      <c r="ED17" s="57">
        <f t="shared" si="46"/>
        <v>434</v>
      </c>
      <c r="EE17" s="57">
        <f t="shared" si="47"/>
        <v>428</v>
      </c>
      <c r="EF17" s="57">
        <f t="shared" si="48"/>
        <v>422</v>
      </c>
      <c r="EG17" s="57">
        <f t="shared" si="49"/>
        <v>416</v>
      </c>
      <c r="EH17" s="57">
        <f t="shared" si="50"/>
        <v>410</v>
      </c>
      <c r="EI17" s="57">
        <f t="shared" si="51"/>
        <v>404</v>
      </c>
      <c r="EJ17" s="57">
        <f t="shared" si="52"/>
        <v>398</v>
      </c>
      <c r="EK17" s="57">
        <f t="shared" si="53"/>
        <v>392</v>
      </c>
      <c r="EL17" s="57">
        <f t="shared" si="54"/>
        <v>386</v>
      </c>
      <c r="EM17" s="57">
        <f t="shared" si="55"/>
        <v>380</v>
      </c>
      <c r="EN17" s="57">
        <f t="shared" si="56"/>
        <v>374</v>
      </c>
      <c r="EO17" s="57">
        <f t="shared" si="57"/>
        <v>368</v>
      </c>
      <c r="EP17" s="57">
        <f t="shared" si="58"/>
        <v>362</v>
      </c>
      <c r="EQ17" s="57">
        <f t="shared" si="59"/>
        <v>356</v>
      </c>
      <c r="ER17" s="57">
        <f t="shared" si="60"/>
        <v>350</v>
      </c>
      <c r="ES17" s="57">
        <f t="shared" si="61"/>
        <v>344</v>
      </c>
      <c r="ET17" s="57">
        <f t="shared" si="62"/>
        <v>338</v>
      </c>
      <c r="EU17" s="57">
        <f t="shared" si="63"/>
        <v>332</v>
      </c>
      <c r="EV17" s="57">
        <f t="shared" si="64"/>
        <v>326</v>
      </c>
      <c r="EW17" s="57">
        <f t="shared" si="65"/>
        <v>320</v>
      </c>
      <c r="EX17" s="57">
        <f t="shared" si="66"/>
        <v>314</v>
      </c>
      <c r="EY17" s="57">
        <f t="shared" si="67"/>
        <v>308</v>
      </c>
      <c r="EZ17" s="57">
        <f t="shared" si="68"/>
        <v>302</v>
      </c>
      <c r="FA17" s="57">
        <f t="shared" si="69"/>
        <v>296</v>
      </c>
      <c r="FB17" s="57">
        <f t="shared" si="70"/>
        <v>290</v>
      </c>
      <c r="FC17" s="57">
        <f t="shared" si="71"/>
        <v>284</v>
      </c>
      <c r="FD17" s="57">
        <f t="shared" si="72"/>
        <v>278</v>
      </c>
      <c r="FE17" s="57">
        <f t="shared" si="73"/>
        <v>272</v>
      </c>
      <c r="FF17" s="57">
        <f t="shared" si="74"/>
        <v>266</v>
      </c>
      <c r="FG17" s="57">
        <f t="shared" si="75"/>
        <v>260</v>
      </c>
      <c r="FH17" s="57">
        <f t="shared" si="76"/>
        <v>254</v>
      </c>
      <c r="FI17" s="57">
        <f t="shared" si="77"/>
        <v>248</v>
      </c>
      <c r="FJ17" s="57">
        <f t="shared" si="78"/>
        <v>242</v>
      </c>
      <c r="FK17" s="57">
        <f t="shared" si="79"/>
        <v>236</v>
      </c>
      <c r="FL17" s="57">
        <f t="shared" si="80"/>
        <v>230</v>
      </c>
      <c r="FM17" s="57">
        <f t="shared" si="81"/>
        <v>224</v>
      </c>
      <c r="FN17" s="57">
        <f t="shared" si="82"/>
        <v>218</v>
      </c>
      <c r="FO17" s="57">
        <f t="shared" si="83"/>
        <v>212</v>
      </c>
      <c r="FP17" s="57">
        <f t="shared" si="84"/>
        <v>206</v>
      </c>
      <c r="FQ17" s="57">
        <f t="shared" si="85"/>
        <v>200</v>
      </c>
      <c r="FR17" s="57">
        <f t="shared" si="86"/>
        <v>194</v>
      </c>
      <c r="FS17" s="57">
        <f t="shared" si="87"/>
        <v>188</v>
      </c>
      <c r="FT17" s="32">
        <f t="shared" si="88"/>
        <v>468</v>
      </c>
    </row>
    <row r="18" spans="1:176">
      <c r="A18" s="56">
        <v>16</v>
      </c>
      <c r="B18" s="11">
        <v>10</v>
      </c>
      <c r="C18" s="11">
        <v>5</v>
      </c>
      <c r="D18" s="11">
        <f t="shared" si="3"/>
        <v>50</v>
      </c>
      <c r="E18" s="57">
        <v>0</v>
      </c>
      <c r="F18" s="25">
        <f t="shared" si="0"/>
        <v>0</v>
      </c>
      <c r="G18" s="11">
        <f t="shared" si="4"/>
        <v>25</v>
      </c>
      <c r="H18" s="5">
        <v>-28.243766900000001</v>
      </c>
      <c r="I18" s="11">
        <v>10</v>
      </c>
      <c r="J18" s="56">
        <v>10</v>
      </c>
      <c r="K18" s="57">
        <v>0</v>
      </c>
      <c r="L18" s="29">
        <f t="shared" si="5"/>
        <v>0</v>
      </c>
      <c r="M18" s="5">
        <v>-33.879969099999997</v>
      </c>
      <c r="N18" s="10"/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  <c r="CO18" s="50">
        <v>0</v>
      </c>
      <c r="CP18" s="50">
        <v>0</v>
      </c>
      <c r="CR18" s="57">
        <f t="shared" si="8"/>
        <v>675</v>
      </c>
      <c r="CS18" s="57">
        <f t="shared" si="9"/>
        <v>669</v>
      </c>
      <c r="CT18" s="57">
        <f t="shared" si="10"/>
        <v>663</v>
      </c>
      <c r="CU18" s="57">
        <f t="shared" si="11"/>
        <v>657</v>
      </c>
      <c r="CV18" s="57">
        <f t="shared" si="12"/>
        <v>651</v>
      </c>
      <c r="CW18" s="57">
        <f t="shared" si="13"/>
        <v>645</v>
      </c>
      <c r="CX18" s="57">
        <f t="shared" si="14"/>
        <v>639</v>
      </c>
      <c r="CY18" s="57">
        <f t="shared" si="15"/>
        <v>633</v>
      </c>
      <c r="CZ18" s="57">
        <f t="shared" si="16"/>
        <v>627</v>
      </c>
      <c r="DA18" s="57">
        <f t="shared" si="17"/>
        <v>621</v>
      </c>
      <c r="DB18" s="57">
        <f t="shared" si="18"/>
        <v>615</v>
      </c>
      <c r="DC18" s="57">
        <f t="shared" si="19"/>
        <v>609</v>
      </c>
      <c r="DD18" s="57">
        <f t="shared" si="20"/>
        <v>603</v>
      </c>
      <c r="DE18" s="57">
        <f t="shared" si="21"/>
        <v>597</v>
      </c>
      <c r="DF18" s="57">
        <f t="shared" si="22"/>
        <v>591</v>
      </c>
      <c r="DG18" s="57">
        <f t="shared" si="23"/>
        <v>585</v>
      </c>
      <c r="DH18" s="57">
        <f t="shared" si="24"/>
        <v>579</v>
      </c>
      <c r="DI18" s="57">
        <f t="shared" si="25"/>
        <v>573</v>
      </c>
      <c r="DJ18" s="57">
        <f t="shared" si="26"/>
        <v>567</v>
      </c>
      <c r="DK18" s="57">
        <f t="shared" si="27"/>
        <v>561</v>
      </c>
      <c r="DL18" s="57">
        <f t="shared" si="28"/>
        <v>555</v>
      </c>
      <c r="DM18" s="57">
        <f t="shared" si="29"/>
        <v>549</v>
      </c>
      <c r="DN18" s="57">
        <f t="shared" si="30"/>
        <v>543</v>
      </c>
      <c r="DO18" s="57">
        <f t="shared" si="31"/>
        <v>537</v>
      </c>
      <c r="DP18" s="57">
        <f t="shared" si="32"/>
        <v>531</v>
      </c>
      <c r="DQ18" s="57">
        <f t="shared" si="33"/>
        <v>525</v>
      </c>
      <c r="DR18" s="57">
        <f t="shared" si="34"/>
        <v>519</v>
      </c>
      <c r="DS18" s="57">
        <f t="shared" si="35"/>
        <v>513</v>
      </c>
      <c r="DT18" s="57">
        <f t="shared" si="36"/>
        <v>507</v>
      </c>
      <c r="DU18" s="57">
        <f t="shared" si="37"/>
        <v>501</v>
      </c>
      <c r="DV18" s="57">
        <f t="shared" si="38"/>
        <v>495</v>
      </c>
      <c r="DW18" s="57">
        <f t="shared" si="39"/>
        <v>489</v>
      </c>
      <c r="DX18" s="57">
        <f t="shared" si="40"/>
        <v>483</v>
      </c>
      <c r="DY18" s="57">
        <f t="shared" si="41"/>
        <v>477</v>
      </c>
      <c r="DZ18" s="57">
        <f t="shared" si="42"/>
        <v>471</v>
      </c>
      <c r="EA18" s="57">
        <f t="shared" si="43"/>
        <v>465</v>
      </c>
      <c r="EB18" s="57">
        <f t="shared" si="44"/>
        <v>459</v>
      </c>
      <c r="EC18" s="57">
        <f t="shared" si="45"/>
        <v>453</v>
      </c>
      <c r="ED18" s="57">
        <f t="shared" si="46"/>
        <v>447</v>
      </c>
      <c r="EE18" s="57">
        <f t="shared" si="47"/>
        <v>441</v>
      </c>
      <c r="EF18" s="57">
        <f t="shared" si="48"/>
        <v>435</v>
      </c>
      <c r="EG18" s="57">
        <f t="shared" si="49"/>
        <v>429</v>
      </c>
      <c r="EH18" s="57">
        <f t="shared" si="50"/>
        <v>423</v>
      </c>
      <c r="EI18" s="57">
        <f t="shared" si="51"/>
        <v>417</v>
      </c>
      <c r="EJ18" s="57">
        <f t="shared" si="52"/>
        <v>411</v>
      </c>
      <c r="EK18" s="57">
        <f t="shared" si="53"/>
        <v>405</v>
      </c>
      <c r="EL18" s="57">
        <f t="shared" si="54"/>
        <v>399</v>
      </c>
      <c r="EM18" s="57">
        <f t="shared" si="55"/>
        <v>393</v>
      </c>
      <c r="EN18" s="57">
        <f t="shared" si="56"/>
        <v>387</v>
      </c>
      <c r="EO18" s="57">
        <f t="shared" si="57"/>
        <v>381</v>
      </c>
      <c r="EP18" s="57">
        <f t="shared" si="58"/>
        <v>375</v>
      </c>
      <c r="EQ18" s="57">
        <f t="shared" si="59"/>
        <v>369</v>
      </c>
      <c r="ER18" s="57">
        <f t="shared" si="60"/>
        <v>363</v>
      </c>
      <c r="ES18" s="57">
        <f t="shared" si="61"/>
        <v>357</v>
      </c>
      <c r="ET18" s="57">
        <f t="shared" si="62"/>
        <v>351</v>
      </c>
      <c r="EU18" s="57">
        <f t="shared" si="63"/>
        <v>345</v>
      </c>
      <c r="EV18" s="57">
        <f t="shared" si="64"/>
        <v>339</v>
      </c>
      <c r="EW18" s="57">
        <f t="shared" si="65"/>
        <v>333</v>
      </c>
      <c r="EX18" s="57">
        <f t="shared" si="66"/>
        <v>327</v>
      </c>
      <c r="EY18" s="57">
        <f t="shared" si="67"/>
        <v>321</v>
      </c>
      <c r="EZ18" s="57">
        <f t="shared" si="68"/>
        <v>315</v>
      </c>
      <c r="FA18" s="57">
        <f t="shared" si="69"/>
        <v>309</v>
      </c>
      <c r="FB18" s="57">
        <f t="shared" si="70"/>
        <v>303</v>
      </c>
      <c r="FC18" s="57">
        <f t="shared" si="71"/>
        <v>297</v>
      </c>
      <c r="FD18" s="57">
        <f t="shared" si="72"/>
        <v>291</v>
      </c>
      <c r="FE18" s="57">
        <f t="shared" si="73"/>
        <v>285</v>
      </c>
      <c r="FF18" s="57">
        <f t="shared" si="74"/>
        <v>279</v>
      </c>
      <c r="FG18" s="57">
        <f t="shared" si="75"/>
        <v>273</v>
      </c>
      <c r="FH18" s="57">
        <f t="shared" si="76"/>
        <v>267</v>
      </c>
      <c r="FI18" s="57">
        <f t="shared" si="77"/>
        <v>261</v>
      </c>
      <c r="FJ18" s="57">
        <f t="shared" si="78"/>
        <v>255</v>
      </c>
      <c r="FK18" s="57">
        <f t="shared" si="79"/>
        <v>249</v>
      </c>
      <c r="FL18" s="57">
        <f t="shared" si="80"/>
        <v>243</v>
      </c>
      <c r="FM18" s="57">
        <f t="shared" si="81"/>
        <v>237</v>
      </c>
      <c r="FN18" s="57">
        <f t="shared" si="82"/>
        <v>231</v>
      </c>
      <c r="FO18" s="57">
        <f t="shared" si="83"/>
        <v>225</v>
      </c>
      <c r="FP18" s="57">
        <f t="shared" si="84"/>
        <v>219</v>
      </c>
      <c r="FQ18" s="57">
        <f t="shared" si="85"/>
        <v>213</v>
      </c>
      <c r="FR18" s="57">
        <f t="shared" si="86"/>
        <v>207</v>
      </c>
      <c r="FS18" s="57">
        <f t="shared" si="87"/>
        <v>201</v>
      </c>
      <c r="FT18" s="32">
        <f t="shared" si="88"/>
        <v>501</v>
      </c>
    </row>
    <row r="19" spans="1:176">
      <c r="A19" s="56">
        <v>17</v>
      </c>
      <c r="B19" s="11">
        <v>10</v>
      </c>
      <c r="C19" s="11">
        <v>5</v>
      </c>
      <c r="D19" s="11">
        <f t="shared" si="3"/>
        <v>50</v>
      </c>
      <c r="E19" s="57">
        <v>0</v>
      </c>
      <c r="F19" s="25">
        <f t="shared" si="0"/>
        <v>0</v>
      </c>
      <c r="G19" s="11">
        <f t="shared" si="4"/>
        <v>25</v>
      </c>
      <c r="H19" s="5">
        <v>-26.226702199999998</v>
      </c>
      <c r="I19" s="11">
        <v>10</v>
      </c>
      <c r="J19" s="56">
        <v>10</v>
      </c>
      <c r="K19" s="57">
        <v>0</v>
      </c>
      <c r="L19" s="29">
        <f t="shared" si="5"/>
        <v>0</v>
      </c>
      <c r="M19" s="5">
        <v>-27.4996413</v>
      </c>
      <c r="N19" s="10"/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49">
        <v>0</v>
      </c>
      <c r="AO19" s="49">
        <v>0</v>
      </c>
      <c r="AP19" s="49">
        <v>0</v>
      </c>
      <c r="AQ19" s="59">
        <v>1</v>
      </c>
      <c r="AR19" s="59">
        <v>1</v>
      </c>
      <c r="AS19" s="59">
        <v>1</v>
      </c>
      <c r="AT19" s="59">
        <v>1</v>
      </c>
      <c r="AU19" s="59">
        <v>0</v>
      </c>
      <c r="AV19" s="49">
        <v>1</v>
      </c>
      <c r="AW19" s="49">
        <v>1</v>
      </c>
      <c r="AX19" s="57">
        <v>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0</v>
      </c>
      <c r="BF19" s="57">
        <v>0</v>
      </c>
      <c r="BG19" s="57">
        <v>0</v>
      </c>
      <c r="BH19" s="57">
        <v>0</v>
      </c>
      <c r="BI19" s="57">
        <v>0</v>
      </c>
      <c r="BJ19" s="57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>
        <v>0</v>
      </c>
      <c r="BQ19" s="57">
        <v>0</v>
      </c>
      <c r="BR19" s="57">
        <v>0</v>
      </c>
      <c r="BS19" s="57">
        <v>0</v>
      </c>
      <c r="BT19" s="57">
        <v>0</v>
      </c>
      <c r="BU19" s="57">
        <v>0</v>
      </c>
      <c r="BV19" s="57">
        <v>0</v>
      </c>
      <c r="BW19" s="57">
        <v>0</v>
      </c>
      <c r="BX19" s="57">
        <v>0</v>
      </c>
      <c r="BY19" s="57">
        <v>0</v>
      </c>
      <c r="BZ19" s="57">
        <v>0</v>
      </c>
      <c r="CA19" s="57">
        <v>0</v>
      </c>
      <c r="CB19" s="57">
        <v>0</v>
      </c>
      <c r="CC19" s="57">
        <v>0</v>
      </c>
      <c r="CD19" s="57">
        <v>0</v>
      </c>
      <c r="CE19" s="57">
        <v>0</v>
      </c>
      <c r="CF19" s="57">
        <v>0</v>
      </c>
      <c r="CG19" s="57">
        <v>0</v>
      </c>
      <c r="CH19" s="57">
        <v>0</v>
      </c>
      <c r="CI19" s="57">
        <v>0</v>
      </c>
      <c r="CJ19" s="57">
        <v>0</v>
      </c>
      <c r="CK19" s="57">
        <v>0</v>
      </c>
      <c r="CL19" s="57">
        <v>0</v>
      </c>
      <c r="CM19" s="57">
        <v>0</v>
      </c>
      <c r="CN19" s="57">
        <v>0</v>
      </c>
      <c r="CO19" s="50">
        <v>0</v>
      </c>
      <c r="CP19" s="50">
        <v>0</v>
      </c>
      <c r="CQ19"/>
      <c r="CR19" s="57">
        <f t="shared" si="8"/>
        <v>688</v>
      </c>
      <c r="CS19" s="57">
        <f t="shared" si="9"/>
        <v>682</v>
      </c>
      <c r="CT19" s="57">
        <f t="shared" si="10"/>
        <v>676</v>
      </c>
      <c r="CU19" s="57">
        <f t="shared" si="11"/>
        <v>670</v>
      </c>
      <c r="CV19" s="57">
        <f t="shared" si="12"/>
        <v>664</v>
      </c>
      <c r="CW19" s="57">
        <f t="shared" si="13"/>
        <v>658</v>
      </c>
      <c r="CX19" s="57">
        <f t="shared" si="14"/>
        <v>652</v>
      </c>
      <c r="CY19" s="57">
        <f t="shared" si="15"/>
        <v>646</v>
      </c>
      <c r="CZ19" s="57">
        <f t="shared" si="16"/>
        <v>640</v>
      </c>
      <c r="DA19" s="57">
        <f t="shared" si="17"/>
        <v>634</v>
      </c>
      <c r="DB19" s="57">
        <f t="shared" si="18"/>
        <v>628</v>
      </c>
      <c r="DC19" s="57">
        <f t="shared" si="19"/>
        <v>622</v>
      </c>
      <c r="DD19" s="57">
        <f t="shared" si="20"/>
        <v>616</v>
      </c>
      <c r="DE19" s="57">
        <f t="shared" si="21"/>
        <v>610</v>
      </c>
      <c r="DF19" s="57">
        <f t="shared" si="22"/>
        <v>604</v>
      </c>
      <c r="DG19" s="57">
        <f t="shared" si="23"/>
        <v>598</v>
      </c>
      <c r="DH19" s="57">
        <f t="shared" si="24"/>
        <v>592</v>
      </c>
      <c r="DI19" s="57">
        <f t="shared" si="25"/>
        <v>586</v>
      </c>
      <c r="DJ19" s="57">
        <f t="shared" si="26"/>
        <v>580</v>
      </c>
      <c r="DK19" s="57">
        <f t="shared" si="27"/>
        <v>574</v>
      </c>
      <c r="DL19" s="57">
        <f t="shared" si="28"/>
        <v>568</v>
      </c>
      <c r="DM19" s="57">
        <f t="shared" si="29"/>
        <v>562</v>
      </c>
      <c r="DN19" s="57">
        <f t="shared" si="30"/>
        <v>556</v>
      </c>
      <c r="DO19" s="57">
        <f t="shared" si="31"/>
        <v>550</v>
      </c>
      <c r="DP19" s="57">
        <f t="shared" si="32"/>
        <v>544</v>
      </c>
      <c r="DQ19" s="49">
        <f t="shared" si="33"/>
        <v>538</v>
      </c>
      <c r="DR19" s="49">
        <f t="shared" si="34"/>
        <v>532</v>
      </c>
      <c r="DS19" s="49">
        <f t="shared" si="35"/>
        <v>526</v>
      </c>
      <c r="DT19" s="59">
        <f t="shared" si="36"/>
        <v>520</v>
      </c>
      <c r="DU19" s="59">
        <f t="shared" si="37"/>
        <v>514</v>
      </c>
      <c r="DV19" s="59">
        <f t="shared" si="38"/>
        <v>508</v>
      </c>
      <c r="DW19" s="59">
        <f t="shared" si="39"/>
        <v>502</v>
      </c>
      <c r="DX19" s="59">
        <f t="shared" si="40"/>
        <v>496</v>
      </c>
      <c r="DY19" s="49">
        <f t="shared" si="41"/>
        <v>490</v>
      </c>
      <c r="DZ19" s="49">
        <f t="shared" si="42"/>
        <v>484</v>
      </c>
      <c r="EA19" s="57">
        <f t="shared" si="43"/>
        <v>478</v>
      </c>
      <c r="EB19" s="57">
        <f t="shared" si="44"/>
        <v>472</v>
      </c>
      <c r="EC19" s="57">
        <f t="shared" si="45"/>
        <v>466</v>
      </c>
      <c r="ED19" s="57">
        <f t="shared" si="46"/>
        <v>460</v>
      </c>
      <c r="EE19" s="57">
        <f t="shared" si="47"/>
        <v>454</v>
      </c>
      <c r="EF19" s="57">
        <f t="shared" si="48"/>
        <v>448</v>
      </c>
      <c r="EG19" s="57">
        <f t="shared" si="49"/>
        <v>442</v>
      </c>
      <c r="EH19" s="57">
        <f t="shared" si="50"/>
        <v>436</v>
      </c>
      <c r="EI19" s="57">
        <f t="shared" si="51"/>
        <v>430</v>
      </c>
      <c r="EJ19" s="57">
        <f t="shared" si="52"/>
        <v>424</v>
      </c>
      <c r="EK19" s="57">
        <f t="shared" si="53"/>
        <v>418</v>
      </c>
      <c r="EL19" s="57">
        <f t="shared" si="54"/>
        <v>412</v>
      </c>
      <c r="EM19" s="57">
        <f t="shared" si="55"/>
        <v>406</v>
      </c>
      <c r="EN19" s="57">
        <f t="shared" si="56"/>
        <v>400</v>
      </c>
      <c r="EO19" s="57">
        <f t="shared" si="57"/>
        <v>394</v>
      </c>
      <c r="EP19" s="57">
        <f t="shared" si="58"/>
        <v>388</v>
      </c>
      <c r="EQ19" s="57">
        <f t="shared" si="59"/>
        <v>382</v>
      </c>
      <c r="ER19" s="57">
        <f t="shared" si="60"/>
        <v>376</v>
      </c>
      <c r="ES19" s="57">
        <f t="shared" si="61"/>
        <v>370</v>
      </c>
      <c r="ET19" s="57">
        <f t="shared" si="62"/>
        <v>364</v>
      </c>
      <c r="EU19" s="57">
        <f t="shared" si="63"/>
        <v>358</v>
      </c>
      <c r="EV19" s="57">
        <f t="shared" si="64"/>
        <v>352</v>
      </c>
      <c r="EW19" s="57">
        <f t="shared" si="65"/>
        <v>346</v>
      </c>
      <c r="EX19" s="57">
        <f t="shared" si="66"/>
        <v>340</v>
      </c>
      <c r="EY19" s="57">
        <f t="shared" si="67"/>
        <v>334</v>
      </c>
      <c r="EZ19" s="57">
        <f t="shared" si="68"/>
        <v>328</v>
      </c>
      <c r="FA19" s="57">
        <f t="shared" si="69"/>
        <v>322</v>
      </c>
      <c r="FB19" s="57">
        <f t="shared" si="70"/>
        <v>316</v>
      </c>
      <c r="FC19" s="57">
        <f t="shared" si="71"/>
        <v>310</v>
      </c>
      <c r="FD19" s="57">
        <f t="shared" si="72"/>
        <v>304</v>
      </c>
      <c r="FE19" s="57">
        <f t="shared" si="73"/>
        <v>298</v>
      </c>
      <c r="FF19" s="57">
        <f t="shared" si="74"/>
        <v>292</v>
      </c>
      <c r="FG19" s="57">
        <f t="shared" si="75"/>
        <v>286</v>
      </c>
      <c r="FH19" s="57">
        <f t="shared" si="76"/>
        <v>280</v>
      </c>
      <c r="FI19" s="57">
        <f t="shared" si="77"/>
        <v>274</v>
      </c>
      <c r="FJ19" s="57">
        <f t="shared" si="78"/>
        <v>268</v>
      </c>
      <c r="FK19" s="57">
        <f t="shared" si="79"/>
        <v>262</v>
      </c>
      <c r="FL19" s="57">
        <f t="shared" si="80"/>
        <v>256</v>
      </c>
      <c r="FM19" s="57">
        <f t="shared" si="81"/>
        <v>250</v>
      </c>
      <c r="FN19" s="57">
        <f t="shared" si="82"/>
        <v>244</v>
      </c>
      <c r="FO19" s="57">
        <f t="shared" si="83"/>
        <v>238</v>
      </c>
      <c r="FP19" s="57">
        <f t="shared" si="84"/>
        <v>232</v>
      </c>
      <c r="FQ19" s="57">
        <f t="shared" si="85"/>
        <v>226</v>
      </c>
      <c r="FR19" s="57">
        <f t="shared" si="86"/>
        <v>220</v>
      </c>
      <c r="FS19" s="57">
        <f t="shared" si="87"/>
        <v>214</v>
      </c>
      <c r="FT19" s="32">
        <f t="shared" si="88"/>
        <v>534</v>
      </c>
    </row>
    <row r="20" spans="1:176">
      <c r="A20" s="56">
        <v>18</v>
      </c>
      <c r="B20" s="11">
        <v>10</v>
      </c>
      <c r="C20" s="11">
        <v>6</v>
      </c>
      <c r="D20" s="11">
        <f t="shared" si="3"/>
        <v>60</v>
      </c>
      <c r="E20" s="57">
        <v>0</v>
      </c>
      <c r="F20" s="25">
        <f t="shared" si="0"/>
        <v>0</v>
      </c>
      <c r="G20" s="11">
        <f t="shared" si="4"/>
        <v>30</v>
      </c>
      <c r="H20" s="5">
        <v>-17.604987550000001</v>
      </c>
      <c r="I20" s="11">
        <v>10</v>
      </c>
      <c r="J20" s="56">
        <v>10</v>
      </c>
      <c r="K20" s="57">
        <v>0</v>
      </c>
      <c r="L20" s="29">
        <f t="shared" si="5"/>
        <v>0</v>
      </c>
      <c r="M20" s="5">
        <v>-23.7573665</v>
      </c>
      <c r="N20" s="10"/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8">
        <v>0</v>
      </c>
      <c r="AM20" s="58">
        <v>0</v>
      </c>
      <c r="AN20" s="49">
        <v>0</v>
      </c>
      <c r="AO20" s="49">
        <v>1</v>
      </c>
      <c r="AP20" s="49">
        <v>1</v>
      </c>
      <c r="AQ20" s="49">
        <v>1</v>
      </c>
      <c r="AR20" s="49">
        <v>1</v>
      </c>
      <c r="AS20" s="59">
        <v>2</v>
      </c>
      <c r="AT20" s="59">
        <v>2</v>
      </c>
      <c r="AU20" s="59">
        <v>2</v>
      </c>
      <c r="AV20" s="59">
        <v>2</v>
      </c>
      <c r="AW20" s="49">
        <v>2</v>
      </c>
      <c r="AX20" s="49">
        <v>1</v>
      </c>
      <c r="AY20" s="58">
        <v>0</v>
      </c>
      <c r="AZ20" s="58">
        <v>0</v>
      </c>
      <c r="BA20" s="58">
        <v>0</v>
      </c>
      <c r="BB20" s="57">
        <v>0</v>
      </c>
      <c r="BC20" s="57">
        <v>0</v>
      </c>
      <c r="BD20" s="57">
        <v>0</v>
      </c>
      <c r="BE20" s="57">
        <v>0</v>
      </c>
      <c r="BF20" s="57">
        <v>0</v>
      </c>
      <c r="BG20" s="57">
        <v>0</v>
      </c>
      <c r="BH20" s="57">
        <v>0</v>
      </c>
      <c r="BI20" s="57">
        <v>0</v>
      </c>
      <c r="BJ20" s="57">
        <v>0</v>
      </c>
      <c r="BK20" s="57">
        <v>0</v>
      </c>
      <c r="BL20" s="57">
        <v>0</v>
      </c>
      <c r="BM20" s="57">
        <v>0</v>
      </c>
      <c r="BN20" s="57">
        <v>0</v>
      </c>
      <c r="BO20" s="57">
        <v>0</v>
      </c>
      <c r="BP20" s="57">
        <v>0</v>
      </c>
      <c r="BQ20" s="57">
        <v>0</v>
      </c>
      <c r="BR20" s="57">
        <v>0</v>
      </c>
      <c r="BS20" s="57">
        <v>0</v>
      </c>
      <c r="BT20" s="57">
        <v>0</v>
      </c>
      <c r="BU20" s="57">
        <v>0</v>
      </c>
      <c r="BV20" s="57">
        <v>0</v>
      </c>
      <c r="BW20" s="57">
        <v>0</v>
      </c>
      <c r="BX20" s="57">
        <v>0</v>
      </c>
      <c r="BY20" s="57">
        <v>0</v>
      </c>
      <c r="BZ20" s="57">
        <v>0</v>
      </c>
      <c r="CA20" s="57">
        <v>0</v>
      </c>
      <c r="CB20" s="57">
        <v>0</v>
      </c>
      <c r="CC20" s="57">
        <v>0</v>
      </c>
      <c r="CD20" s="57">
        <v>0</v>
      </c>
      <c r="CE20" s="57">
        <v>0</v>
      </c>
      <c r="CF20" s="57">
        <v>0</v>
      </c>
      <c r="CG20" s="57">
        <v>0</v>
      </c>
      <c r="CH20" s="57">
        <v>0</v>
      </c>
      <c r="CI20" s="57">
        <v>0</v>
      </c>
      <c r="CJ20" s="57">
        <v>0</v>
      </c>
      <c r="CK20" s="57">
        <v>0</v>
      </c>
      <c r="CL20" s="57">
        <v>0</v>
      </c>
      <c r="CM20" s="57">
        <v>0</v>
      </c>
      <c r="CN20" s="57">
        <v>0</v>
      </c>
      <c r="CO20" s="50">
        <v>0</v>
      </c>
      <c r="CP20" s="50">
        <v>0</v>
      </c>
      <c r="CQ20"/>
      <c r="CR20" s="57">
        <f t="shared" si="8"/>
        <v>701</v>
      </c>
      <c r="CS20" s="57">
        <f t="shared" si="9"/>
        <v>695</v>
      </c>
      <c r="CT20" s="57">
        <f t="shared" si="10"/>
        <v>689</v>
      </c>
      <c r="CU20" s="57">
        <f t="shared" si="11"/>
        <v>683</v>
      </c>
      <c r="CV20" s="57">
        <f t="shared" si="12"/>
        <v>677</v>
      </c>
      <c r="CW20" s="57">
        <f t="shared" si="13"/>
        <v>671</v>
      </c>
      <c r="CX20" s="57">
        <f t="shared" si="14"/>
        <v>665</v>
      </c>
      <c r="CY20" s="57">
        <f t="shared" si="15"/>
        <v>659</v>
      </c>
      <c r="CZ20" s="57">
        <f t="shared" si="16"/>
        <v>653</v>
      </c>
      <c r="DA20" s="57">
        <f t="shared" si="17"/>
        <v>647</v>
      </c>
      <c r="DB20" s="57">
        <f t="shared" si="18"/>
        <v>641</v>
      </c>
      <c r="DC20" s="57">
        <f t="shared" si="19"/>
        <v>635</v>
      </c>
      <c r="DD20" s="57">
        <f t="shared" si="20"/>
        <v>629</v>
      </c>
      <c r="DE20" s="57">
        <f t="shared" si="21"/>
        <v>623</v>
      </c>
      <c r="DF20" s="57">
        <f t="shared" si="22"/>
        <v>617</v>
      </c>
      <c r="DG20" s="57">
        <f t="shared" si="23"/>
        <v>611</v>
      </c>
      <c r="DH20" s="57">
        <f t="shared" si="24"/>
        <v>605</v>
      </c>
      <c r="DI20" s="57">
        <f t="shared" si="25"/>
        <v>599</v>
      </c>
      <c r="DJ20" s="57">
        <f t="shared" si="26"/>
        <v>593</v>
      </c>
      <c r="DK20" s="57">
        <f t="shared" si="27"/>
        <v>587</v>
      </c>
      <c r="DL20" s="57">
        <f t="shared" si="28"/>
        <v>581</v>
      </c>
      <c r="DM20" s="57">
        <f t="shared" si="29"/>
        <v>575</v>
      </c>
      <c r="DN20" s="57">
        <f t="shared" si="30"/>
        <v>569</v>
      </c>
      <c r="DO20" s="58">
        <f t="shared" si="31"/>
        <v>563</v>
      </c>
      <c r="DP20" s="58">
        <f t="shared" si="32"/>
        <v>557</v>
      </c>
      <c r="DQ20" s="49">
        <f t="shared" si="33"/>
        <v>551</v>
      </c>
      <c r="DR20" s="49">
        <f t="shared" si="34"/>
        <v>545</v>
      </c>
      <c r="DS20" s="49">
        <f t="shared" si="35"/>
        <v>539</v>
      </c>
      <c r="DT20" s="49">
        <f t="shared" si="36"/>
        <v>533</v>
      </c>
      <c r="DU20" s="49">
        <f t="shared" si="37"/>
        <v>527</v>
      </c>
      <c r="DV20" s="59">
        <f t="shared" si="38"/>
        <v>521</v>
      </c>
      <c r="DW20" s="59">
        <f t="shared" si="39"/>
        <v>515</v>
      </c>
      <c r="DX20" s="59">
        <f t="shared" si="40"/>
        <v>509</v>
      </c>
      <c r="DY20" s="59">
        <f t="shared" si="41"/>
        <v>503</v>
      </c>
      <c r="DZ20" s="49">
        <f t="shared" si="42"/>
        <v>497</v>
      </c>
      <c r="EA20" s="49">
        <f t="shared" si="43"/>
        <v>491</v>
      </c>
      <c r="EB20" s="58">
        <f t="shared" si="44"/>
        <v>485</v>
      </c>
      <c r="EC20" s="58">
        <f t="shared" si="45"/>
        <v>479</v>
      </c>
      <c r="ED20" s="58">
        <f t="shared" si="46"/>
        <v>473</v>
      </c>
      <c r="EE20" s="57">
        <f t="shared" si="47"/>
        <v>467</v>
      </c>
      <c r="EF20" s="57">
        <f t="shared" si="48"/>
        <v>461</v>
      </c>
      <c r="EG20" s="57">
        <f t="shared" si="49"/>
        <v>455</v>
      </c>
      <c r="EH20" s="57">
        <f t="shared" si="50"/>
        <v>449</v>
      </c>
      <c r="EI20" s="57">
        <f t="shared" si="51"/>
        <v>443</v>
      </c>
      <c r="EJ20" s="57">
        <f t="shared" si="52"/>
        <v>437</v>
      </c>
      <c r="EK20" s="57">
        <f t="shared" si="53"/>
        <v>431</v>
      </c>
      <c r="EL20" s="57">
        <f t="shared" si="54"/>
        <v>425</v>
      </c>
      <c r="EM20" s="57">
        <f t="shared" si="55"/>
        <v>419</v>
      </c>
      <c r="EN20" s="57">
        <f t="shared" si="56"/>
        <v>413</v>
      </c>
      <c r="EO20" s="57">
        <f t="shared" si="57"/>
        <v>407</v>
      </c>
      <c r="EP20" s="57">
        <f t="shared" si="58"/>
        <v>401</v>
      </c>
      <c r="EQ20" s="57">
        <f t="shared" si="59"/>
        <v>395</v>
      </c>
      <c r="ER20" s="57">
        <f t="shared" si="60"/>
        <v>389</v>
      </c>
      <c r="ES20" s="57">
        <f t="shared" si="61"/>
        <v>383</v>
      </c>
      <c r="ET20" s="57">
        <f t="shared" si="62"/>
        <v>377</v>
      </c>
      <c r="EU20" s="57">
        <f t="shared" si="63"/>
        <v>371</v>
      </c>
      <c r="EV20" s="57">
        <f t="shared" si="64"/>
        <v>365</v>
      </c>
      <c r="EW20" s="57">
        <f t="shared" si="65"/>
        <v>359</v>
      </c>
      <c r="EX20" s="57">
        <f t="shared" si="66"/>
        <v>353</v>
      </c>
      <c r="EY20" s="57">
        <f t="shared" si="67"/>
        <v>347</v>
      </c>
      <c r="EZ20" s="57">
        <f t="shared" si="68"/>
        <v>341</v>
      </c>
      <c r="FA20" s="57">
        <f t="shared" si="69"/>
        <v>335</v>
      </c>
      <c r="FB20" s="57">
        <f t="shared" si="70"/>
        <v>329</v>
      </c>
      <c r="FC20" s="57">
        <f t="shared" si="71"/>
        <v>323</v>
      </c>
      <c r="FD20" s="57">
        <f t="shared" si="72"/>
        <v>317</v>
      </c>
      <c r="FE20" s="57">
        <f t="shared" si="73"/>
        <v>311</v>
      </c>
      <c r="FF20" s="57">
        <f t="shared" si="74"/>
        <v>305</v>
      </c>
      <c r="FG20" s="57">
        <f t="shared" si="75"/>
        <v>299</v>
      </c>
      <c r="FH20" s="57">
        <f t="shared" si="76"/>
        <v>293</v>
      </c>
      <c r="FI20" s="57">
        <f t="shared" si="77"/>
        <v>287</v>
      </c>
      <c r="FJ20" s="57">
        <f t="shared" si="78"/>
        <v>281</v>
      </c>
      <c r="FK20" s="57">
        <f t="shared" si="79"/>
        <v>275</v>
      </c>
      <c r="FL20" s="57">
        <f t="shared" si="80"/>
        <v>269</v>
      </c>
      <c r="FM20" s="57">
        <f t="shared" si="81"/>
        <v>263</v>
      </c>
      <c r="FN20" s="57">
        <f t="shared" si="82"/>
        <v>257</v>
      </c>
      <c r="FO20" s="57">
        <f t="shared" si="83"/>
        <v>251</v>
      </c>
      <c r="FP20" s="57">
        <f t="shared" si="84"/>
        <v>245</v>
      </c>
      <c r="FQ20" s="57">
        <f t="shared" si="85"/>
        <v>239</v>
      </c>
      <c r="FR20" s="57">
        <f t="shared" si="86"/>
        <v>233</v>
      </c>
      <c r="FS20" s="57">
        <f t="shared" si="87"/>
        <v>227</v>
      </c>
      <c r="FT20" s="32">
        <f t="shared" si="88"/>
        <v>567</v>
      </c>
    </row>
    <row r="21" spans="1:176">
      <c r="A21" s="56">
        <v>19</v>
      </c>
      <c r="B21" s="11">
        <v>10</v>
      </c>
      <c r="C21" s="11">
        <v>4</v>
      </c>
      <c r="D21" s="11">
        <f t="shared" si="3"/>
        <v>40</v>
      </c>
      <c r="E21" s="57">
        <v>0</v>
      </c>
      <c r="F21" s="25">
        <f t="shared" si="0"/>
        <v>0</v>
      </c>
      <c r="G21" s="11">
        <f t="shared" si="4"/>
        <v>20</v>
      </c>
      <c r="H21" s="5">
        <v>-19.47924575</v>
      </c>
      <c r="I21" s="11">
        <v>10</v>
      </c>
      <c r="J21" s="56">
        <v>10</v>
      </c>
      <c r="K21" s="57">
        <v>0</v>
      </c>
      <c r="L21" s="29">
        <f t="shared" si="5"/>
        <v>0</v>
      </c>
      <c r="M21" s="5">
        <v>-17.831245299999999</v>
      </c>
      <c r="N21" s="10"/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8">
        <v>0</v>
      </c>
      <c r="AJ21" s="58">
        <v>0</v>
      </c>
      <c r="AK21" s="49">
        <v>0</v>
      </c>
      <c r="AL21" s="49">
        <v>0</v>
      </c>
      <c r="AM21" s="49">
        <v>1</v>
      </c>
      <c r="AN21" s="49">
        <v>1</v>
      </c>
      <c r="AO21" s="49">
        <v>1</v>
      </c>
      <c r="AP21" s="49">
        <v>1</v>
      </c>
      <c r="AQ21" s="49">
        <v>1</v>
      </c>
      <c r="AR21" s="49">
        <v>1</v>
      </c>
      <c r="AS21" s="59">
        <v>2</v>
      </c>
      <c r="AT21" s="59">
        <v>2</v>
      </c>
      <c r="AU21" s="59">
        <v>2</v>
      </c>
      <c r="AV21" s="59">
        <v>2</v>
      </c>
      <c r="AW21" s="59">
        <v>2</v>
      </c>
      <c r="AX21" s="59">
        <v>2</v>
      </c>
      <c r="AY21" s="49">
        <v>1</v>
      </c>
      <c r="AZ21" s="49">
        <v>0</v>
      </c>
      <c r="BA21" s="58">
        <v>0</v>
      </c>
      <c r="BB21" s="58">
        <v>0</v>
      </c>
      <c r="BC21" s="58">
        <v>0</v>
      </c>
      <c r="BD21" s="57">
        <v>0</v>
      </c>
      <c r="BE21" s="57">
        <v>0</v>
      </c>
      <c r="BF21" s="57">
        <v>0</v>
      </c>
      <c r="BG21" s="57">
        <v>0</v>
      </c>
      <c r="BH21" s="57">
        <v>0</v>
      </c>
      <c r="BI21" s="57">
        <v>0</v>
      </c>
      <c r="BJ21" s="57">
        <v>0</v>
      </c>
      <c r="BK21" s="57">
        <v>0</v>
      </c>
      <c r="BL21" s="57">
        <v>0</v>
      </c>
      <c r="BM21" s="57">
        <v>0</v>
      </c>
      <c r="BN21" s="57">
        <v>0</v>
      </c>
      <c r="BO21" s="57">
        <v>0</v>
      </c>
      <c r="BP21" s="57">
        <v>0</v>
      </c>
      <c r="BQ21" s="57">
        <v>0</v>
      </c>
      <c r="BR21" s="57">
        <v>0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</v>
      </c>
      <c r="BZ21" s="57">
        <v>0</v>
      </c>
      <c r="CA21" s="57">
        <v>0</v>
      </c>
      <c r="CB21" s="57">
        <v>0</v>
      </c>
      <c r="CC21" s="57">
        <v>0</v>
      </c>
      <c r="CD21" s="57">
        <v>0</v>
      </c>
      <c r="CE21" s="57">
        <v>0</v>
      </c>
      <c r="CF21" s="57">
        <v>0</v>
      </c>
      <c r="CG21" s="57">
        <v>0</v>
      </c>
      <c r="CH21" s="57">
        <v>0</v>
      </c>
      <c r="CI21" s="57">
        <v>0</v>
      </c>
      <c r="CJ21" s="57">
        <v>0</v>
      </c>
      <c r="CK21" s="57">
        <v>0</v>
      </c>
      <c r="CL21" s="57">
        <v>0</v>
      </c>
      <c r="CM21" s="57">
        <v>0</v>
      </c>
      <c r="CN21" s="57">
        <v>0</v>
      </c>
      <c r="CO21" s="50">
        <v>0</v>
      </c>
      <c r="CP21" s="50">
        <v>0</v>
      </c>
      <c r="CQ21"/>
      <c r="CR21" s="57">
        <f t="shared" si="8"/>
        <v>714</v>
      </c>
      <c r="CS21" s="57">
        <f t="shared" si="9"/>
        <v>708</v>
      </c>
      <c r="CT21" s="57">
        <f t="shared" si="10"/>
        <v>702</v>
      </c>
      <c r="CU21" s="57">
        <f t="shared" si="11"/>
        <v>696</v>
      </c>
      <c r="CV21" s="57">
        <f t="shared" si="12"/>
        <v>690</v>
      </c>
      <c r="CW21" s="57">
        <f t="shared" si="13"/>
        <v>684</v>
      </c>
      <c r="CX21" s="57">
        <f t="shared" si="14"/>
        <v>678</v>
      </c>
      <c r="CY21" s="57">
        <f t="shared" si="15"/>
        <v>672</v>
      </c>
      <c r="CZ21" s="57">
        <f t="shared" si="16"/>
        <v>666</v>
      </c>
      <c r="DA21" s="57">
        <f t="shared" si="17"/>
        <v>660</v>
      </c>
      <c r="DB21" s="57">
        <f t="shared" si="18"/>
        <v>654</v>
      </c>
      <c r="DC21" s="57">
        <f t="shared" si="19"/>
        <v>648</v>
      </c>
      <c r="DD21" s="57">
        <f t="shared" si="20"/>
        <v>642</v>
      </c>
      <c r="DE21" s="57">
        <f t="shared" si="21"/>
        <v>636</v>
      </c>
      <c r="DF21" s="57">
        <f t="shared" si="22"/>
        <v>630</v>
      </c>
      <c r="DG21" s="57">
        <f t="shared" si="23"/>
        <v>624</v>
      </c>
      <c r="DH21" s="57">
        <f t="shared" si="24"/>
        <v>618</v>
      </c>
      <c r="DI21" s="57">
        <f t="shared" si="25"/>
        <v>612</v>
      </c>
      <c r="DJ21" s="57">
        <f t="shared" si="26"/>
        <v>606</v>
      </c>
      <c r="DK21" s="57">
        <f t="shared" si="27"/>
        <v>600</v>
      </c>
      <c r="DL21" s="58">
        <f t="shared" si="28"/>
        <v>594</v>
      </c>
      <c r="DM21" s="58">
        <f t="shared" si="29"/>
        <v>588</v>
      </c>
      <c r="DN21" s="49">
        <f t="shared" si="30"/>
        <v>582</v>
      </c>
      <c r="DO21" s="49">
        <f t="shared" si="31"/>
        <v>576</v>
      </c>
      <c r="DP21" s="49">
        <f t="shared" si="32"/>
        <v>570</v>
      </c>
      <c r="DQ21" s="49">
        <f t="shared" si="33"/>
        <v>564</v>
      </c>
      <c r="DR21" s="49">
        <f t="shared" si="34"/>
        <v>558</v>
      </c>
      <c r="DS21" s="49">
        <f t="shared" si="35"/>
        <v>552</v>
      </c>
      <c r="DT21" s="49">
        <f t="shared" si="36"/>
        <v>546</v>
      </c>
      <c r="DU21" s="49">
        <f t="shared" si="37"/>
        <v>540</v>
      </c>
      <c r="DV21" s="59">
        <f t="shared" si="38"/>
        <v>534</v>
      </c>
      <c r="DW21" s="59">
        <f t="shared" si="39"/>
        <v>528</v>
      </c>
      <c r="DX21" s="59">
        <f t="shared" si="40"/>
        <v>522</v>
      </c>
      <c r="DY21" s="59">
        <f t="shared" si="41"/>
        <v>516</v>
      </c>
      <c r="DZ21" s="59">
        <f t="shared" si="42"/>
        <v>510</v>
      </c>
      <c r="EA21" s="59">
        <f t="shared" si="43"/>
        <v>504</v>
      </c>
      <c r="EB21" s="49">
        <f t="shared" si="44"/>
        <v>498</v>
      </c>
      <c r="EC21" s="49">
        <f t="shared" si="45"/>
        <v>492</v>
      </c>
      <c r="ED21" s="58">
        <f t="shared" si="46"/>
        <v>486</v>
      </c>
      <c r="EE21" s="58">
        <f t="shared" si="47"/>
        <v>480</v>
      </c>
      <c r="EF21" s="58">
        <f t="shared" si="48"/>
        <v>474</v>
      </c>
      <c r="EG21" s="57">
        <f t="shared" si="49"/>
        <v>468</v>
      </c>
      <c r="EH21" s="57">
        <f t="shared" si="50"/>
        <v>462</v>
      </c>
      <c r="EI21" s="57">
        <f t="shared" si="51"/>
        <v>456</v>
      </c>
      <c r="EJ21" s="57">
        <f t="shared" si="52"/>
        <v>450</v>
      </c>
      <c r="EK21" s="57">
        <f t="shared" si="53"/>
        <v>444</v>
      </c>
      <c r="EL21" s="57">
        <f t="shared" si="54"/>
        <v>438</v>
      </c>
      <c r="EM21" s="57">
        <f t="shared" si="55"/>
        <v>432</v>
      </c>
      <c r="EN21" s="57">
        <f t="shared" si="56"/>
        <v>426</v>
      </c>
      <c r="EO21" s="57">
        <f t="shared" si="57"/>
        <v>420</v>
      </c>
      <c r="EP21" s="57">
        <f t="shared" si="58"/>
        <v>414</v>
      </c>
      <c r="EQ21" s="57">
        <f t="shared" si="59"/>
        <v>408</v>
      </c>
      <c r="ER21" s="57">
        <f t="shared" si="60"/>
        <v>402</v>
      </c>
      <c r="ES21" s="57">
        <f t="shared" si="61"/>
        <v>396</v>
      </c>
      <c r="ET21" s="57">
        <f t="shared" si="62"/>
        <v>390</v>
      </c>
      <c r="EU21" s="57">
        <f t="shared" si="63"/>
        <v>384</v>
      </c>
      <c r="EV21" s="57">
        <f t="shared" si="64"/>
        <v>378</v>
      </c>
      <c r="EW21" s="57">
        <f t="shared" si="65"/>
        <v>372</v>
      </c>
      <c r="EX21" s="57">
        <f t="shared" si="66"/>
        <v>366</v>
      </c>
      <c r="EY21" s="57">
        <f t="shared" si="67"/>
        <v>360</v>
      </c>
      <c r="EZ21" s="57">
        <f t="shared" si="68"/>
        <v>354</v>
      </c>
      <c r="FA21" s="57">
        <f t="shared" si="69"/>
        <v>348</v>
      </c>
      <c r="FB21" s="57">
        <f t="shared" si="70"/>
        <v>342</v>
      </c>
      <c r="FC21" s="57">
        <f t="shared" si="71"/>
        <v>336</v>
      </c>
      <c r="FD21" s="57">
        <f t="shared" si="72"/>
        <v>330</v>
      </c>
      <c r="FE21" s="57">
        <f t="shared" si="73"/>
        <v>324</v>
      </c>
      <c r="FF21" s="57">
        <f t="shared" si="74"/>
        <v>318</v>
      </c>
      <c r="FG21" s="57">
        <f t="shared" si="75"/>
        <v>312</v>
      </c>
      <c r="FH21" s="57">
        <f t="shared" si="76"/>
        <v>306</v>
      </c>
      <c r="FI21" s="57">
        <f t="shared" si="77"/>
        <v>300</v>
      </c>
      <c r="FJ21" s="57">
        <f t="shared" si="78"/>
        <v>294</v>
      </c>
      <c r="FK21" s="57">
        <f t="shared" si="79"/>
        <v>288</v>
      </c>
      <c r="FL21" s="57">
        <f t="shared" si="80"/>
        <v>282</v>
      </c>
      <c r="FM21" s="57">
        <f t="shared" si="81"/>
        <v>276</v>
      </c>
      <c r="FN21" s="57">
        <f t="shared" si="82"/>
        <v>270</v>
      </c>
      <c r="FO21" s="57">
        <f t="shared" si="83"/>
        <v>264</v>
      </c>
      <c r="FP21" s="57">
        <f t="shared" si="84"/>
        <v>258</v>
      </c>
      <c r="FQ21" s="57">
        <f t="shared" si="85"/>
        <v>252</v>
      </c>
      <c r="FR21" s="57">
        <f t="shared" si="86"/>
        <v>246</v>
      </c>
      <c r="FS21" s="57">
        <f t="shared" si="87"/>
        <v>240</v>
      </c>
      <c r="FT21" s="32">
        <f t="shared" si="88"/>
        <v>600</v>
      </c>
    </row>
    <row r="22" spans="1:176">
      <c r="A22" s="56">
        <v>20</v>
      </c>
      <c r="B22" s="11">
        <v>10</v>
      </c>
      <c r="C22" s="11">
        <v>6</v>
      </c>
      <c r="D22" s="11">
        <f t="shared" si="3"/>
        <v>60</v>
      </c>
      <c r="E22" s="57">
        <v>0</v>
      </c>
      <c r="F22" s="25">
        <f t="shared" si="0"/>
        <v>0</v>
      </c>
      <c r="G22" s="11">
        <f t="shared" si="4"/>
        <v>30</v>
      </c>
      <c r="H22" s="5">
        <v>-20.594637299999999</v>
      </c>
      <c r="I22" s="11">
        <v>10</v>
      </c>
      <c r="J22" s="56">
        <v>10</v>
      </c>
      <c r="K22" s="57">
        <v>0</v>
      </c>
      <c r="L22" s="29">
        <f t="shared" si="5"/>
        <v>0</v>
      </c>
      <c r="M22" s="5">
        <v>-19.2391817</v>
      </c>
      <c r="N22" s="10"/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8">
        <v>0</v>
      </c>
      <c r="AG22" s="58">
        <v>0</v>
      </c>
      <c r="AH22" s="58">
        <v>0</v>
      </c>
      <c r="AI22" s="49">
        <v>0</v>
      </c>
      <c r="AJ22" s="49">
        <v>1</v>
      </c>
      <c r="AK22" s="49">
        <v>1</v>
      </c>
      <c r="AL22" s="49">
        <v>1</v>
      </c>
      <c r="AM22" s="49">
        <v>1</v>
      </c>
      <c r="AN22" s="49">
        <v>1</v>
      </c>
      <c r="AO22" s="49">
        <v>1</v>
      </c>
      <c r="AP22" s="49">
        <v>1</v>
      </c>
      <c r="AQ22" s="49">
        <v>1</v>
      </c>
      <c r="AR22" s="59">
        <v>2</v>
      </c>
      <c r="AS22" s="59">
        <v>2</v>
      </c>
      <c r="AT22" s="59">
        <v>1</v>
      </c>
      <c r="AU22" s="59">
        <v>1</v>
      </c>
      <c r="AV22" s="59">
        <v>1</v>
      </c>
      <c r="AW22" s="59">
        <v>1</v>
      </c>
      <c r="AX22" s="59">
        <v>2</v>
      </c>
      <c r="AY22" s="49">
        <v>1</v>
      </c>
      <c r="AZ22" s="49">
        <v>1</v>
      </c>
      <c r="BA22" s="49">
        <v>0</v>
      </c>
      <c r="BB22" s="49">
        <v>0</v>
      </c>
      <c r="BC22" s="49">
        <v>0</v>
      </c>
      <c r="BD22" s="49">
        <v>0</v>
      </c>
      <c r="BE22" s="58">
        <v>0</v>
      </c>
      <c r="BF22" s="58">
        <v>0</v>
      </c>
      <c r="BG22" s="57">
        <v>0</v>
      </c>
      <c r="BH22" s="57">
        <v>0</v>
      </c>
      <c r="BI22" s="57">
        <v>0</v>
      </c>
      <c r="BJ22" s="57">
        <v>0</v>
      </c>
      <c r="BK22" s="57">
        <v>0</v>
      </c>
      <c r="BL22" s="57">
        <v>0</v>
      </c>
      <c r="BM22" s="57">
        <v>0</v>
      </c>
      <c r="BN22" s="57">
        <v>0</v>
      </c>
      <c r="BO22" s="57">
        <v>0</v>
      </c>
      <c r="BP22" s="57">
        <v>0</v>
      </c>
      <c r="BQ22" s="57">
        <v>0</v>
      </c>
      <c r="BR22" s="57">
        <v>0</v>
      </c>
      <c r="BS22" s="57">
        <v>0</v>
      </c>
      <c r="BT22" s="57">
        <v>0</v>
      </c>
      <c r="BU22" s="57">
        <v>0</v>
      </c>
      <c r="BV22" s="57">
        <v>0</v>
      </c>
      <c r="BW22" s="57">
        <v>0</v>
      </c>
      <c r="BX22" s="57">
        <v>0</v>
      </c>
      <c r="BY22" s="57">
        <v>0</v>
      </c>
      <c r="BZ22" s="57">
        <v>0</v>
      </c>
      <c r="CA22" s="57">
        <v>0</v>
      </c>
      <c r="CB22" s="57">
        <v>0</v>
      </c>
      <c r="CC22" s="57">
        <v>0</v>
      </c>
      <c r="CD22" s="57">
        <v>0</v>
      </c>
      <c r="CE22" s="57">
        <v>0</v>
      </c>
      <c r="CF22" s="57">
        <v>0</v>
      </c>
      <c r="CG22" s="57">
        <v>0</v>
      </c>
      <c r="CH22" s="57">
        <v>0</v>
      </c>
      <c r="CI22" s="57">
        <v>0</v>
      </c>
      <c r="CJ22" s="57">
        <v>0</v>
      </c>
      <c r="CK22" s="57">
        <v>0</v>
      </c>
      <c r="CL22" s="57">
        <v>0</v>
      </c>
      <c r="CM22" s="57">
        <v>0</v>
      </c>
      <c r="CN22" s="57">
        <v>0</v>
      </c>
      <c r="CO22" s="50">
        <v>0</v>
      </c>
      <c r="CP22" s="50">
        <v>0</v>
      </c>
      <c r="CQ22"/>
      <c r="CR22" s="57">
        <f t="shared" si="8"/>
        <v>727</v>
      </c>
      <c r="CS22" s="57">
        <f t="shared" si="9"/>
        <v>721</v>
      </c>
      <c r="CT22" s="57">
        <f t="shared" si="10"/>
        <v>715</v>
      </c>
      <c r="CU22" s="57">
        <f t="shared" si="11"/>
        <v>709</v>
      </c>
      <c r="CV22" s="57">
        <f t="shared" si="12"/>
        <v>703</v>
      </c>
      <c r="CW22" s="57">
        <f t="shared" si="13"/>
        <v>697</v>
      </c>
      <c r="CX22" s="57">
        <f t="shared" si="14"/>
        <v>691</v>
      </c>
      <c r="CY22" s="57">
        <f t="shared" si="15"/>
        <v>685</v>
      </c>
      <c r="CZ22" s="57">
        <f t="shared" si="16"/>
        <v>679</v>
      </c>
      <c r="DA22" s="57">
        <f t="shared" si="17"/>
        <v>673</v>
      </c>
      <c r="DB22" s="57">
        <f t="shared" si="18"/>
        <v>667</v>
      </c>
      <c r="DC22" s="57">
        <f t="shared" si="19"/>
        <v>661</v>
      </c>
      <c r="DD22" s="57">
        <f t="shared" si="20"/>
        <v>655</v>
      </c>
      <c r="DE22" s="57">
        <f t="shared" si="21"/>
        <v>649</v>
      </c>
      <c r="DF22" s="57">
        <f t="shared" si="22"/>
        <v>643</v>
      </c>
      <c r="DG22" s="57">
        <f t="shared" si="23"/>
        <v>637</v>
      </c>
      <c r="DH22" s="57">
        <f t="shared" si="24"/>
        <v>631</v>
      </c>
      <c r="DI22" s="58">
        <f t="shared" si="25"/>
        <v>625</v>
      </c>
      <c r="DJ22" s="58">
        <f t="shared" si="26"/>
        <v>619</v>
      </c>
      <c r="DK22" s="58">
        <f t="shared" si="27"/>
        <v>613</v>
      </c>
      <c r="DL22" s="49">
        <f t="shared" si="28"/>
        <v>607</v>
      </c>
      <c r="DM22" s="49">
        <f t="shared" si="29"/>
        <v>601</v>
      </c>
      <c r="DN22" s="49">
        <f t="shared" si="30"/>
        <v>595</v>
      </c>
      <c r="DO22" s="49">
        <f t="shared" si="31"/>
        <v>589</v>
      </c>
      <c r="DP22" s="49">
        <f t="shared" si="32"/>
        <v>583</v>
      </c>
      <c r="DQ22" s="49">
        <f t="shared" si="33"/>
        <v>577</v>
      </c>
      <c r="DR22" s="49">
        <f t="shared" si="34"/>
        <v>571</v>
      </c>
      <c r="DS22" s="49">
        <f t="shared" si="35"/>
        <v>565</v>
      </c>
      <c r="DT22" s="49">
        <f t="shared" si="36"/>
        <v>559</v>
      </c>
      <c r="DU22" s="59">
        <f t="shared" si="37"/>
        <v>553</v>
      </c>
      <c r="DV22" s="59">
        <f t="shared" si="38"/>
        <v>547</v>
      </c>
      <c r="DW22" s="59">
        <f t="shared" si="39"/>
        <v>541</v>
      </c>
      <c r="DX22" s="59">
        <f t="shared" si="40"/>
        <v>535</v>
      </c>
      <c r="DY22" s="59">
        <f t="shared" si="41"/>
        <v>529</v>
      </c>
      <c r="DZ22" s="59">
        <f t="shared" si="42"/>
        <v>523</v>
      </c>
      <c r="EA22" s="59">
        <f t="shared" si="43"/>
        <v>517</v>
      </c>
      <c r="EB22" s="49">
        <f t="shared" si="44"/>
        <v>511</v>
      </c>
      <c r="EC22" s="49">
        <f t="shared" si="45"/>
        <v>505</v>
      </c>
      <c r="ED22" s="49">
        <f t="shared" si="46"/>
        <v>499</v>
      </c>
      <c r="EE22" s="49">
        <f t="shared" si="47"/>
        <v>493</v>
      </c>
      <c r="EF22" s="49">
        <f t="shared" si="48"/>
        <v>487</v>
      </c>
      <c r="EG22" s="49">
        <f t="shared" si="49"/>
        <v>481</v>
      </c>
      <c r="EH22" s="58">
        <f t="shared" si="50"/>
        <v>475</v>
      </c>
      <c r="EI22" s="58">
        <f t="shared" si="51"/>
        <v>469</v>
      </c>
      <c r="EJ22" s="57">
        <f t="shared" si="52"/>
        <v>463</v>
      </c>
      <c r="EK22" s="57">
        <f t="shared" si="53"/>
        <v>457</v>
      </c>
      <c r="EL22" s="57">
        <f t="shared" si="54"/>
        <v>451</v>
      </c>
      <c r="EM22" s="57">
        <f t="shared" si="55"/>
        <v>445</v>
      </c>
      <c r="EN22" s="57">
        <f t="shared" si="56"/>
        <v>439</v>
      </c>
      <c r="EO22" s="57">
        <f t="shared" si="57"/>
        <v>433</v>
      </c>
      <c r="EP22" s="57">
        <f t="shared" si="58"/>
        <v>427</v>
      </c>
      <c r="EQ22" s="57">
        <f t="shared" si="59"/>
        <v>421</v>
      </c>
      <c r="ER22" s="57">
        <f t="shared" si="60"/>
        <v>415</v>
      </c>
      <c r="ES22" s="57">
        <f t="shared" si="61"/>
        <v>409</v>
      </c>
      <c r="ET22" s="57">
        <f t="shared" si="62"/>
        <v>403</v>
      </c>
      <c r="EU22" s="57">
        <f t="shared" si="63"/>
        <v>397</v>
      </c>
      <c r="EV22" s="57">
        <f t="shared" si="64"/>
        <v>391</v>
      </c>
      <c r="EW22" s="57">
        <f t="shared" si="65"/>
        <v>385</v>
      </c>
      <c r="EX22" s="57">
        <f t="shared" si="66"/>
        <v>379</v>
      </c>
      <c r="EY22" s="57">
        <f t="shared" si="67"/>
        <v>373</v>
      </c>
      <c r="EZ22" s="57">
        <f t="shared" si="68"/>
        <v>367</v>
      </c>
      <c r="FA22" s="57">
        <f t="shared" si="69"/>
        <v>361</v>
      </c>
      <c r="FB22" s="57">
        <f t="shared" si="70"/>
        <v>355</v>
      </c>
      <c r="FC22" s="57">
        <f t="shared" si="71"/>
        <v>349</v>
      </c>
      <c r="FD22" s="57">
        <f t="shared" si="72"/>
        <v>343</v>
      </c>
      <c r="FE22" s="57">
        <f t="shared" si="73"/>
        <v>337</v>
      </c>
      <c r="FF22" s="57">
        <f t="shared" si="74"/>
        <v>331</v>
      </c>
      <c r="FG22" s="57">
        <f t="shared" si="75"/>
        <v>325</v>
      </c>
      <c r="FH22" s="57">
        <f t="shared" si="76"/>
        <v>319</v>
      </c>
      <c r="FI22" s="57">
        <f t="shared" si="77"/>
        <v>313</v>
      </c>
      <c r="FJ22" s="57">
        <f t="shared" si="78"/>
        <v>307</v>
      </c>
      <c r="FK22" s="57">
        <f t="shared" si="79"/>
        <v>301</v>
      </c>
      <c r="FL22" s="57">
        <f t="shared" si="80"/>
        <v>295</v>
      </c>
      <c r="FM22" s="57">
        <f t="shared" si="81"/>
        <v>289</v>
      </c>
      <c r="FN22" s="57">
        <f t="shared" si="82"/>
        <v>283</v>
      </c>
      <c r="FO22" s="57">
        <f t="shared" si="83"/>
        <v>277</v>
      </c>
      <c r="FP22" s="57">
        <f t="shared" si="84"/>
        <v>271</v>
      </c>
      <c r="FQ22" s="57">
        <f t="shared" si="85"/>
        <v>265</v>
      </c>
      <c r="FR22" s="57">
        <f t="shared" si="86"/>
        <v>259</v>
      </c>
      <c r="FS22" s="57">
        <f t="shared" si="87"/>
        <v>253</v>
      </c>
      <c r="FT22" s="32">
        <f t="shared" si="88"/>
        <v>633</v>
      </c>
    </row>
    <row r="23" spans="1:176">
      <c r="A23" s="56">
        <v>21</v>
      </c>
      <c r="B23" s="11">
        <v>10</v>
      </c>
      <c r="C23" s="11">
        <v>7</v>
      </c>
      <c r="D23" s="11">
        <f t="shared" si="3"/>
        <v>70</v>
      </c>
      <c r="E23" s="57">
        <v>0</v>
      </c>
      <c r="F23" s="25">
        <f t="shared" si="0"/>
        <v>0</v>
      </c>
      <c r="G23" s="11">
        <f t="shared" si="4"/>
        <v>35</v>
      </c>
      <c r="H23" s="5">
        <v>-22.3168009</v>
      </c>
      <c r="I23" s="11">
        <v>10</v>
      </c>
      <c r="J23" s="56">
        <v>10</v>
      </c>
      <c r="K23" s="57">
        <v>0</v>
      </c>
      <c r="L23" s="29">
        <f t="shared" si="5"/>
        <v>0</v>
      </c>
      <c r="M23" s="5">
        <v>-23.206469200000001</v>
      </c>
      <c r="N23" s="10"/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8">
        <v>0</v>
      </c>
      <c r="AD23" s="58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1</v>
      </c>
      <c r="AM23" s="49">
        <v>1</v>
      </c>
      <c r="AN23" s="49">
        <v>1</v>
      </c>
      <c r="AO23" s="49">
        <v>2</v>
      </c>
      <c r="AP23" s="59">
        <v>2</v>
      </c>
      <c r="AQ23" s="59">
        <v>2</v>
      </c>
      <c r="AR23" s="59">
        <v>2</v>
      </c>
      <c r="AS23" s="59">
        <v>2</v>
      </c>
      <c r="AT23" s="59">
        <v>2</v>
      </c>
      <c r="AU23" s="59">
        <v>2</v>
      </c>
      <c r="AV23" s="59">
        <v>2</v>
      </c>
      <c r="AW23" s="59">
        <v>2</v>
      </c>
      <c r="AX23" s="59">
        <v>2</v>
      </c>
      <c r="AY23" s="59">
        <v>2</v>
      </c>
      <c r="AZ23" s="59">
        <v>2</v>
      </c>
      <c r="BA23" s="59">
        <v>2</v>
      </c>
      <c r="BB23" s="59">
        <v>2</v>
      </c>
      <c r="BC23" s="59">
        <v>2</v>
      </c>
      <c r="BD23" s="59">
        <v>1</v>
      </c>
      <c r="BE23" s="49">
        <v>0</v>
      </c>
      <c r="BF23" s="49">
        <v>0</v>
      </c>
      <c r="BG23" s="58">
        <v>0</v>
      </c>
      <c r="BH23" s="58">
        <v>0</v>
      </c>
      <c r="BI23" s="58">
        <v>0</v>
      </c>
      <c r="BJ23" s="57">
        <v>0</v>
      </c>
      <c r="BK23" s="57">
        <v>0</v>
      </c>
      <c r="BL23" s="57">
        <v>0</v>
      </c>
      <c r="BM23" s="57">
        <v>0</v>
      </c>
      <c r="BN23" s="57">
        <v>0</v>
      </c>
      <c r="BO23" s="57">
        <v>0</v>
      </c>
      <c r="BP23" s="57">
        <v>0</v>
      </c>
      <c r="BQ23" s="57">
        <v>0</v>
      </c>
      <c r="BR23" s="57">
        <v>0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</v>
      </c>
      <c r="BZ23" s="57">
        <v>0</v>
      </c>
      <c r="CA23" s="57">
        <v>0</v>
      </c>
      <c r="CB23" s="57">
        <v>0</v>
      </c>
      <c r="CC23" s="57">
        <v>0</v>
      </c>
      <c r="CD23" s="57">
        <v>0</v>
      </c>
      <c r="CE23" s="57">
        <v>0</v>
      </c>
      <c r="CF23" s="57">
        <v>0</v>
      </c>
      <c r="CG23" s="57">
        <v>0</v>
      </c>
      <c r="CH23" s="57">
        <v>0</v>
      </c>
      <c r="CI23" s="57">
        <v>0</v>
      </c>
      <c r="CJ23" s="57">
        <v>0</v>
      </c>
      <c r="CK23" s="57">
        <v>0</v>
      </c>
      <c r="CL23" s="57">
        <v>0</v>
      </c>
      <c r="CM23" s="57">
        <v>0</v>
      </c>
      <c r="CN23" s="57">
        <v>0</v>
      </c>
      <c r="CO23" s="50">
        <v>0</v>
      </c>
      <c r="CP23" s="50">
        <v>0</v>
      </c>
      <c r="CQ23"/>
      <c r="CR23" s="57">
        <f t="shared" si="8"/>
        <v>740</v>
      </c>
      <c r="CS23" s="57">
        <f t="shared" si="9"/>
        <v>734</v>
      </c>
      <c r="CT23" s="57">
        <f t="shared" si="10"/>
        <v>728</v>
      </c>
      <c r="CU23" s="57">
        <f t="shared" si="11"/>
        <v>722</v>
      </c>
      <c r="CV23" s="57">
        <f t="shared" si="12"/>
        <v>716</v>
      </c>
      <c r="CW23" s="57">
        <f t="shared" si="13"/>
        <v>710</v>
      </c>
      <c r="CX23" s="57">
        <f t="shared" si="14"/>
        <v>704</v>
      </c>
      <c r="CY23" s="57">
        <f t="shared" si="15"/>
        <v>698</v>
      </c>
      <c r="CZ23" s="57">
        <f t="shared" si="16"/>
        <v>692</v>
      </c>
      <c r="DA23" s="57">
        <f t="shared" si="17"/>
        <v>686</v>
      </c>
      <c r="DB23" s="57">
        <f t="shared" si="18"/>
        <v>680</v>
      </c>
      <c r="DC23" s="57">
        <f t="shared" si="19"/>
        <v>674</v>
      </c>
      <c r="DD23" s="57">
        <f t="shared" si="20"/>
        <v>668</v>
      </c>
      <c r="DE23" s="57">
        <f t="shared" si="21"/>
        <v>662</v>
      </c>
      <c r="DF23" s="58">
        <f t="shared" si="22"/>
        <v>656</v>
      </c>
      <c r="DG23" s="58">
        <f t="shared" si="23"/>
        <v>650</v>
      </c>
      <c r="DH23" s="49">
        <f t="shared" si="24"/>
        <v>644</v>
      </c>
      <c r="DI23" s="49">
        <f t="shared" si="25"/>
        <v>638</v>
      </c>
      <c r="DJ23" s="49">
        <f t="shared" si="26"/>
        <v>632</v>
      </c>
      <c r="DK23" s="49">
        <f t="shared" si="27"/>
        <v>626</v>
      </c>
      <c r="DL23" s="49">
        <f t="shared" si="28"/>
        <v>620</v>
      </c>
      <c r="DM23" s="49">
        <f t="shared" si="29"/>
        <v>614</v>
      </c>
      <c r="DN23" s="49">
        <f t="shared" si="30"/>
        <v>608</v>
      </c>
      <c r="DO23" s="49">
        <f t="shared" si="31"/>
        <v>602</v>
      </c>
      <c r="DP23" s="49">
        <f t="shared" si="32"/>
        <v>596</v>
      </c>
      <c r="DQ23" s="49">
        <f t="shared" si="33"/>
        <v>590</v>
      </c>
      <c r="DR23" s="49">
        <f t="shared" si="34"/>
        <v>584</v>
      </c>
      <c r="DS23" s="59">
        <f t="shared" si="35"/>
        <v>578</v>
      </c>
      <c r="DT23" s="59">
        <f t="shared" si="36"/>
        <v>572</v>
      </c>
      <c r="DU23" s="59">
        <f t="shared" si="37"/>
        <v>566</v>
      </c>
      <c r="DV23" s="59">
        <f t="shared" si="38"/>
        <v>560</v>
      </c>
      <c r="DW23" s="59">
        <f t="shared" si="39"/>
        <v>554</v>
      </c>
      <c r="DX23" s="59">
        <f t="shared" si="40"/>
        <v>548</v>
      </c>
      <c r="DY23" s="59">
        <f t="shared" si="41"/>
        <v>542</v>
      </c>
      <c r="DZ23" s="59">
        <f t="shared" si="42"/>
        <v>536</v>
      </c>
      <c r="EA23" s="59">
        <f t="shared" si="43"/>
        <v>530</v>
      </c>
      <c r="EB23" s="59">
        <f t="shared" si="44"/>
        <v>524</v>
      </c>
      <c r="EC23" s="59">
        <f t="shared" si="45"/>
        <v>518</v>
      </c>
      <c r="ED23" s="59">
        <f t="shared" si="46"/>
        <v>512</v>
      </c>
      <c r="EE23" s="59">
        <f t="shared" si="47"/>
        <v>506</v>
      </c>
      <c r="EF23" s="59">
        <f t="shared" si="48"/>
        <v>500</v>
      </c>
      <c r="EG23" s="59">
        <f t="shared" si="49"/>
        <v>494</v>
      </c>
      <c r="EH23" s="49">
        <f t="shared" si="50"/>
        <v>488</v>
      </c>
      <c r="EI23" s="49">
        <f t="shared" si="51"/>
        <v>482</v>
      </c>
      <c r="EJ23" s="58">
        <f t="shared" si="52"/>
        <v>476</v>
      </c>
      <c r="EK23" s="58">
        <f t="shared" si="53"/>
        <v>470</v>
      </c>
      <c r="EL23" s="58">
        <f t="shared" si="54"/>
        <v>464</v>
      </c>
      <c r="EM23" s="57">
        <f t="shared" si="55"/>
        <v>458</v>
      </c>
      <c r="EN23" s="57">
        <f t="shared" si="56"/>
        <v>452</v>
      </c>
      <c r="EO23" s="57">
        <f t="shared" si="57"/>
        <v>446</v>
      </c>
      <c r="EP23" s="57">
        <f t="shared" si="58"/>
        <v>440</v>
      </c>
      <c r="EQ23" s="57">
        <f t="shared" si="59"/>
        <v>434</v>
      </c>
      <c r="ER23" s="57">
        <f t="shared" si="60"/>
        <v>428</v>
      </c>
      <c r="ES23" s="57">
        <f t="shared" si="61"/>
        <v>422</v>
      </c>
      <c r="ET23" s="57">
        <f t="shared" si="62"/>
        <v>416</v>
      </c>
      <c r="EU23" s="57">
        <f t="shared" si="63"/>
        <v>410</v>
      </c>
      <c r="EV23" s="57">
        <f t="shared" si="64"/>
        <v>404</v>
      </c>
      <c r="EW23" s="57">
        <f t="shared" si="65"/>
        <v>398</v>
      </c>
      <c r="EX23" s="57">
        <f t="shared" si="66"/>
        <v>392</v>
      </c>
      <c r="EY23" s="57">
        <f t="shared" si="67"/>
        <v>386</v>
      </c>
      <c r="EZ23" s="57">
        <f t="shared" si="68"/>
        <v>380</v>
      </c>
      <c r="FA23" s="57">
        <f t="shared" si="69"/>
        <v>374</v>
      </c>
      <c r="FB23" s="57">
        <f t="shared" si="70"/>
        <v>368</v>
      </c>
      <c r="FC23" s="57">
        <f t="shared" si="71"/>
        <v>362</v>
      </c>
      <c r="FD23" s="57">
        <f t="shared" si="72"/>
        <v>356</v>
      </c>
      <c r="FE23" s="57">
        <f t="shared" si="73"/>
        <v>350</v>
      </c>
      <c r="FF23" s="57">
        <f t="shared" si="74"/>
        <v>344</v>
      </c>
      <c r="FG23" s="57">
        <f t="shared" si="75"/>
        <v>338</v>
      </c>
      <c r="FH23" s="57">
        <f t="shared" si="76"/>
        <v>332</v>
      </c>
      <c r="FI23" s="57">
        <f t="shared" si="77"/>
        <v>326</v>
      </c>
      <c r="FJ23" s="57">
        <f t="shared" si="78"/>
        <v>320</v>
      </c>
      <c r="FK23" s="57">
        <f t="shared" si="79"/>
        <v>314</v>
      </c>
      <c r="FL23" s="57">
        <f t="shared" si="80"/>
        <v>308</v>
      </c>
      <c r="FM23" s="57">
        <f t="shared" si="81"/>
        <v>302</v>
      </c>
      <c r="FN23" s="57">
        <f t="shared" si="82"/>
        <v>296</v>
      </c>
      <c r="FO23" s="57">
        <f t="shared" si="83"/>
        <v>290</v>
      </c>
      <c r="FP23" s="57">
        <f t="shared" si="84"/>
        <v>284</v>
      </c>
      <c r="FQ23" s="57">
        <f t="shared" si="85"/>
        <v>278</v>
      </c>
      <c r="FR23" s="57">
        <f t="shared" si="86"/>
        <v>272</v>
      </c>
      <c r="FS23" s="57">
        <f t="shared" si="87"/>
        <v>266</v>
      </c>
      <c r="FT23" s="32">
        <f t="shared" si="88"/>
        <v>666</v>
      </c>
    </row>
    <row r="24" spans="1:176">
      <c r="A24" s="56">
        <v>22</v>
      </c>
      <c r="B24" s="11">
        <v>10</v>
      </c>
      <c r="C24" s="11">
        <v>8</v>
      </c>
      <c r="D24" s="11">
        <f t="shared" si="3"/>
        <v>80</v>
      </c>
      <c r="E24" s="57">
        <v>0</v>
      </c>
      <c r="F24" s="25">
        <f t="shared" si="0"/>
        <v>0</v>
      </c>
      <c r="G24" s="11">
        <f t="shared" si="4"/>
        <v>40</v>
      </c>
      <c r="H24" s="5">
        <v>-29.784757899999999</v>
      </c>
      <c r="I24" s="11">
        <v>10</v>
      </c>
      <c r="J24" s="56">
        <v>10</v>
      </c>
      <c r="K24" s="57">
        <v>0</v>
      </c>
      <c r="L24" s="29">
        <f t="shared" si="5"/>
        <v>0</v>
      </c>
      <c r="M24" s="5">
        <v>-21.476640100000001</v>
      </c>
      <c r="N24" s="10"/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8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1</v>
      </c>
      <c r="AF24" s="49">
        <v>0</v>
      </c>
      <c r="AG24" s="49">
        <v>0</v>
      </c>
      <c r="AH24" s="49">
        <v>1</v>
      </c>
      <c r="AI24" s="49">
        <v>1</v>
      </c>
      <c r="AJ24" s="49">
        <v>1</v>
      </c>
      <c r="AK24" s="49">
        <v>0</v>
      </c>
      <c r="AL24" s="49">
        <v>1</v>
      </c>
      <c r="AM24" s="49">
        <v>1</v>
      </c>
      <c r="AN24" s="49">
        <v>1</v>
      </c>
      <c r="AO24" s="49">
        <v>1</v>
      </c>
      <c r="AP24" s="59">
        <v>2</v>
      </c>
      <c r="AQ24" s="59">
        <v>2</v>
      </c>
      <c r="AR24" s="59">
        <v>2</v>
      </c>
      <c r="AS24" s="59">
        <v>1</v>
      </c>
      <c r="AT24" s="59">
        <v>2</v>
      </c>
      <c r="AU24" s="59">
        <v>2</v>
      </c>
      <c r="AV24" s="59">
        <v>2</v>
      </c>
      <c r="AW24" s="59">
        <v>1</v>
      </c>
      <c r="AX24" s="59">
        <v>2</v>
      </c>
      <c r="AY24" s="59">
        <v>2</v>
      </c>
      <c r="AZ24" s="59">
        <v>2</v>
      </c>
      <c r="BA24" s="59">
        <v>2</v>
      </c>
      <c r="BB24" s="59">
        <v>2</v>
      </c>
      <c r="BC24" s="59">
        <v>2</v>
      </c>
      <c r="BD24" s="59">
        <v>1</v>
      </c>
      <c r="BE24" s="59">
        <v>1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58">
        <v>0</v>
      </c>
      <c r="BM24" s="58">
        <v>0</v>
      </c>
      <c r="BN24" s="58">
        <v>0</v>
      </c>
      <c r="BO24" s="57">
        <v>0</v>
      </c>
      <c r="BP24" s="57">
        <v>0</v>
      </c>
      <c r="BQ24" s="57">
        <v>0</v>
      </c>
      <c r="BR24" s="57">
        <v>0</v>
      </c>
      <c r="BS24" s="57">
        <v>0</v>
      </c>
      <c r="BT24" s="57">
        <v>0</v>
      </c>
      <c r="BU24" s="57">
        <v>0</v>
      </c>
      <c r="BV24" s="57">
        <v>0</v>
      </c>
      <c r="BW24" s="57">
        <v>0</v>
      </c>
      <c r="BX24" s="57">
        <v>0</v>
      </c>
      <c r="BY24" s="57">
        <v>0</v>
      </c>
      <c r="BZ24" s="57">
        <v>0</v>
      </c>
      <c r="CA24" s="57">
        <v>0</v>
      </c>
      <c r="CB24" s="57">
        <v>0</v>
      </c>
      <c r="CC24" s="57">
        <v>0</v>
      </c>
      <c r="CD24" s="57">
        <v>0</v>
      </c>
      <c r="CE24" s="57">
        <v>0</v>
      </c>
      <c r="CF24" s="57">
        <v>0</v>
      </c>
      <c r="CG24" s="57">
        <v>0</v>
      </c>
      <c r="CH24" s="57">
        <v>0</v>
      </c>
      <c r="CI24" s="57">
        <v>0</v>
      </c>
      <c r="CJ24" s="57">
        <v>0</v>
      </c>
      <c r="CK24" s="57">
        <v>0</v>
      </c>
      <c r="CL24" s="57">
        <v>0</v>
      </c>
      <c r="CM24" s="57">
        <v>0</v>
      </c>
      <c r="CN24" s="57">
        <v>0</v>
      </c>
      <c r="CO24" s="50">
        <v>0</v>
      </c>
      <c r="CP24" s="50">
        <v>0</v>
      </c>
      <c r="CQ24"/>
      <c r="CR24" s="57">
        <f t="shared" si="8"/>
        <v>753</v>
      </c>
      <c r="CS24" s="57">
        <f t="shared" si="9"/>
        <v>747</v>
      </c>
      <c r="CT24" s="57">
        <f t="shared" si="10"/>
        <v>741</v>
      </c>
      <c r="CU24" s="57">
        <f t="shared" si="11"/>
        <v>735</v>
      </c>
      <c r="CV24" s="57">
        <f t="shared" si="12"/>
        <v>729</v>
      </c>
      <c r="CW24" s="57">
        <f t="shared" si="13"/>
        <v>723</v>
      </c>
      <c r="CX24" s="57">
        <f t="shared" si="14"/>
        <v>717</v>
      </c>
      <c r="CY24" s="57">
        <f t="shared" si="15"/>
        <v>711</v>
      </c>
      <c r="CZ24" s="57">
        <f t="shared" si="16"/>
        <v>705</v>
      </c>
      <c r="DA24" s="57">
        <f t="shared" si="17"/>
        <v>699</v>
      </c>
      <c r="DB24" s="58">
        <f t="shared" si="18"/>
        <v>693</v>
      </c>
      <c r="DC24" s="49">
        <f t="shared" si="19"/>
        <v>687</v>
      </c>
      <c r="DD24" s="49">
        <f t="shared" si="20"/>
        <v>681</v>
      </c>
      <c r="DE24" s="49">
        <f t="shared" si="21"/>
        <v>675</v>
      </c>
      <c r="DF24" s="49">
        <f t="shared" si="22"/>
        <v>669</v>
      </c>
      <c r="DG24" s="49">
        <f t="shared" si="23"/>
        <v>663</v>
      </c>
      <c r="DH24" s="49">
        <f t="shared" si="24"/>
        <v>657</v>
      </c>
      <c r="DI24" s="49">
        <f t="shared" si="25"/>
        <v>651</v>
      </c>
      <c r="DJ24" s="49">
        <f t="shared" si="26"/>
        <v>645</v>
      </c>
      <c r="DK24" s="49">
        <f t="shared" si="27"/>
        <v>639</v>
      </c>
      <c r="DL24" s="49">
        <f t="shared" si="28"/>
        <v>633</v>
      </c>
      <c r="DM24" s="49">
        <f t="shared" si="29"/>
        <v>627</v>
      </c>
      <c r="DN24" s="49">
        <f t="shared" si="30"/>
        <v>621</v>
      </c>
      <c r="DO24" s="49">
        <f t="shared" si="31"/>
        <v>615</v>
      </c>
      <c r="DP24" s="49">
        <f t="shared" si="32"/>
        <v>609</v>
      </c>
      <c r="DQ24" s="49">
        <f t="shared" si="33"/>
        <v>603</v>
      </c>
      <c r="DR24" s="49">
        <f t="shared" si="34"/>
        <v>597</v>
      </c>
      <c r="DS24" s="59">
        <f t="shared" si="35"/>
        <v>591</v>
      </c>
      <c r="DT24" s="59">
        <f t="shared" si="36"/>
        <v>585</v>
      </c>
      <c r="DU24" s="59">
        <f t="shared" si="37"/>
        <v>579</v>
      </c>
      <c r="DV24" s="59">
        <f t="shared" si="38"/>
        <v>573</v>
      </c>
      <c r="DW24" s="59">
        <f t="shared" si="39"/>
        <v>567</v>
      </c>
      <c r="DX24" s="59">
        <f t="shared" si="40"/>
        <v>561</v>
      </c>
      <c r="DY24" s="59">
        <f t="shared" si="41"/>
        <v>555</v>
      </c>
      <c r="DZ24" s="59">
        <f t="shared" si="42"/>
        <v>549</v>
      </c>
      <c r="EA24" s="59">
        <f t="shared" si="43"/>
        <v>543</v>
      </c>
      <c r="EB24" s="59">
        <f t="shared" si="44"/>
        <v>537</v>
      </c>
      <c r="EC24" s="59">
        <f t="shared" si="45"/>
        <v>531</v>
      </c>
      <c r="ED24" s="59">
        <f t="shared" si="46"/>
        <v>525</v>
      </c>
      <c r="EE24" s="59">
        <f t="shared" si="47"/>
        <v>519</v>
      </c>
      <c r="EF24" s="59">
        <f t="shared" si="48"/>
        <v>513</v>
      </c>
      <c r="EG24" s="59">
        <f t="shared" si="49"/>
        <v>507</v>
      </c>
      <c r="EH24" s="59">
        <f t="shared" si="50"/>
        <v>501</v>
      </c>
      <c r="EI24" s="49">
        <f t="shared" si="51"/>
        <v>495</v>
      </c>
      <c r="EJ24" s="49">
        <f t="shared" si="52"/>
        <v>489</v>
      </c>
      <c r="EK24" s="49">
        <f t="shared" si="53"/>
        <v>483</v>
      </c>
      <c r="EL24" s="49">
        <f t="shared" si="54"/>
        <v>477</v>
      </c>
      <c r="EM24" s="49">
        <f t="shared" si="55"/>
        <v>471</v>
      </c>
      <c r="EN24" s="49">
        <f t="shared" si="56"/>
        <v>465</v>
      </c>
      <c r="EO24" s="58">
        <f t="shared" si="57"/>
        <v>459</v>
      </c>
      <c r="EP24" s="58">
        <f t="shared" si="58"/>
        <v>453</v>
      </c>
      <c r="EQ24" s="58">
        <f t="shared" si="59"/>
        <v>447</v>
      </c>
      <c r="ER24" s="57">
        <f t="shared" si="60"/>
        <v>441</v>
      </c>
      <c r="ES24" s="57">
        <f t="shared" si="61"/>
        <v>435</v>
      </c>
      <c r="ET24" s="57">
        <f t="shared" si="62"/>
        <v>429</v>
      </c>
      <c r="EU24" s="57">
        <f t="shared" si="63"/>
        <v>423</v>
      </c>
      <c r="EV24" s="57">
        <f t="shared" si="64"/>
        <v>417</v>
      </c>
      <c r="EW24" s="57">
        <f t="shared" si="65"/>
        <v>411</v>
      </c>
      <c r="EX24" s="57">
        <f t="shared" si="66"/>
        <v>405</v>
      </c>
      <c r="EY24" s="57">
        <f t="shared" si="67"/>
        <v>399</v>
      </c>
      <c r="EZ24" s="57">
        <f t="shared" si="68"/>
        <v>393</v>
      </c>
      <c r="FA24" s="57">
        <f t="shared" si="69"/>
        <v>387</v>
      </c>
      <c r="FB24" s="57">
        <f t="shared" si="70"/>
        <v>381</v>
      </c>
      <c r="FC24" s="57">
        <f t="shared" si="71"/>
        <v>375</v>
      </c>
      <c r="FD24" s="57">
        <f t="shared" si="72"/>
        <v>369</v>
      </c>
      <c r="FE24" s="57">
        <f t="shared" si="73"/>
        <v>363</v>
      </c>
      <c r="FF24" s="57">
        <f t="shared" si="74"/>
        <v>357</v>
      </c>
      <c r="FG24" s="57">
        <f t="shared" si="75"/>
        <v>351</v>
      </c>
      <c r="FH24" s="57">
        <f t="shared" si="76"/>
        <v>345</v>
      </c>
      <c r="FI24" s="57">
        <f t="shared" si="77"/>
        <v>339</v>
      </c>
      <c r="FJ24" s="57">
        <f t="shared" si="78"/>
        <v>333</v>
      </c>
      <c r="FK24" s="57">
        <f t="shared" si="79"/>
        <v>327</v>
      </c>
      <c r="FL24" s="57">
        <f t="shared" si="80"/>
        <v>321</v>
      </c>
      <c r="FM24" s="57">
        <f t="shared" si="81"/>
        <v>315</v>
      </c>
      <c r="FN24" s="57">
        <f t="shared" si="82"/>
        <v>309</v>
      </c>
      <c r="FO24" s="57">
        <f t="shared" si="83"/>
        <v>303</v>
      </c>
      <c r="FP24" s="57">
        <f t="shared" si="84"/>
        <v>297</v>
      </c>
      <c r="FQ24" s="57">
        <f t="shared" si="85"/>
        <v>291</v>
      </c>
      <c r="FR24" s="57">
        <f t="shared" si="86"/>
        <v>285</v>
      </c>
      <c r="FS24" s="57">
        <f t="shared" si="87"/>
        <v>279</v>
      </c>
      <c r="FT24" s="32">
        <f t="shared" si="88"/>
        <v>699</v>
      </c>
    </row>
    <row r="25" spans="1:176">
      <c r="A25" s="56">
        <v>23</v>
      </c>
      <c r="B25" s="11">
        <v>10</v>
      </c>
      <c r="C25" s="11">
        <v>6</v>
      </c>
      <c r="D25" s="11">
        <f t="shared" si="3"/>
        <v>60</v>
      </c>
      <c r="E25" s="57">
        <v>0</v>
      </c>
      <c r="F25" s="25">
        <f t="shared" si="0"/>
        <v>0</v>
      </c>
      <c r="G25" s="11">
        <f t="shared" si="4"/>
        <v>30</v>
      </c>
      <c r="H25" s="5">
        <v>-32.73684875</v>
      </c>
      <c r="I25" s="11">
        <v>10</v>
      </c>
      <c r="J25" s="56">
        <v>10</v>
      </c>
      <c r="K25" s="57">
        <v>0</v>
      </c>
      <c r="L25" s="29">
        <f t="shared" si="5"/>
        <v>0</v>
      </c>
      <c r="M25" s="5">
        <v>-26.921583099999999</v>
      </c>
      <c r="N25" s="10"/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8">
        <v>0</v>
      </c>
      <c r="W25" s="58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1</v>
      </c>
      <c r="AC25" s="49">
        <v>0</v>
      </c>
      <c r="AD25" s="49">
        <v>1</v>
      </c>
      <c r="AE25" s="49">
        <v>0</v>
      </c>
      <c r="AF25" s="49">
        <v>1</v>
      </c>
      <c r="AG25" s="49">
        <v>1</v>
      </c>
      <c r="AH25" s="49">
        <v>1</v>
      </c>
      <c r="AI25" s="49">
        <v>1</v>
      </c>
      <c r="AJ25" s="49">
        <v>1</v>
      </c>
      <c r="AK25" s="49">
        <v>1</v>
      </c>
      <c r="AL25" s="49">
        <v>1</v>
      </c>
      <c r="AM25" s="49">
        <v>1</v>
      </c>
      <c r="AN25" s="49">
        <v>1</v>
      </c>
      <c r="AO25" s="59">
        <v>2</v>
      </c>
      <c r="AP25" s="59">
        <v>2</v>
      </c>
      <c r="AQ25" s="59">
        <v>2</v>
      </c>
      <c r="AR25" s="59">
        <v>2</v>
      </c>
      <c r="AS25" s="59">
        <v>2</v>
      </c>
      <c r="AT25" s="59">
        <v>1</v>
      </c>
      <c r="AU25" s="59">
        <v>2</v>
      </c>
      <c r="AV25" s="59">
        <v>2</v>
      </c>
      <c r="AW25" s="59">
        <v>2</v>
      </c>
      <c r="AX25" s="59">
        <v>1</v>
      </c>
      <c r="AY25" s="59">
        <v>2</v>
      </c>
      <c r="AZ25" s="59">
        <v>2</v>
      </c>
      <c r="BA25" s="59">
        <v>1</v>
      </c>
      <c r="BB25" s="59">
        <v>2</v>
      </c>
      <c r="BC25" s="59">
        <v>1</v>
      </c>
      <c r="BD25" s="59">
        <v>2</v>
      </c>
      <c r="BE25" s="59">
        <v>2</v>
      </c>
      <c r="BF25" s="59">
        <v>2</v>
      </c>
      <c r="BG25" s="59">
        <v>2</v>
      </c>
      <c r="BH25" s="59">
        <v>2</v>
      </c>
      <c r="BI25" s="59">
        <v>2</v>
      </c>
      <c r="BJ25" s="59">
        <v>2</v>
      </c>
      <c r="BK25" s="59">
        <v>2</v>
      </c>
      <c r="BL25" s="49">
        <v>0</v>
      </c>
      <c r="BM25" s="49">
        <v>0</v>
      </c>
      <c r="BN25" s="49">
        <v>0</v>
      </c>
      <c r="BO25" s="49">
        <v>0</v>
      </c>
      <c r="BP25" s="49">
        <v>0</v>
      </c>
      <c r="BQ25" s="49">
        <v>0</v>
      </c>
      <c r="BR25" s="49">
        <v>0</v>
      </c>
      <c r="BS25" s="49">
        <v>0</v>
      </c>
      <c r="BT25" s="49">
        <v>0</v>
      </c>
      <c r="BU25" s="58">
        <v>0</v>
      </c>
      <c r="BV25" s="58">
        <v>0</v>
      </c>
      <c r="BW25" s="58">
        <v>0</v>
      </c>
      <c r="BX25" s="57">
        <v>0</v>
      </c>
      <c r="BY25" s="57">
        <v>0</v>
      </c>
      <c r="BZ25" s="57">
        <v>0</v>
      </c>
      <c r="CA25" s="57">
        <v>0</v>
      </c>
      <c r="CB25" s="57">
        <v>0</v>
      </c>
      <c r="CC25" s="57">
        <v>0</v>
      </c>
      <c r="CD25" s="57">
        <v>0</v>
      </c>
      <c r="CE25" s="57">
        <v>0</v>
      </c>
      <c r="CF25" s="57">
        <v>0</v>
      </c>
      <c r="CG25" s="57">
        <v>0</v>
      </c>
      <c r="CH25" s="57">
        <v>0</v>
      </c>
      <c r="CI25" s="57">
        <v>0</v>
      </c>
      <c r="CJ25" s="57">
        <v>0</v>
      </c>
      <c r="CK25" s="57">
        <v>0</v>
      </c>
      <c r="CL25" s="57">
        <v>0</v>
      </c>
      <c r="CM25" s="57">
        <v>0</v>
      </c>
      <c r="CN25" s="57">
        <v>0</v>
      </c>
      <c r="CO25" s="50">
        <v>0</v>
      </c>
      <c r="CP25" s="50">
        <v>0</v>
      </c>
      <c r="CQ25"/>
      <c r="CR25" s="57">
        <f t="shared" si="8"/>
        <v>766</v>
      </c>
      <c r="CS25" s="57">
        <f t="shared" si="9"/>
        <v>760</v>
      </c>
      <c r="CT25" s="57">
        <f t="shared" si="10"/>
        <v>754</v>
      </c>
      <c r="CU25" s="57">
        <f t="shared" si="11"/>
        <v>748</v>
      </c>
      <c r="CV25" s="57">
        <f t="shared" si="12"/>
        <v>742</v>
      </c>
      <c r="CW25" s="57">
        <f t="shared" si="13"/>
        <v>736</v>
      </c>
      <c r="CX25" s="57">
        <f t="shared" si="14"/>
        <v>730</v>
      </c>
      <c r="CY25" s="58">
        <f t="shared" si="15"/>
        <v>724</v>
      </c>
      <c r="CZ25" s="58">
        <f t="shared" si="16"/>
        <v>718</v>
      </c>
      <c r="DA25" s="49">
        <f t="shared" si="17"/>
        <v>712</v>
      </c>
      <c r="DB25" s="49">
        <f t="shared" si="18"/>
        <v>706</v>
      </c>
      <c r="DC25" s="49">
        <f t="shared" si="19"/>
        <v>700</v>
      </c>
      <c r="DD25" s="49">
        <f t="shared" si="20"/>
        <v>694</v>
      </c>
      <c r="DE25" s="49">
        <f t="shared" si="21"/>
        <v>688</v>
      </c>
      <c r="DF25" s="49">
        <f t="shared" si="22"/>
        <v>682</v>
      </c>
      <c r="DG25" s="49">
        <f t="shared" si="23"/>
        <v>676</v>
      </c>
      <c r="DH25" s="49">
        <f t="shared" si="24"/>
        <v>670</v>
      </c>
      <c r="DI25" s="49">
        <f t="shared" si="25"/>
        <v>664</v>
      </c>
      <c r="DJ25" s="49">
        <f t="shared" si="26"/>
        <v>658</v>
      </c>
      <c r="DK25" s="49">
        <f t="shared" si="27"/>
        <v>652</v>
      </c>
      <c r="DL25" s="49">
        <f t="shared" si="28"/>
        <v>646</v>
      </c>
      <c r="DM25" s="49">
        <f t="shared" si="29"/>
        <v>640</v>
      </c>
      <c r="DN25" s="49">
        <f t="shared" si="30"/>
        <v>634</v>
      </c>
      <c r="DO25" s="49">
        <f t="shared" si="31"/>
        <v>628</v>
      </c>
      <c r="DP25" s="49">
        <f t="shared" si="32"/>
        <v>622</v>
      </c>
      <c r="DQ25" s="49">
        <f t="shared" si="33"/>
        <v>616</v>
      </c>
      <c r="DR25" s="59">
        <f t="shared" si="34"/>
        <v>610</v>
      </c>
      <c r="DS25" s="59">
        <f t="shared" si="35"/>
        <v>604</v>
      </c>
      <c r="DT25" s="59">
        <f t="shared" si="36"/>
        <v>598</v>
      </c>
      <c r="DU25" s="59">
        <f t="shared" si="37"/>
        <v>592</v>
      </c>
      <c r="DV25" s="59">
        <f t="shared" si="38"/>
        <v>586</v>
      </c>
      <c r="DW25" s="59">
        <f t="shared" si="39"/>
        <v>580</v>
      </c>
      <c r="DX25" s="59">
        <f t="shared" si="40"/>
        <v>574</v>
      </c>
      <c r="DY25" s="59">
        <f t="shared" si="41"/>
        <v>568</v>
      </c>
      <c r="DZ25" s="59">
        <f t="shared" si="42"/>
        <v>562</v>
      </c>
      <c r="EA25" s="59">
        <f t="shared" si="43"/>
        <v>556</v>
      </c>
      <c r="EB25" s="59">
        <f t="shared" si="44"/>
        <v>550</v>
      </c>
      <c r="EC25" s="59">
        <f t="shared" si="45"/>
        <v>544</v>
      </c>
      <c r="ED25" s="59">
        <f t="shared" si="46"/>
        <v>538</v>
      </c>
      <c r="EE25" s="59">
        <f t="shared" si="47"/>
        <v>532</v>
      </c>
      <c r="EF25" s="59">
        <f t="shared" si="48"/>
        <v>526</v>
      </c>
      <c r="EG25" s="59">
        <f t="shared" si="49"/>
        <v>520</v>
      </c>
      <c r="EH25" s="59">
        <f t="shared" si="50"/>
        <v>514</v>
      </c>
      <c r="EI25" s="59">
        <f t="shared" si="51"/>
        <v>508</v>
      </c>
      <c r="EJ25" s="59">
        <f t="shared" si="52"/>
        <v>502</v>
      </c>
      <c r="EK25" s="59">
        <f t="shared" si="53"/>
        <v>496</v>
      </c>
      <c r="EL25" s="59">
        <f t="shared" si="54"/>
        <v>490</v>
      </c>
      <c r="EM25" s="59">
        <f t="shared" si="55"/>
        <v>484</v>
      </c>
      <c r="EN25" s="59">
        <f t="shared" si="56"/>
        <v>478</v>
      </c>
      <c r="EO25" s="49">
        <f t="shared" si="57"/>
        <v>472</v>
      </c>
      <c r="EP25" s="49">
        <f t="shared" si="58"/>
        <v>466</v>
      </c>
      <c r="EQ25" s="49">
        <f t="shared" si="59"/>
        <v>460</v>
      </c>
      <c r="ER25" s="49">
        <f t="shared" si="60"/>
        <v>454</v>
      </c>
      <c r="ES25" s="49">
        <f t="shared" si="61"/>
        <v>448</v>
      </c>
      <c r="ET25" s="49">
        <f t="shared" si="62"/>
        <v>442</v>
      </c>
      <c r="EU25" s="49">
        <f t="shared" si="63"/>
        <v>436</v>
      </c>
      <c r="EV25" s="49">
        <f t="shared" si="64"/>
        <v>430</v>
      </c>
      <c r="EW25" s="49">
        <f t="shared" si="65"/>
        <v>424</v>
      </c>
      <c r="EX25" s="58">
        <f t="shared" si="66"/>
        <v>418</v>
      </c>
      <c r="EY25" s="58">
        <f t="shared" si="67"/>
        <v>412</v>
      </c>
      <c r="EZ25" s="58">
        <f t="shared" si="68"/>
        <v>406</v>
      </c>
      <c r="FA25" s="57">
        <f t="shared" si="69"/>
        <v>400</v>
      </c>
      <c r="FB25" s="57">
        <f t="shared" si="70"/>
        <v>394</v>
      </c>
      <c r="FC25" s="57">
        <f t="shared" si="71"/>
        <v>388</v>
      </c>
      <c r="FD25" s="57">
        <f t="shared" si="72"/>
        <v>382</v>
      </c>
      <c r="FE25" s="57">
        <f t="shared" si="73"/>
        <v>376</v>
      </c>
      <c r="FF25" s="57">
        <f t="shared" si="74"/>
        <v>370</v>
      </c>
      <c r="FG25" s="57">
        <f t="shared" si="75"/>
        <v>364</v>
      </c>
      <c r="FH25" s="57">
        <f t="shared" si="76"/>
        <v>358</v>
      </c>
      <c r="FI25" s="57">
        <f t="shared" si="77"/>
        <v>352</v>
      </c>
      <c r="FJ25" s="57">
        <f t="shared" si="78"/>
        <v>346</v>
      </c>
      <c r="FK25" s="57">
        <f t="shared" si="79"/>
        <v>340</v>
      </c>
      <c r="FL25" s="57">
        <f t="shared" si="80"/>
        <v>334</v>
      </c>
      <c r="FM25" s="57">
        <f t="shared" si="81"/>
        <v>328</v>
      </c>
      <c r="FN25" s="57">
        <f t="shared" si="82"/>
        <v>322</v>
      </c>
      <c r="FO25" s="57">
        <f t="shared" si="83"/>
        <v>316</v>
      </c>
      <c r="FP25" s="57">
        <f t="shared" si="84"/>
        <v>310</v>
      </c>
      <c r="FQ25" s="57">
        <f t="shared" si="85"/>
        <v>304</v>
      </c>
      <c r="FR25" s="57">
        <f t="shared" si="86"/>
        <v>298</v>
      </c>
      <c r="FS25" s="57">
        <f t="shared" si="87"/>
        <v>292</v>
      </c>
      <c r="FT25" s="32">
        <f t="shared" si="88"/>
        <v>732</v>
      </c>
    </row>
    <row r="26" spans="1:176">
      <c r="A26" s="56">
        <v>24</v>
      </c>
      <c r="B26" s="11">
        <v>10</v>
      </c>
      <c r="C26" s="11">
        <v>8</v>
      </c>
      <c r="D26" s="11">
        <f t="shared" si="3"/>
        <v>80</v>
      </c>
      <c r="E26" s="57">
        <v>0</v>
      </c>
      <c r="F26" s="25">
        <f t="shared" si="0"/>
        <v>0</v>
      </c>
      <c r="G26" s="11">
        <f t="shared" si="4"/>
        <v>40</v>
      </c>
      <c r="H26" s="5">
        <v>-34.228672299999999</v>
      </c>
      <c r="I26" s="11">
        <v>10</v>
      </c>
      <c r="J26" s="56">
        <v>10</v>
      </c>
      <c r="K26" s="57">
        <v>0</v>
      </c>
      <c r="L26" s="29">
        <f t="shared" si="5"/>
        <v>0</v>
      </c>
      <c r="M26" s="5">
        <v>-32.786065399999998</v>
      </c>
      <c r="N26" s="10"/>
      <c r="P26" s="57">
        <v>0</v>
      </c>
      <c r="Q26" s="57">
        <v>0</v>
      </c>
      <c r="R26" s="57">
        <v>0</v>
      </c>
      <c r="S26" s="58">
        <v>0</v>
      </c>
      <c r="T26" s="58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1</v>
      </c>
      <c r="AB26" s="49">
        <v>1</v>
      </c>
      <c r="AC26" s="49">
        <v>1</v>
      </c>
      <c r="AD26" s="49">
        <v>1</v>
      </c>
      <c r="AE26" s="49">
        <v>1</v>
      </c>
      <c r="AF26" s="49">
        <v>1</v>
      </c>
      <c r="AG26" s="49">
        <v>1</v>
      </c>
      <c r="AH26" s="49">
        <v>1</v>
      </c>
      <c r="AI26" s="49">
        <v>1</v>
      </c>
      <c r="AJ26" s="49">
        <v>1</v>
      </c>
      <c r="AK26" s="49">
        <v>1</v>
      </c>
      <c r="AL26" s="49">
        <v>1</v>
      </c>
      <c r="AM26" s="49">
        <v>1</v>
      </c>
      <c r="AN26" s="59">
        <v>2</v>
      </c>
      <c r="AO26" s="59">
        <v>2</v>
      </c>
      <c r="AP26" s="59">
        <v>1</v>
      </c>
      <c r="AQ26" s="59">
        <v>1</v>
      </c>
      <c r="AR26" s="59">
        <v>2</v>
      </c>
      <c r="AS26" s="59">
        <v>2</v>
      </c>
      <c r="AT26" s="59">
        <v>2</v>
      </c>
      <c r="AU26" s="59">
        <v>2</v>
      </c>
      <c r="AV26" s="59">
        <v>1</v>
      </c>
      <c r="AW26" s="59">
        <v>2</v>
      </c>
      <c r="AX26" s="59">
        <v>2</v>
      </c>
      <c r="AY26" s="59">
        <v>2</v>
      </c>
      <c r="AZ26" s="59">
        <v>2</v>
      </c>
      <c r="BA26" s="59">
        <v>2</v>
      </c>
      <c r="BB26" s="59">
        <v>2</v>
      </c>
      <c r="BC26" s="59">
        <v>2</v>
      </c>
      <c r="BD26" s="59">
        <v>2</v>
      </c>
      <c r="BE26" s="59">
        <v>2</v>
      </c>
      <c r="BF26" s="59">
        <v>2</v>
      </c>
      <c r="BG26" s="59">
        <v>2</v>
      </c>
      <c r="BH26" s="59">
        <v>1</v>
      </c>
      <c r="BI26" s="59">
        <v>2</v>
      </c>
      <c r="BJ26" s="59">
        <v>2</v>
      </c>
      <c r="BK26" s="59">
        <v>2</v>
      </c>
      <c r="BL26" s="59">
        <v>2</v>
      </c>
      <c r="BM26" s="59">
        <v>2</v>
      </c>
      <c r="BN26" s="59">
        <v>2</v>
      </c>
      <c r="BO26" s="59">
        <v>2</v>
      </c>
      <c r="BP26" s="59">
        <v>1</v>
      </c>
      <c r="BQ26" s="59">
        <v>1</v>
      </c>
      <c r="BR26" s="59">
        <v>1</v>
      </c>
      <c r="BS26" s="59">
        <v>1</v>
      </c>
      <c r="BT26" s="49">
        <v>0</v>
      </c>
      <c r="BU26" s="49">
        <v>0</v>
      </c>
      <c r="BV26" s="49">
        <v>0</v>
      </c>
      <c r="BW26" s="49">
        <v>0</v>
      </c>
      <c r="BX26" s="49">
        <v>0</v>
      </c>
      <c r="BY26" s="49">
        <v>0</v>
      </c>
      <c r="BZ26" s="58">
        <v>0</v>
      </c>
      <c r="CA26" s="58">
        <v>0</v>
      </c>
      <c r="CB26" s="58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0">
        <v>0</v>
      </c>
      <c r="CP26" s="50">
        <v>0</v>
      </c>
      <c r="CQ26"/>
      <c r="CR26" s="57">
        <f t="shared" si="8"/>
        <v>779</v>
      </c>
      <c r="CS26" s="57">
        <f t="shared" si="9"/>
        <v>773</v>
      </c>
      <c r="CT26" s="57">
        <f t="shared" si="10"/>
        <v>767</v>
      </c>
      <c r="CU26" s="57">
        <f t="shared" si="11"/>
        <v>761</v>
      </c>
      <c r="CV26" s="58">
        <f t="shared" si="12"/>
        <v>755</v>
      </c>
      <c r="CW26" s="58">
        <f t="shared" si="13"/>
        <v>749</v>
      </c>
      <c r="CX26" s="49">
        <f t="shared" si="14"/>
        <v>743</v>
      </c>
      <c r="CY26" s="49">
        <f t="shared" si="15"/>
        <v>737</v>
      </c>
      <c r="CZ26" s="49">
        <f t="shared" si="16"/>
        <v>731</v>
      </c>
      <c r="DA26" s="49">
        <f t="shared" si="17"/>
        <v>725</v>
      </c>
      <c r="DB26" s="49">
        <f t="shared" si="18"/>
        <v>719</v>
      </c>
      <c r="DC26" s="49">
        <f t="shared" si="19"/>
        <v>713</v>
      </c>
      <c r="DD26" s="49">
        <f t="shared" si="20"/>
        <v>707</v>
      </c>
      <c r="DE26" s="49">
        <f t="shared" si="21"/>
        <v>701</v>
      </c>
      <c r="DF26" s="49">
        <f t="shared" si="22"/>
        <v>695</v>
      </c>
      <c r="DG26" s="49">
        <f t="shared" si="23"/>
        <v>689</v>
      </c>
      <c r="DH26" s="49">
        <f t="shared" si="24"/>
        <v>683</v>
      </c>
      <c r="DI26" s="49">
        <f t="shared" si="25"/>
        <v>677</v>
      </c>
      <c r="DJ26" s="49">
        <f t="shared" si="26"/>
        <v>671</v>
      </c>
      <c r="DK26" s="49">
        <f t="shared" si="27"/>
        <v>665</v>
      </c>
      <c r="DL26" s="49">
        <f t="shared" si="28"/>
        <v>659</v>
      </c>
      <c r="DM26" s="49">
        <f t="shared" si="29"/>
        <v>653</v>
      </c>
      <c r="DN26" s="49">
        <f t="shared" si="30"/>
        <v>647</v>
      </c>
      <c r="DO26" s="49">
        <f t="shared" si="31"/>
        <v>641</v>
      </c>
      <c r="DP26" s="49">
        <f t="shared" si="32"/>
        <v>635</v>
      </c>
      <c r="DQ26" s="59">
        <f t="shared" si="33"/>
        <v>629</v>
      </c>
      <c r="DR26" s="59">
        <f t="shared" si="34"/>
        <v>623</v>
      </c>
      <c r="DS26" s="59">
        <f t="shared" si="35"/>
        <v>617</v>
      </c>
      <c r="DT26" s="59">
        <f t="shared" si="36"/>
        <v>611</v>
      </c>
      <c r="DU26" s="59">
        <f t="shared" si="37"/>
        <v>605</v>
      </c>
      <c r="DV26" s="59">
        <f t="shared" si="38"/>
        <v>599</v>
      </c>
      <c r="DW26" s="59">
        <f t="shared" si="39"/>
        <v>593</v>
      </c>
      <c r="DX26" s="59">
        <f t="shared" si="40"/>
        <v>587</v>
      </c>
      <c r="DY26" s="59">
        <f t="shared" si="41"/>
        <v>581</v>
      </c>
      <c r="DZ26" s="59">
        <f t="shared" si="42"/>
        <v>575</v>
      </c>
      <c r="EA26" s="59">
        <f t="shared" si="43"/>
        <v>569</v>
      </c>
      <c r="EB26" s="59">
        <f t="shared" si="44"/>
        <v>563</v>
      </c>
      <c r="EC26" s="59">
        <f t="shared" si="45"/>
        <v>557</v>
      </c>
      <c r="ED26" s="59">
        <f t="shared" si="46"/>
        <v>551</v>
      </c>
      <c r="EE26" s="59">
        <f t="shared" si="47"/>
        <v>545</v>
      </c>
      <c r="EF26" s="59">
        <f t="shared" si="48"/>
        <v>539</v>
      </c>
      <c r="EG26" s="59">
        <f t="shared" si="49"/>
        <v>533</v>
      </c>
      <c r="EH26" s="59">
        <f t="shared" si="50"/>
        <v>527</v>
      </c>
      <c r="EI26" s="59">
        <f t="shared" si="51"/>
        <v>521</v>
      </c>
      <c r="EJ26" s="59">
        <f t="shared" si="52"/>
        <v>515</v>
      </c>
      <c r="EK26" s="59">
        <f t="shared" si="53"/>
        <v>509</v>
      </c>
      <c r="EL26" s="59">
        <f t="shared" si="54"/>
        <v>503</v>
      </c>
      <c r="EM26" s="59">
        <f t="shared" si="55"/>
        <v>497</v>
      </c>
      <c r="EN26" s="59">
        <f t="shared" si="56"/>
        <v>491</v>
      </c>
      <c r="EO26" s="59">
        <f t="shared" si="57"/>
        <v>485</v>
      </c>
      <c r="EP26" s="59">
        <f t="shared" si="58"/>
        <v>479</v>
      </c>
      <c r="EQ26" s="59">
        <f t="shared" si="59"/>
        <v>473</v>
      </c>
      <c r="ER26" s="59">
        <f t="shared" si="60"/>
        <v>467</v>
      </c>
      <c r="ES26" s="59">
        <f t="shared" si="61"/>
        <v>461</v>
      </c>
      <c r="ET26" s="59">
        <f t="shared" si="62"/>
        <v>455</v>
      </c>
      <c r="EU26" s="59">
        <f t="shared" si="63"/>
        <v>449</v>
      </c>
      <c r="EV26" s="59">
        <f t="shared" si="64"/>
        <v>443</v>
      </c>
      <c r="EW26" s="49">
        <f t="shared" si="65"/>
        <v>437</v>
      </c>
      <c r="EX26" s="49">
        <f t="shared" si="66"/>
        <v>431</v>
      </c>
      <c r="EY26" s="49">
        <f t="shared" si="67"/>
        <v>425</v>
      </c>
      <c r="EZ26" s="49">
        <f t="shared" si="68"/>
        <v>419</v>
      </c>
      <c r="FA26" s="49">
        <f t="shared" si="69"/>
        <v>413</v>
      </c>
      <c r="FB26" s="49">
        <f t="shared" si="70"/>
        <v>407</v>
      </c>
      <c r="FC26" s="58">
        <f t="shared" si="71"/>
        <v>401</v>
      </c>
      <c r="FD26" s="58">
        <f t="shared" si="72"/>
        <v>395</v>
      </c>
      <c r="FE26" s="58">
        <f t="shared" si="73"/>
        <v>389</v>
      </c>
      <c r="FF26" s="57">
        <f t="shared" si="74"/>
        <v>383</v>
      </c>
      <c r="FG26" s="57">
        <f t="shared" si="75"/>
        <v>377</v>
      </c>
      <c r="FH26" s="57">
        <f t="shared" si="76"/>
        <v>371</v>
      </c>
      <c r="FI26" s="57">
        <f t="shared" si="77"/>
        <v>365</v>
      </c>
      <c r="FJ26" s="57">
        <f t="shared" si="78"/>
        <v>359</v>
      </c>
      <c r="FK26" s="57">
        <f t="shared" si="79"/>
        <v>353</v>
      </c>
      <c r="FL26" s="57">
        <f t="shared" si="80"/>
        <v>347</v>
      </c>
      <c r="FM26" s="57">
        <f t="shared" si="81"/>
        <v>341</v>
      </c>
      <c r="FN26" s="57">
        <f t="shared" si="82"/>
        <v>335</v>
      </c>
      <c r="FO26" s="57">
        <f t="shared" si="83"/>
        <v>329</v>
      </c>
      <c r="FP26" s="57">
        <f t="shared" si="84"/>
        <v>323</v>
      </c>
      <c r="FQ26" s="57">
        <f t="shared" si="85"/>
        <v>317</v>
      </c>
      <c r="FR26" s="57">
        <f t="shared" si="86"/>
        <v>311</v>
      </c>
      <c r="FS26" s="57">
        <f t="shared" si="87"/>
        <v>305</v>
      </c>
      <c r="FT26" s="32">
        <f t="shared" si="88"/>
        <v>765</v>
      </c>
    </row>
    <row r="27" spans="1:176">
      <c r="A27" s="56">
        <v>25</v>
      </c>
      <c r="B27" s="11">
        <v>10</v>
      </c>
      <c r="C27" s="11">
        <v>7</v>
      </c>
      <c r="D27" s="11">
        <f t="shared" si="3"/>
        <v>70</v>
      </c>
      <c r="E27" s="57">
        <v>0</v>
      </c>
      <c r="F27" s="25">
        <f t="shared" si="0"/>
        <v>0</v>
      </c>
      <c r="G27" s="11">
        <f t="shared" si="4"/>
        <v>35</v>
      </c>
      <c r="H27" s="5">
        <v>-38.960730949999999</v>
      </c>
      <c r="I27" s="11">
        <v>10</v>
      </c>
      <c r="J27" s="56">
        <v>10</v>
      </c>
      <c r="K27" s="57">
        <v>0</v>
      </c>
      <c r="L27" s="29">
        <f t="shared" si="5"/>
        <v>0</v>
      </c>
      <c r="M27" s="5">
        <v>-33.280216699999997</v>
      </c>
      <c r="N27" s="10"/>
      <c r="P27" s="58">
        <v>0</v>
      </c>
      <c r="Q27" s="58">
        <v>0</v>
      </c>
      <c r="R27" s="58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1</v>
      </c>
      <c r="AB27" s="49">
        <v>1</v>
      </c>
      <c r="AC27" s="49">
        <v>1</v>
      </c>
      <c r="AD27" s="49">
        <v>1</v>
      </c>
      <c r="AE27" s="49">
        <v>1</v>
      </c>
      <c r="AF27" s="49">
        <v>1</v>
      </c>
      <c r="AG27" s="49">
        <v>1</v>
      </c>
      <c r="AH27" s="49">
        <v>1</v>
      </c>
      <c r="AI27" s="49">
        <v>1</v>
      </c>
      <c r="AJ27" s="49">
        <v>1</v>
      </c>
      <c r="AK27" s="49">
        <v>1</v>
      </c>
      <c r="AL27" s="49">
        <v>1</v>
      </c>
      <c r="AM27" s="59">
        <v>2</v>
      </c>
      <c r="AN27" s="59">
        <v>2</v>
      </c>
      <c r="AO27" s="59">
        <v>2</v>
      </c>
      <c r="AP27" s="59">
        <v>2</v>
      </c>
      <c r="AQ27" s="59">
        <v>2</v>
      </c>
      <c r="AR27" s="59">
        <v>2</v>
      </c>
      <c r="AS27" s="59">
        <v>2</v>
      </c>
      <c r="AT27" s="59">
        <v>2</v>
      </c>
      <c r="AU27" s="59">
        <v>2</v>
      </c>
      <c r="AV27" s="59">
        <v>2</v>
      </c>
      <c r="AW27" s="59">
        <v>2</v>
      </c>
      <c r="AX27" s="59">
        <v>2</v>
      </c>
      <c r="AY27" s="59">
        <v>2</v>
      </c>
      <c r="AZ27" s="59">
        <v>2</v>
      </c>
      <c r="BA27" s="59">
        <v>2</v>
      </c>
      <c r="BB27" s="59">
        <v>2</v>
      </c>
      <c r="BC27" s="59">
        <v>2</v>
      </c>
      <c r="BD27" s="59">
        <v>2</v>
      </c>
      <c r="BE27" s="59">
        <v>2</v>
      </c>
      <c r="BF27" s="59">
        <v>2</v>
      </c>
      <c r="BG27" s="59">
        <v>2</v>
      </c>
      <c r="BH27" s="59">
        <v>2</v>
      </c>
      <c r="BI27" s="59">
        <v>2</v>
      </c>
      <c r="BJ27" s="59">
        <v>2</v>
      </c>
      <c r="BK27" s="59">
        <v>2</v>
      </c>
      <c r="BL27" s="59">
        <v>2</v>
      </c>
      <c r="BM27" s="59">
        <v>2</v>
      </c>
      <c r="BN27" s="59">
        <v>2</v>
      </c>
      <c r="BO27" s="59">
        <v>2</v>
      </c>
      <c r="BP27" s="59">
        <v>1</v>
      </c>
      <c r="BQ27" s="59">
        <v>1</v>
      </c>
      <c r="BR27" s="59">
        <v>1</v>
      </c>
      <c r="BS27" s="59">
        <v>1</v>
      </c>
      <c r="BT27" s="59">
        <v>1</v>
      </c>
      <c r="BU27" s="59">
        <v>1</v>
      </c>
      <c r="BV27" s="59">
        <v>1</v>
      </c>
      <c r="BW27" s="59">
        <v>1</v>
      </c>
      <c r="BX27" s="59">
        <v>1</v>
      </c>
      <c r="BY27" s="59">
        <v>1</v>
      </c>
      <c r="BZ27" s="59">
        <v>1</v>
      </c>
      <c r="CA27" s="59">
        <v>1</v>
      </c>
      <c r="CB27" s="49">
        <v>0</v>
      </c>
      <c r="CC27" s="49">
        <v>0</v>
      </c>
      <c r="CD27" s="49">
        <v>0</v>
      </c>
      <c r="CE27" s="58">
        <v>0</v>
      </c>
      <c r="CF27" s="58">
        <v>0</v>
      </c>
      <c r="CG27" s="57">
        <v>0</v>
      </c>
      <c r="CH27" s="57">
        <v>0</v>
      </c>
      <c r="CI27" s="57">
        <v>0</v>
      </c>
      <c r="CJ27" s="57">
        <v>0</v>
      </c>
      <c r="CK27" s="57">
        <v>0</v>
      </c>
      <c r="CL27" s="57">
        <v>0</v>
      </c>
      <c r="CM27" s="57">
        <v>0</v>
      </c>
      <c r="CN27" s="57">
        <v>0</v>
      </c>
      <c r="CO27" s="50">
        <v>0</v>
      </c>
      <c r="CP27" s="50">
        <v>0</v>
      </c>
      <c r="CQ27"/>
      <c r="CR27" s="57">
        <f t="shared" si="8"/>
        <v>792</v>
      </c>
      <c r="CS27" s="58">
        <f t="shared" si="9"/>
        <v>786</v>
      </c>
      <c r="CT27" s="58">
        <f t="shared" si="10"/>
        <v>780</v>
      </c>
      <c r="CU27" s="58">
        <f t="shared" si="11"/>
        <v>774</v>
      </c>
      <c r="CV27" s="49">
        <f t="shared" si="12"/>
        <v>768</v>
      </c>
      <c r="CW27" s="49">
        <f t="shared" si="13"/>
        <v>762</v>
      </c>
      <c r="CX27" s="49">
        <f t="shared" si="14"/>
        <v>756</v>
      </c>
      <c r="CY27" s="49">
        <f t="shared" si="15"/>
        <v>750</v>
      </c>
      <c r="CZ27" s="49">
        <f t="shared" si="16"/>
        <v>744</v>
      </c>
      <c r="DA27" s="49">
        <f t="shared" si="17"/>
        <v>738</v>
      </c>
      <c r="DB27" s="49">
        <f t="shared" si="18"/>
        <v>732</v>
      </c>
      <c r="DC27" s="49">
        <f t="shared" si="19"/>
        <v>726</v>
      </c>
      <c r="DD27" s="49">
        <f t="shared" si="20"/>
        <v>720</v>
      </c>
      <c r="DE27" s="49">
        <f t="shared" si="21"/>
        <v>714</v>
      </c>
      <c r="DF27" s="49">
        <f t="shared" si="22"/>
        <v>708</v>
      </c>
      <c r="DG27" s="49">
        <f t="shared" si="23"/>
        <v>702</v>
      </c>
      <c r="DH27" s="49">
        <f t="shared" si="24"/>
        <v>696</v>
      </c>
      <c r="DI27" s="49">
        <f t="shared" si="25"/>
        <v>690</v>
      </c>
      <c r="DJ27" s="49">
        <f t="shared" si="26"/>
        <v>684</v>
      </c>
      <c r="DK27" s="49">
        <f t="shared" si="27"/>
        <v>678</v>
      </c>
      <c r="DL27" s="49">
        <f t="shared" si="28"/>
        <v>672</v>
      </c>
      <c r="DM27" s="49">
        <f t="shared" si="29"/>
        <v>666</v>
      </c>
      <c r="DN27" s="49">
        <f t="shared" si="30"/>
        <v>660</v>
      </c>
      <c r="DO27" s="49">
        <f t="shared" si="31"/>
        <v>654</v>
      </c>
      <c r="DP27" s="59">
        <f t="shared" si="32"/>
        <v>648</v>
      </c>
      <c r="DQ27" s="59">
        <f t="shared" si="33"/>
        <v>642</v>
      </c>
      <c r="DR27" s="59">
        <f t="shared" si="34"/>
        <v>636</v>
      </c>
      <c r="DS27" s="59">
        <f t="shared" si="35"/>
        <v>630</v>
      </c>
      <c r="DT27" s="59">
        <f t="shared" si="36"/>
        <v>624</v>
      </c>
      <c r="DU27" s="59">
        <f t="shared" si="37"/>
        <v>618</v>
      </c>
      <c r="DV27" s="59">
        <f t="shared" si="38"/>
        <v>612</v>
      </c>
      <c r="DW27" s="59">
        <f t="shared" si="39"/>
        <v>606</v>
      </c>
      <c r="DX27" s="59">
        <f t="shared" si="40"/>
        <v>600</v>
      </c>
      <c r="DY27" s="59">
        <f t="shared" si="41"/>
        <v>594</v>
      </c>
      <c r="DZ27" s="59">
        <f t="shared" si="42"/>
        <v>588</v>
      </c>
      <c r="EA27" s="59">
        <f t="shared" si="43"/>
        <v>582</v>
      </c>
      <c r="EB27" s="59">
        <f t="shared" si="44"/>
        <v>576</v>
      </c>
      <c r="EC27" s="59">
        <f t="shared" si="45"/>
        <v>570</v>
      </c>
      <c r="ED27" s="59">
        <f t="shared" si="46"/>
        <v>564</v>
      </c>
      <c r="EE27" s="59">
        <f t="shared" si="47"/>
        <v>558</v>
      </c>
      <c r="EF27" s="59">
        <f t="shared" si="48"/>
        <v>552</v>
      </c>
      <c r="EG27" s="59">
        <f t="shared" si="49"/>
        <v>546</v>
      </c>
      <c r="EH27" s="59">
        <f t="shared" si="50"/>
        <v>540</v>
      </c>
      <c r="EI27" s="59">
        <f t="shared" si="51"/>
        <v>534</v>
      </c>
      <c r="EJ27" s="59">
        <f t="shared" si="52"/>
        <v>528</v>
      </c>
      <c r="EK27" s="59">
        <f t="shared" si="53"/>
        <v>522</v>
      </c>
      <c r="EL27" s="59">
        <f t="shared" si="54"/>
        <v>516</v>
      </c>
      <c r="EM27" s="59">
        <f t="shared" si="55"/>
        <v>510</v>
      </c>
      <c r="EN27" s="59">
        <f t="shared" si="56"/>
        <v>504</v>
      </c>
      <c r="EO27" s="59">
        <f t="shared" si="57"/>
        <v>498</v>
      </c>
      <c r="EP27" s="59">
        <f t="shared" si="58"/>
        <v>492</v>
      </c>
      <c r="EQ27" s="59">
        <f t="shared" si="59"/>
        <v>486</v>
      </c>
      <c r="ER27" s="59">
        <f t="shared" si="60"/>
        <v>480</v>
      </c>
      <c r="ES27" s="59">
        <f t="shared" si="61"/>
        <v>474</v>
      </c>
      <c r="ET27" s="59">
        <f t="shared" si="62"/>
        <v>468</v>
      </c>
      <c r="EU27" s="59">
        <f t="shared" si="63"/>
        <v>462</v>
      </c>
      <c r="EV27" s="59">
        <f t="shared" si="64"/>
        <v>456</v>
      </c>
      <c r="EW27" s="59">
        <f t="shared" si="65"/>
        <v>450</v>
      </c>
      <c r="EX27" s="59">
        <f t="shared" si="66"/>
        <v>444</v>
      </c>
      <c r="EY27" s="59">
        <f t="shared" si="67"/>
        <v>438</v>
      </c>
      <c r="EZ27" s="59">
        <f t="shared" si="68"/>
        <v>432</v>
      </c>
      <c r="FA27" s="59">
        <f t="shared" si="69"/>
        <v>426</v>
      </c>
      <c r="FB27" s="59">
        <f t="shared" si="70"/>
        <v>420</v>
      </c>
      <c r="FC27" s="59">
        <f t="shared" si="71"/>
        <v>414</v>
      </c>
      <c r="FD27" s="59">
        <f t="shared" si="72"/>
        <v>408</v>
      </c>
      <c r="FE27" s="49">
        <f t="shared" si="73"/>
        <v>402</v>
      </c>
      <c r="FF27" s="49">
        <f t="shared" si="74"/>
        <v>396</v>
      </c>
      <c r="FG27" s="49">
        <f t="shared" si="75"/>
        <v>390</v>
      </c>
      <c r="FH27" s="58">
        <f t="shared" si="76"/>
        <v>384</v>
      </c>
      <c r="FI27" s="58">
        <f t="shared" si="77"/>
        <v>378</v>
      </c>
      <c r="FJ27" s="57">
        <f t="shared" si="78"/>
        <v>372</v>
      </c>
      <c r="FK27" s="57">
        <f t="shared" si="79"/>
        <v>366</v>
      </c>
      <c r="FL27" s="57">
        <f t="shared" si="80"/>
        <v>360</v>
      </c>
      <c r="FM27" s="57">
        <f t="shared" si="81"/>
        <v>354</v>
      </c>
      <c r="FN27" s="57">
        <f t="shared" si="82"/>
        <v>348</v>
      </c>
      <c r="FO27" s="57">
        <f t="shared" si="83"/>
        <v>342</v>
      </c>
      <c r="FP27" s="57">
        <f t="shared" si="84"/>
        <v>336</v>
      </c>
      <c r="FQ27" s="57">
        <f t="shared" si="85"/>
        <v>330</v>
      </c>
      <c r="FR27" s="57">
        <f t="shared" si="86"/>
        <v>324</v>
      </c>
      <c r="FS27" s="57">
        <f t="shared" si="87"/>
        <v>318</v>
      </c>
      <c r="FT27" s="32">
        <f t="shared" si="88"/>
        <v>798</v>
      </c>
    </row>
    <row r="28" spans="1:176">
      <c r="A28" s="56">
        <v>26</v>
      </c>
      <c r="B28" s="11">
        <v>10</v>
      </c>
      <c r="C28" s="11">
        <v>6</v>
      </c>
      <c r="D28" s="11">
        <f t="shared" si="3"/>
        <v>60</v>
      </c>
      <c r="E28" s="58">
        <v>0</v>
      </c>
      <c r="F28" s="25">
        <f t="shared" si="0"/>
        <v>0</v>
      </c>
      <c r="G28" s="11">
        <f t="shared" si="4"/>
        <v>30</v>
      </c>
      <c r="H28" s="5">
        <v>-41.312552150000002</v>
      </c>
      <c r="I28" s="11">
        <v>10</v>
      </c>
      <c r="J28" s="56">
        <v>10</v>
      </c>
      <c r="K28" s="58">
        <v>0</v>
      </c>
      <c r="L28" s="29">
        <f t="shared" si="5"/>
        <v>0</v>
      </c>
      <c r="M28" s="5">
        <v>-40.260106800000003</v>
      </c>
      <c r="N28" s="10"/>
      <c r="P28" s="58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1</v>
      </c>
      <c r="Y28" s="49">
        <v>1</v>
      </c>
      <c r="Z28" s="49">
        <v>1</v>
      </c>
      <c r="AA28" s="49">
        <v>1</v>
      </c>
      <c r="AB28" s="49">
        <v>1</v>
      </c>
      <c r="AC28" s="49">
        <v>1</v>
      </c>
      <c r="AD28" s="49">
        <v>1</v>
      </c>
      <c r="AE28" s="49">
        <v>1</v>
      </c>
      <c r="AF28" s="49">
        <v>1</v>
      </c>
      <c r="AG28" s="49">
        <v>1</v>
      </c>
      <c r="AH28" s="49">
        <v>1</v>
      </c>
      <c r="AI28" s="49">
        <v>1</v>
      </c>
      <c r="AJ28" s="49">
        <v>1</v>
      </c>
      <c r="AK28" s="59">
        <v>2</v>
      </c>
      <c r="AL28" s="59">
        <v>2</v>
      </c>
      <c r="AM28" s="59">
        <v>2</v>
      </c>
      <c r="AN28" s="59">
        <v>2</v>
      </c>
      <c r="AO28" s="59">
        <v>2</v>
      </c>
      <c r="AP28" s="59">
        <v>2</v>
      </c>
      <c r="AQ28" s="59">
        <v>2</v>
      </c>
      <c r="AR28" s="59">
        <v>2</v>
      </c>
      <c r="AS28" s="59">
        <v>2</v>
      </c>
      <c r="AT28" s="59">
        <v>2</v>
      </c>
      <c r="AU28" s="59">
        <v>2</v>
      </c>
      <c r="AV28" s="59">
        <v>2</v>
      </c>
      <c r="AW28" s="59">
        <v>2</v>
      </c>
      <c r="AX28" s="59">
        <v>2</v>
      </c>
      <c r="AY28" s="59">
        <v>2</v>
      </c>
      <c r="AZ28" s="59">
        <v>1</v>
      </c>
      <c r="BA28" s="59">
        <v>2</v>
      </c>
      <c r="BB28" s="59">
        <v>1</v>
      </c>
      <c r="BC28" s="59">
        <v>2</v>
      </c>
      <c r="BD28" s="59">
        <v>2</v>
      </c>
      <c r="BE28" s="59">
        <v>2</v>
      </c>
      <c r="BF28" s="59">
        <v>2</v>
      </c>
      <c r="BG28" s="59">
        <v>2</v>
      </c>
      <c r="BH28" s="59">
        <v>2</v>
      </c>
      <c r="BI28" s="59">
        <v>2</v>
      </c>
      <c r="BJ28" s="59">
        <v>1</v>
      </c>
      <c r="BK28" s="59">
        <v>2</v>
      </c>
      <c r="BL28" s="59">
        <v>2</v>
      </c>
      <c r="BM28" s="59">
        <v>2</v>
      </c>
      <c r="BN28" s="59">
        <v>2</v>
      </c>
      <c r="BO28" s="59">
        <v>2</v>
      </c>
      <c r="BP28" s="59">
        <v>2</v>
      </c>
      <c r="BQ28" s="59">
        <v>1</v>
      </c>
      <c r="BR28" s="59">
        <v>1</v>
      </c>
      <c r="BS28" s="59">
        <v>1</v>
      </c>
      <c r="BT28" s="59">
        <v>1</v>
      </c>
      <c r="BU28" s="59">
        <v>1</v>
      </c>
      <c r="BV28" s="59">
        <v>1</v>
      </c>
      <c r="BW28" s="59">
        <v>1</v>
      </c>
      <c r="BX28" s="59">
        <v>1</v>
      </c>
      <c r="BY28" s="59">
        <v>1</v>
      </c>
      <c r="BZ28" s="49">
        <v>1</v>
      </c>
      <c r="CA28" s="49">
        <v>1</v>
      </c>
      <c r="CB28" s="49">
        <v>1</v>
      </c>
      <c r="CC28" s="49">
        <v>0</v>
      </c>
      <c r="CD28" s="49">
        <v>0</v>
      </c>
      <c r="CE28" s="49">
        <v>0</v>
      </c>
      <c r="CF28" s="49">
        <v>0</v>
      </c>
      <c r="CG28" s="58">
        <v>0</v>
      </c>
      <c r="CH28" s="58">
        <v>1</v>
      </c>
      <c r="CI28" s="58">
        <v>0</v>
      </c>
      <c r="CJ28" s="58">
        <v>0</v>
      </c>
      <c r="CK28" s="57">
        <v>0</v>
      </c>
      <c r="CL28" s="57">
        <v>0</v>
      </c>
      <c r="CM28" s="57">
        <v>0</v>
      </c>
      <c r="CN28" s="57">
        <v>0</v>
      </c>
      <c r="CO28" s="50">
        <v>0</v>
      </c>
      <c r="CP28" s="50">
        <v>0</v>
      </c>
      <c r="CQ28"/>
      <c r="CR28" s="58">
        <f t="shared" si="8"/>
        <v>805</v>
      </c>
      <c r="CS28" s="58">
        <f t="shared" si="9"/>
        <v>799</v>
      </c>
      <c r="CT28" s="49">
        <f t="shared" si="10"/>
        <v>793</v>
      </c>
      <c r="CU28" s="49">
        <f t="shared" si="11"/>
        <v>787</v>
      </c>
      <c r="CV28" s="49">
        <f t="shared" si="12"/>
        <v>781</v>
      </c>
      <c r="CW28" s="49">
        <f t="shared" si="13"/>
        <v>775</v>
      </c>
      <c r="CX28" s="49">
        <f t="shared" si="14"/>
        <v>769</v>
      </c>
      <c r="CY28" s="49">
        <f t="shared" si="15"/>
        <v>763</v>
      </c>
      <c r="CZ28" s="49">
        <f t="shared" si="16"/>
        <v>757</v>
      </c>
      <c r="DA28" s="49">
        <f t="shared" si="17"/>
        <v>751</v>
      </c>
      <c r="DB28" s="49">
        <f t="shared" si="18"/>
        <v>745</v>
      </c>
      <c r="DC28" s="49">
        <f t="shared" si="19"/>
        <v>739</v>
      </c>
      <c r="DD28" s="49">
        <f t="shared" si="20"/>
        <v>733</v>
      </c>
      <c r="DE28" s="49">
        <f t="shared" si="21"/>
        <v>727</v>
      </c>
      <c r="DF28" s="49">
        <f t="shared" si="22"/>
        <v>721</v>
      </c>
      <c r="DG28" s="49">
        <f t="shared" si="23"/>
        <v>715</v>
      </c>
      <c r="DH28" s="49">
        <f t="shared" si="24"/>
        <v>709</v>
      </c>
      <c r="DI28" s="49">
        <f t="shared" si="25"/>
        <v>703</v>
      </c>
      <c r="DJ28" s="49">
        <f t="shared" si="26"/>
        <v>697</v>
      </c>
      <c r="DK28" s="49">
        <f t="shared" si="27"/>
        <v>691</v>
      </c>
      <c r="DL28" s="49">
        <f t="shared" si="28"/>
        <v>685</v>
      </c>
      <c r="DM28" s="49">
        <f t="shared" si="29"/>
        <v>679</v>
      </c>
      <c r="DN28" s="59">
        <f t="shared" si="30"/>
        <v>673</v>
      </c>
      <c r="DO28" s="59">
        <f t="shared" si="31"/>
        <v>667</v>
      </c>
      <c r="DP28" s="59">
        <f t="shared" si="32"/>
        <v>661</v>
      </c>
      <c r="DQ28" s="59">
        <f t="shared" si="33"/>
        <v>655</v>
      </c>
      <c r="DR28" s="59">
        <f t="shared" si="34"/>
        <v>649</v>
      </c>
      <c r="DS28" s="59">
        <f t="shared" si="35"/>
        <v>643</v>
      </c>
      <c r="DT28" s="59">
        <f t="shared" si="36"/>
        <v>637</v>
      </c>
      <c r="DU28" s="59">
        <f t="shared" si="37"/>
        <v>631</v>
      </c>
      <c r="DV28" s="59">
        <f t="shared" si="38"/>
        <v>625</v>
      </c>
      <c r="DW28" s="59">
        <f t="shared" si="39"/>
        <v>619</v>
      </c>
      <c r="DX28" s="59">
        <f t="shared" si="40"/>
        <v>613</v>
      </c>
      <c r="DY28" s="59">
        <f t="shared" si="41"/>
        <v>607</v>
      </c>
      <c r="DZ28" s="59">
        <f t="shared" si="42"/>
        <v>601</v>
      </c>
      <c r="EA28" s="59">
        <f t="shared" si="43"/>
        <v>595</v>
      </c>
      <c r="EB28" s="59">
        <f t="shared" si="44"/>
        <v>589</v>
      </c>
      <c r="EC28" s="59">
        <f t="shared" si="45"/>
        <v>583</v>
      </c>
      <c r="ED28" s="59">
        <f t="shared" si="46"/>
        <v>577</v>
      </c>
      <c r="EE28" s="59">
        <f t="shared" si="47"/>
        <v>571</v>
      </c>
      <c r="EF28" s="59">
        <f t="shared" si="48"/>
        <v>565</v>
      </c>
      <c r="EG28" s="59">
        <f t="shared" si="49"/>
        <v>559</v>
      </c>
      <c r="EH28" s="59">
        <f t="shared" si="50"/>
        <v>553</v>
      </c>
      <c r="EI28" s="59">
        <f t="shared" si="51"/>
        <v>547</v>
      </c>
      <c r="EJ28" s="59">
        <f t="shared" si="52"/>
        <v>541</v>
      </c>
      <c r="EK28" s="59">
        <f t="shared" si="53"/>
        <v>535</v>
      </c>
      <c r="EL28" s="59">
        <f t="shared" si="54"/>
        <v>529</v>
      </c>
      <c r="EM28" s="59">
        <f t="shared" si="55"/>
        <v>523</v>
      </c>
      <c r="EN28" s="59">
        <f t="shared" si="56"/>
        <v>517</v>
      </c>
      <c r="EO28" s="59">
        <f t="shared" si="57"/>
        <v>511</v>
      </c>
      <c r="EP28" s="59">
        <f t="shared" si="58"/>
        <v>505</v>
      </c>
      <c r="EQ28" s="59">
        <f t="shared" si="59"/>
        <v>499</v>
      </c>
      <c r="ER28" s="59">
        <f t="shared" si="60"/>
        <v>493</v>
      </c>
      <c r="ES28" s="59">
        <f t="shared" si="61"/>
        <v>487</v>
      </c>
      <c r="ET28" s="59">
        <f t="shared" si="62"/>
        <v>481</v>
      </c>
      <c r="EU28" s="59">
        <f t="shared" si="63"/>
        <v>475</v>
      </c>
      <c r="EV28" s="59">
        <f t="shared" si="64"/>
        <v>469</v>
      </c>
      <c r="EW28" s="59">
        <f t="shared" si="65"/>
        <v>463</v>
      </c>
      <c r="EX28" s="59">
        <f t="shared" si="66"/>
        <v>457</v>
      </c>
      <c r="EY28" s="59">
        <f t="shared" si="67"/>
        <v>451</v>
      </c>
      <c r="EZ28" s="59">
        <f t="shared" si="68"/>
        <v>445</v>
      </c>
      <c r="FA28" s="59">
        <f t="shared" si="69"/>
        <v>439</v>
      </c>
      <c r="FB28" s="59">
        <f t="shared" si="70"/>
        <v>433</v>
      </c>
      <c r="FC28" s="49">
        <f t="shared" si="71"/>
        <v>427</v>
      </c>
      <c r="FD28" s="49">
        <f t="shared" si="72"/>
        <v>421</v>
      </c>
      <c r="FE28" s="49">
        <f t="shared" si="73"/>
        <v>415</v>
      </c>
      <c r="FF28" s="49">
        <f t="shared" si="74"/>
        <v>409</v>
      </c>
      <c r="FG28" s="49">
        <f t="shared" si="75"/>
        <v>403</v>
      </c>
      <c r="FH28" s="49">
        <f t="shared" si="76"/>
        <v>397</v>
      </c>
      <c r="FI28" s="49">
        <f t="shared" si="77"/>
        <v>391</v>
      </c>
      <c r="FJ28" s="58">
        <f t="shared" si="78"/>
        <v>385</v>
      </c>
      <c r="FK28" s="58">
        <f t="shared" si="79"/>
        <v>379</v>
      </c>
      <c r="FL28" s="58">
        <f t="shared" si="80"/>
        <v>373</v>
      </c>
      <c r="FM28" s="58">
        <f t="shared" si="81"/>
        <v>367</v>
      </c>
      <c r="FN28" s="57">
        <f t="shared" si="82"/>
        <v>361</v>
      </c>
      <c r="FO28" s="57">
        <f t="shared" si="83"/>
        <v>355</v>
      </c>
      <c r="FP28" s="57">
        <f t="shared" si="84"/>
        <v>349</v>
      </c>
      <c r="FQ28" s="57">
        <f t="shared" si="85"/>
        <v>343</v>
      </c>
      <c r="FR28" s="57">
        <f t="shared" si="86"/>
        <v>337</v>
      </c>
      <c r="FS28" s="57">
        <f t="shared" si="87"/>
        <v>331</v>
      </c>
      <c r="FT28" s="32">
        <f t="shared" si="88"/>
        <v>831</v>
      </c>
    </row>
    <row r="29" spans="1:176">
      <c r="A29" s="56">
        <v>27</v>
      </c>
      <c r="B29" s="11">
        <v>10</v>
      </c>
      <c r="C29" s="11">
        <v>4</v>
      </c>
      <c r="D29" s="11">
        <f t="shared" si="3"/>
        <v>40</v>
      </c>
      <c r="E29" s="49">
        <v>1</v>
      </c>
      <c r="F29" s="10">
        <f t="shared" si="0"/>
        <v>25</v>
      </c>
      <c r="G29" s="11">
        <f t="shared" si="4"/>
        <v>32.5</v>
      </c>
      <c r="H29" s="5">
        <v>-47.560924399999998</v>
      </c>
      <c r="I29" s="11">
        <v>10</v>
      </c>
      <c r="J29" s="56">
        <v>10</v>
      </c>
      <c r="K29" s="49">
        <v>1</v>
      </c>
      <c r="L29" s="29">
        <f t="shared" si="5"/>
        <v>10</v>
      </c>
      <c r="M29" s="5">
        <v>-53.913821599999999</v>
      </c>
      <c r="N29" s="10"/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1</v>
      </c>
      <c r="V29" s="49">
        <v>1</v>
      </c>
      <c r="W29" s="49">
        <v>1</v>
      </c>
      <c r="X29" s="49">
        <v>0</v>
      </c>
      <c r="Y29" s="49">
        <v>1</v>
      </c>
      <c r="Z29" s="49">
        <v>1</v>
      </c>
      <c r="AA29" s="49">
        <v>1</v>
      </c>
      <c r="AB29" s="49">
        <v>1</v>
      </c>
      <c r="AC29" s="49">
        <v>1</v>
      </c>
      <c r="AD29" s="49">
        <v>1</v>
      </c>
      <c r="AE29" s="49">
        <v>1</v>
      </c>
      <c r="AF29" s="49">
        <v>1</v>
      </c>
      <c r="AG29" s="49">
        <v>1</v>
      </c>
      <c r="AH29" s="49">
        <v>1</v>
      </c>
      <c r="AI29" s="59">
        <v>2</v>
      </c>
      <c r="AJ29" s="59">
        <v>2</v>
      </c>
      <c r="AK29" s="59">
        <v>2</v>
      </c>
      <c r="AL29" s="59">
        <v>2</v>
      </c>
      <c r="AM29" s="59">
        <v>2</v>
      </c>
      <c r="AN29" s="59">
        <v>2</v>
      </c>
      <c r="AO29" s="59">
        <v>2</v>
      </c>
      <c r="AP29" s="59">
        <v>1</v>
      </c>
      <c r="AQ29" s="59">
        <v>2</v>
      </c>
      <c r="AR29" s="59">
        <v>2</v>
      </c>
      <c r="AS29" s="59">
        <v>2</v>
      </c>
      <c r="AT29" s="59">
        <v>2</v>
      </c>
      <c r="AU29" s="59">
        <v>2</v>
      </c>
      <c r="AV29" s="59">
        <v>2</v>
      </c>
      <c r="AW29" s="59">
        <v>2</v>
      </c>
      <c r="AX29" s="59">
        <v>2</v>
      </c>
      <c r="AY29" s="59">
        <v>2</v>
      </c>
      <c r="AZ29" s="59">
        <v>2</v>
      </c>
      <c r="BA29" s="59">
        <v>2</v>
      </c>
      <c r="BB29" s="59">
        <v>2</v>
      </c>
      <c r="BC29" s="59">
        <v>2</v>
      </c>
      <c r="BD29" s="59">
        <v>2</v>
      </c>
      <c r="BE29" s="59">
        <v>1</v>
      </c>
      <c r="BF29" s="59">
        <v>2</v>
      </c>
      <c r="BG29" s="59">
        <v>2</v>
      </c>
      <c r="BH29" s="59">
        <v>2</v>
      </c>
      <c r="BI29" s="59">
        <v>2</v>
      </c>
      <c r="BJ29" s="59">
        <v>2</v>
      </c>
      <c r="BK29" s="59">
        <v>2</v>
      </c>
      <c r="BL29" s="59">
        <v>2</v>
      </c>
      <c r="BM29" s="59">
        <v>2</v>
      </c>
      <c r="BN29" s="59">
        <v>2</v>
      </c>
      <c r="BO29" s="59">
        <v>2</v>
      </c>
      <c r="BP29" s="59">
        <v>2</v>
      </c>
      <c r="BQ29" s="59">
        <v>2</v>
      </c>
      <c r="BR29" s="59">
        <v>2</v>
      </c>
      <c r="BS29" s="59">
        <v>2</v>
      </c>
      <c r="BT29" s="59">
        <v>2</v>
      </c>
      <c r="BU29" s="59">
        <v>2</v>
      </c>
      <c r="BV29" s="59">
        <v>2</v>
      </c>
      <c r="BW29" s="59">
        <v>2</v>
      </c>
      <c r="BX29" s="49">
        <v>1</v>
      </c>
      <c r="BY29" s="49">
        <v>1</v>
      </c>
      <c r="BZ29" s="49">
        <v>1</v>
      </c>
      <c r="CA29" s="49">
        <v>1</v>
      </c>
      <c r="CB29" s="49">
        <v>0</v>
      </c>
      <c r="CC29" s="49">
        <v>1</v>
      </c>
      <c r="CD29" s="49">
        <v>0</v>
      </c>
      <c r="CE29" s="49">
        <v>0</v>
      </c>
      <c r="CF29" s="49">
        <v>0</v>
      </c>
      <c r="CG29" s="58">
        <v>0</v>
      </c>
      <c r="CH29" s="58">
        <v>0</v>
      </c>
      <c r="CI29" s="58">
        <v>0</v>
      </c>
      <c r="CJ29" s="58">
        <v>0</v>
      </c>
      <c r="CK29" s="58">
        <v>0</v>
      </c>
      <c r="CL29" s="58">
        <v>0</v>
      </c>
      <c r="CM29" s="57">
        <v>0</v>
      </c>
      <c r="CN29" s="57">
        <v>0</v>
      </c>
      <c r="CO29" s="50">
        <v>0</v>
      </c>
      <c r="CP29" s="50">
        <v>0</v>
      </c>
      <c r="CQ29"/>
      <c r="CR29" s="49">
        <f t="shared" si="8"/>
        <v>818</v>
      </c>
      <c r="CS29" s="49">
        <f t="shared" si="9"/>
        <v>812</v>
      </c>
      <c r="CT29" s="49">
        <f t="shared" si="10"/>
        <v>806</v>
      </c>
      <c r="CU29" s="49">
        <f t="shared" si="11"/>
        <v>800</v>
      </c>
      <c r="CV29" s="49">
        <f t="shared" si="12"/>
        <v>794</v>
      </c>
      <c r="CW29" s="49">
        <f t="shared" si="13"/>
        <v>788</v>
      </c>
      <c r="CX29" s="49">
        <f t="shared" si="14"/>
        <v>782</v>
      </c>
      <c r="CY29" s="49">
        <f t="shared" si="15"/>
        <v>776</v>
      </c>
      <c r="CZ29" s="49">
        <f t="shared" si="16"/>
        <v>770</v>
      </c>
      <c r="DA29" s="49">
        <f t="shared" si="17"/>
        <v>764</v>
      </c>
      <c r="DB29" s="49">
        <f t="shared" si="18"/>
        <v>758</v>
      </c>
      <c r="DC29" s="49">
        <f t="shared" si="19"/>
        <v>752</v>
      </c>
      <c r="DD29" s="49">
        <f t="shared" si="20"/>
        <v>746</v>
      </c>
      <c r="DE29" s="49">
        <f t="shared" si="21"/>
        <v>740</v>
      </c>
      <c r="DF29" s="49">
        <f t="shared" si="22"/>
        <v>734</v>
      </c>
      <c r="DG29" s="49">
        <f t="shared" si="23"/>
        <v>728</v>
      </c>
      <c r="DH29" s="49">
        <f t="shared" si="24"/>
        <v>722</v>
      </c>
      <c r="DI29" s="49">
        <f t="shared" si="25"/>
        <v>716</v>
      </c>
      <c r="DJ29" s="49">
        <f t="shared" si="26"/>
        <v>710</v>
      </c>
      <c r="DK29" s="49">
        <f t="shared" si="27"/>
        <v>704</v>
      </c>
      <c r="DL29" s="59">
        <f t="shared" si="28"/>
        <v>698</v>
      </c>
      <c r="DM29" s="59">
        <f t="shared" si="29"/>
        <v>692</v>
      </c>
      <c r="DN29" s="59">
        <f t="shared" si="30"/>
        <v>686</v>
      </c>
      <c r="DO29" s="59">
        <f t="shared" si="31"/>
        <v>680</v>
      </c>
      <c r="DP29" s="59">
        <f t="shared" si="32"/>
        <v>674</v>
      </c>
      <c r="DQ29" s="59">
        <f t="shared" si="33"/>
        <v>668</v>
      </c>
      <c r="DR29" s="59">
        <f t="shared" si="34"/>
        <v>662</v>
      </c>
      <c r="DS29" s="59">
        <f t="shared" si="35"/>
        <v>656</v>
      </c>
      <c r="DT29" s="59">
        <f t="shared" si="36"/>
        <v>650</v>
      </c>
      <c r="DU29" s="59">
        <f t="shared" si="37"/>
        <v>644</v>
      </c>
      <c r="DV29" s="59">
        <f t="shared" si="38"/>
        <v>638</v>
      </c>
      <c r="DW29" s="59">
        <f t="shared" si="39"/>
        <v>632</v>
      </c>
      <c r="DX29" s="59">
        <f t="shared" si="40"/>
        <v>626</v>
      </c>
      <c r="DY29" s="59">
        <f t="shared" si="41"/>
        <v>620</v>
      </c>
      <c r="DZ29" s="59">
        <f t="shared" si="42"/>
        <v>614</v>
      </c>
      <c r="EA29" s="59">
        <f t="shared" si="43"/>
        <v>608</v>
      </c>
      <c r="EB29" s="59">
        <f t="shared" si="44"/>
        <v>602</v>
      </c>
      <c r="EC29" s="59">
        <f t="shared" si="45"/>
        <v>596</v>
      </c>
      <c r="ED29" s="59">
        <f t="shared" si="46"/>
        <v>590</v>
      </c>
      <c r="EE29" s="59">
        <f t="shared" si="47"/>
        <v>584</v>
      </c>
      <c r="EF29" s="59">
        <f t="shared" si="48"/>
        <v>578</v>
      </c>
      <c r="EG29" s="59">
        <f t="shared" si="49"/>
        <v>572</v>
      </c>
      <c r="EH29" s="59">
        <f t="shared" si="50"/>
        <v>566</v>
      </c>
      <c r="EI29" s="59">
        <f t="shared" si="51"/>
        <v>560</v>
      </c>
      <c r="EJ29" s="59">
        <f t="shared" si="52"/>
        <v>554</v>
      </c>
      <c r="EK29" s="59">
        <f t="shared" si="53"/>
        <v>548</v>
      </c>
      <c r="EL29" s="59">
        <f t="shared" si="54"/>
        <v>542</v>
      </c>
      <c r="EM29" s="59">
        <f t="shared" si="55"/>
        <v>536</v>
      </c>
      <c r="EN29" s="59">
        <f t="shared" si="56"/>
        <v>530</v>
      </c>
      <c r="EO29" s="59">
        <f t="shared" si="57"/>
        <v>524</v>
      </c>
      <c r="EP29" s="59">
        <f t="shared" si="58"/>
        <v>518</v>
      </c>
      <c r="EQ29" s="59">
        <f t="shared" si="59"/>
        <v>512</v>
      </c>
      <c r="ER29" s="59">
        <f t="shared" si="60"/>
        <v>506</v>
      </c>
      <c r="ES29" s="59">
        <f t="shared" si="61"/>
        <v>500</v>
      </c>
      <c r="ET29" s="59">
        <f t="shared" si="62"/>
        <v>494</v>
      </c>
      <c r="EU29" s="59">
        <f t="shared" si="63"/>
        <v>488</v>
      </c>
      <c r="EV29" s="59">
        <f t="shared" si="64"/>
        <v>482</v>
      </c>
      <c r="EW29" s="59">
        <f t="shared" si="65"/>
        <v>476</v>
      </c>
      <c r="EX29" s="59">
        <f t="shared" si="66"/>
        <v>470</v>
      </c>
      <c r="EY29" s="59">
        <f t="shared" si="67"/>
        <v>464</v>
      </c>
      <c r="EZ29" s="59">
        <f t="shared" si="68"/>
        <v>458</v>
      </c>
      <c r="FA29" s="49">
        <f t="shared" si="69"/>
        <v>452</v>
      </c>
      <c r="FB29" s="49">
        <f t="shared" si="70"/>
        <v>446</v>
      </c>
      <c r="FC29" s="49">
        <f t="shared" si="71"/>
        <v>440</v>
      </c>
      <c r="FD29" s="49">
        <f t="shared" si="72"/>
        <v>434</v>
      </c>
      <c r="FE29" s="49">
        <f t="shared" si="73"/>
        <v>428</v>
      </c>
      <c r="FF29" s="49">
        <f t="shared" si="74"/>
        <v>422</v>
      </c>
      <c r="FG29" s="49">
        <f t="shared" si="75"/>
        <v>416</v>
      </c>
      <c r="FH29" s="49">
        <f t="shared" si="76"/>
        <v>410</v>
      </c>
      <c r="FI29" s="49">
        <f t="shared" si="77"/>
        <v>404</v>
      </c>
      <c r="FJ29" s="58">
        <f t="shared" si="78"/>
        <v>398</v>
      </c>
      <c r="FK29" s="58">
        <f t="shared" si="79"/>
        <v>392</v>
      </c>
      <c r="FL29" s="58">
        <f t="shared" si="80"/>
        <v>386</v>
      </c>
      <c r="FM29" s="58">
        <f t="shared" si="81"/>
        <v>380</v>
      </c>
      <c r="FN29" s="58">
        <f t="shared" si="82"/>
        <v>374</v>
      </c>
      <c r="FO29" s="58">
        <f t="shared" si="83"/>
        <v>368</v>
      </c>
      <c r="FP29" s="57">
        <f t="shared" si="84"/>
        <v>362</v>
      </c>
      <c r="FQ29" s="57">
        <f t="shared" si="85"/>
        <v>356</v>
      </c>
      <c r="FR29" s="57">
        <f t="shared" si="86"/>
        <v>350</v>
      </c>
      <c r="FS29" s="57">
        <f t="shared" si="87"/>
        <v>344</v>
      </c>
      <c r="FT29" s="32">
        <f t="shared" si="88"/>
        <v>864</v>
      </c>
    </row>
    <row r="30" spans="1:176">
      <c r="A30" s="56">
        <v>28</v>
      </c>
      <c r="B30" s="11">
        <v>10</v>
      </c>
      <c r="C30" s="11">
        <v>3</v>
      </c>
      <c r="D30" s="11">
        <f t="shared" si="3"/>
        <v>30</v>
      </c>
      <c r="E30" s="49">
        <v>1</v>
      </c>
      <c r="F30" s="10">
        <f t="shared" si="0"/>
        <v>33.333333333333329</v>
      </c>
      <c r="G30" s="11">
        <f t="shared" si="4"/>
        <v>31.666666666666664</v>
      </c>
      <c r="H30" s="5">
        <v>-53.535488899999976</v>
      </c>
      <c r="I30" s="11">
        <v>10</v>
      </c>
      <c r="J30" s="56">
        <v>10</v>
      </c>
      <c r="K30" s="49">
        <v>1</v>
      </c>
      <c r="L30" s="29">
        <f t="shared" si="5"/>
        <v>10</v>
      </c>
      <c r="M30" s="5">
        <v>-55.620793000000013</v>
      </c>
      <c r="N30" s="10"/>
      <c r="P30" s="49">
        <v>0</v>
      </c>
      <c r="Q30" s="49">
        <v>0</v>
      </c>
      <c r="R30" s="49">
        <v>0</v>
      </c>
      <c r="S30" s="49">
        <v>0</v>
      </c>
      <c r="T30" s="49">
        <v>1</v>
      </c>
      <c r="U30" s="49">
        <v>1</v>
      </c>
      <c r="V30" s="49">
        <v>1</v>
      </c>
      <c r="W30" s="49">
        <v>1</v>
      </c>
      <c r="X30" s="49">
        <v>1</v>
      </c>
      <c r="Y30" s="49">
        <v>1</v>
      </c>
      <c r="Z30" s="49">
        <v>1</v>
      </c>
      <c r="AA30" s="49">
        <v>1</v>
      </c>
      <c r="AB30" s="49">
        <v>1</v>
      </c>
      <c r="AC30" s="49">
        <v>1</v>
      </c>
      <c r="AD30" s="49">
        <v>1</v>
      </c>
      <c r="AE30" s="49">
        <v>1</v>
      </c>
      <c r="AF30" s="49">
        <v>1</v>
      </c>
      <c r="AG30" s="59">
        <v>1</v>
      </c>
      <c r="AH30" s="59">
        <v>2</v>
      </c>
      <c r="AI30" s="59">
        <v>2</v>
      </c>
      <c r="AJ30" s="59">
        <v>2</v>
      </c>
      <c r="AK30" s="59">
        <v>2</v>
      </c>
      <c r="AL30" s="59">
        <v>1</v>
      </c>
      <c r="AM30" s="59">
        <v>2</v>
      </c>
      <c r="AN30" s="59">
        <v>1</v>
      </c>
      <c r="AO30" s="59">
        <v>1</v>
      </c>
      <c r="AP30" s="59">
        <v>2</v>
      </c>
      <c r="AQ30" s="59">
        <v>2</v>
      </c>
      <c r="AR30" s="59">
        <v>2</v>
      </c>
      <c r="AS30" s="59">
        <v>2</v>
      </c>
      <c r="AT30" s="59">
        <v>2</v>
      </c>
      <c r="AU30" s="59">
        <v>2</v>
      </c>
      <c r="AV30" s="59">
        <v>2</v>
      </c>
      <c r="AW30" s="59">
        <v>2</v>
      </c>
      <c r="AX30" s="59">
        <v>2</v>
      </c>
      <c r="AY30" s="59">
        <v>2</v>
      </c>
      <c r="AZ30" s="59">
        <v>2</v>
      </c>
      <c r="BA30" s="59">
        <v>2</v>
      </c>
      <c r="BB30" s="59">
        <v>2</v>
      </c>
      <c r="BC30" s="59">
        <v>2</v>
      </c>
      <c r="BD30" s="59">
        <v>2</v>
      </c>
      <c r="BE30" s="59">
        <v>2</v>
      </c>
      <c r="BF30" s="59">
        <v>2</v>
      </c>
      <c r="BG30" s="59">
        <v>2</v>
      </c>
      <c r="BH30" s="59">
        <v>2</v>
      </c>
      <c r="BI30" s="59">
        <v>2</v>
      </c>
      <c r="BJ30" s="59">
        <v>2</v>
      </c>
      <c r="BK30" s="59">
        <v>2</v>
      </c>
      <c r="BL30" s="59">
        <v>2</v>
      </c>
      <c r="BM30" s="59">
        <v>2</v>
      </c>
      <c r="BN30" s="59">
        <v>2</v>
      </c>
      <c r="BO30" s="59">
        <v>2</v>
      </c>
      <c r="BP30" s="59">
        <v>2</v>
      </c>
      <c r="BQ30" s="59">
        <v>2</v>
      </c>
      <c r="BR30" s="59">
        <v>2</v>
      </c>
      <c r="BS30" s="59">
        <v>2</v>
      </c>
      <c r="BT30" s="59">
        <v>2</v>
      </c>
      <c r="BU30" s="59">
        <v>2</v>
      </c>
      <c r="BV30" s="59">
        <v>2</v>
      </c>
      <c r="BW30" s="59">
        <v>2</v>
      </c>
      <c r="BX30" s="49">
        <v>1</v>
      </c>
      <c r="BY30" s="49">
        <v>1</v>
      </c>
      <c r="BZ30" s="49">
        <v>1</v>
      </c>
      <c r="CA30" s="49">
        <v>1</v>
      </c>
      <c r="CB30" s="49">
        <v>0</v>
      </c>
      <c r="CC30" s="49">
        <v>0</v>
      </c>
      <c r="CD30" s="49">
        <v>0</v>
      </c>
      <c r="CE30" s="49">
        <v>0</v>
      </c>
      <c r="CF30" s="49">
        <v>0</v>
      </c>
      <c r="CG30" s="49">
        <v>0</v>
      </c>
      <c r="CH30" s="49">
        <v>0</v>
      </c>
      <c r="CI30" s="49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0">
        <v>0</v>
      </c>
      <c r="CP30" s="50">
        <v>0</v>
      </c>
      <c r="CQ30"/>
      <c r="CR30" s="49">
        <f t="shared" si="8"/>
        <v>831</v>
      </c>
      <c r="CS30" s="49">
        <f t="shared" si="9"/>
        <v>825</v>
      </c>
      <c r="CT30" s="49">
        <f t="shared" si="10"/>
        <v>819</v>
      </c>
      <c r="CU30" s="49">
        <f t="shared" si="11"/>
        <v>813</v>
      </c>
      <c r="CV30" s="49">
        <f t="shared" si="12"/>
        <v>807</v>
      </c>
      <c r="CW30" s="49">
        <f t="shared" si="13"/>
        <v>801</v>
      </c>
      <c r="CX30" s="49">
        <f t="shared" si="14"/>
        <v>795</v>
      </c>
      <c r="CY30" s="49">
        <f t="shared" si="15"/>
        <v>789</v>
      </c>
      <c r="CZ30" s="49">
        <f t="shared" si="16"/>
        <v>783</v>
      </c>
      <c r="DA30" s="49">
        <f t="shared" si="17"/>
        <v>777</v>
      </c>
      <c r="DB30" s="49">
        <f t="shared" si="18"/>
        <v>771</v>
      </c>
      <c r="DC30" s="49">
        <f t="shared" si="19"/>
        <v>765</v>
      </c>
      <c r="DD30" s="49">
        <f t="shared" si="20"/>
        <v>759</v>
      </c>
      <c r="DE30" s="49">
        <f t="shared" si="21"/>
        <v>753</v>
      </c>
      <c r="DF30" s="49">
        <f t="shared" si="22"/>
        <v>747</v>
      </c>
      <c r="DG30" s="49">
        <f t="shared" si="23"/>
        <v>741</v>
      </c>
      <c r="DH30" s="49">
        <f t="shared" si="24"/>
        <v>735</v>
      </c>
      <c r="DI30" s="49">
        <f t="shared" si="25"/>
        <v>729</v>
      </c>
      <c r="DJ30" s="59">
        <f t="shared" si="26"/>
        <v>723</v>
      </c>
      <c r="DK30" s="59">
        <f t="shared" si="27"/>
        <v>717</v>
      </c>
      <c r="DL30" s="59">
        <f t="shared" si="28"/>
        <v>711</v>
      </c>
      <c r="DM30" s="59">
        <f t="shared" si="29"/>
        <v>705</v>
      </c>
      <c r="DN30" s="59">
        <f t="shared" si="30"/>
        <v>699</v>
      </c>
      <c r="DO30" s="59">
        <f t="shared" si="31"/>
        <v>693</v>
      </c>
      <c r="DP30" s="59">
        <f t="shared" si="32"/>
        <v>687</v>
      </c>
      <c r="DQ30" s="59">
        <f t="shared" si="33"/>
        <v>681</v>
      </c>
      <c r="DR30" s="59">
        <f t="shared" si="34"/>
        <v>675</v>
      </c>
      <c r="DS30" s="59">
        <f t="shared" si="35"/>
        <v>669</v>
      </c>
      <c r="DT30" s="59">
        <f t="shared" si="36"/>
        <v>663</v>
      </c>
      <c r="DU30" s="59">
        <f t="shared" si="37"/>
        <v>657</v>
      </c>
      <c r="DV30" s="59">
        <f t="shared" si="38"/>
        <v>651</v>
      </c>
      <c r="DW30" s="59">
        <f t="shared" si="39"/>
        <v>645</v>
      </c>
      <c r="DX30" s="59">
        <f t="shared" si="40"/>
        <v>639</v>
      </c>
      <c r="DY30" s="59">
        <f t="shared" si="41"/>
        <v>633</v>
      </c>
      <c r="DZ30" s="59">
        <f t="shared" si="42"/>
        <v>627</v>
      </c>
      <c r="EA30" s="59">
        <f t="shared" si="43"/>
        <v>621</v>
      </c>
      <c r="EB30" s="59">
        <f t="shared" si="44"/>
        <v>615</v>
      </c>
      <c r="EC30" s="59">
        <f t="shared" si="45"/>
        <v>609</v>
      </c>
      <c r="ED30" s="59">
        <f t="shared" si="46"/>
        <v>603</v>
      </c>
      <c r="EE30" s="59">
        <f t="shared" si="47"/>
        <v>597</v>
      </c>
      <c r="EF30" s="59">
        <f t="shared" si="48"/>
        <v>591</v>
      </c>
      <c r="EG30" s="59">
        <f t="shared" si="49"/>
        <v>585</v>
      </c>
      <c r="EH30" s="59">
        <f t="shared" si="50"/>
        <v>579</v>
      </c>
      <c r="EI30" s="59">
        <f t="shared" si="51"/>
        <v>573</v>
      </c>
      <c r="EJ30" s="59">
        <f t="shared" si="52"/>
        <v>567</v>
      </c>
      <c r="EK30" s="59">
        <f t="shared" si="53"/>
        <v>561</v>
      </c>
      <c r="EL30" s="59">
        <f t="shared" si="54"/>
        <v>555</v>
      </c>
      <c r="EM30" s="59">
        <f t="shared" si="55"/>
        <v>549</v>
      </c>
      <c r="EN30" s="59">
        <f t="shared" si="56"/>
        <v>543</v>
      </c>
      <c r="EO30" s="59">
        <f t="shared" si="57"/>
        <v>537</v>
      </c>
      <c r="EP30" s="59">
        <f t="shared" si="58"/>
        <v>531</v>
      </c>
      <c r="EQ30" s="59">
        <f t="shared" si="59"/>
        <v>525</v>
      </c>
      <c r="ER30" s="59">
        <f t="shared" si="60"/>
        <v>519</v>
      </c>
      <c r="ES30" s="59">
        <f t="shared" si="61"/>
        <v>513</v>
      </c>
      <c r="ET30" s="59">
        <f t="shared" si="62"/>
        <v>507</v>
      </c>
      <c r="EU30" s="59">
        <f t="shared" si="63"/>
        <v>501</v>
      </c>
      <c r="EV30" s="59">
        <f t="shared" si="64"/>
        <v>495</v>
      </c>
      <c r="EW30" s="59">
        <f t="shared" si="65"/>
        <v>489</v>
      </c>
      <c r="EX30" s="59">
        <f t="shared" si="66"/>
        <v>483</v>
      </c>
      <c r="EY30" s="59">
        <f t="shared" si="67"/>
        <v>477</v>
      </c>
      <c r="EZ30" s="59">
        <f t="shared" si="68"/>
        <v>471</v>
      </c>
      <c r="FA30" s="49">
        <f t="shared" si="69"/>
        <v>465</v>
      </c>
      <c r="FB30" s="49">
        <f t="shared" si="70"/>
        <v>459</v>
      </c>
      <c r="FC30" s="49">
        <f t="shared" si="71"/>
        <v>453</v>
      </c>
      <c r="FD30" s="49">
        <f t="shared" si="72"/>
        <v>447</v>
      </c>
      <c r="FE30" s="49">
        <f t="shared" si="73"/>
        <v>441</v>
      </c>
      <c r="FF30" s="49">
        <f t="shared" si="74"/>
        <v>435</v>
      </c>
      <c r="FG30" s="49">
        <f t="shared" si="75"/>
        <v>429</v>
      </c>
      <c r="FH30" s="49">
        <f t="shared" si="76"/>
        <v>423</v>
      </c>
      <c r="FI30" s="49">
        <f t="shared" si="77"/>
        <v>417</v>
      </c>
      <c r="FJ30" s="49">
        <f t="shared" si="78"/>
        <v>411</v>
      </c>
      <c r="FK30" s="49">
        <f t="shared" si="79"/>
        <v>405</v>
      </c>
      <c r="FL30" s="49">
        <f t="shared" si="80"/>
        <v>399</v>
      </c>
      <c r="FM30" s="58">
        <f t="shared" si="81"/>
        <v>393</v>
      </c>
      <c r="FN30" s="58">
        <f t="shared" si="82"/>
        <v>387</v>
      </c>
      <c r="FO30" s="58">
        <f t="shared" si="83"/>
        <v>381</v>
      </c>
      <c r="FP30" s="58">
        <f t="shared" si="84"/>
        <v>375</v>
      </c>
      <c r="FQ30" s="58">
        <f t="shared" si="85"/>
        <v>369</v>
      </c>
      <c r="FR30" s="57">
        <f t="shared" si="86"/>
        <v>363</v>
      </c>
      <c r="FS30" s="57">
        <f t="shared" si="87"/>
        <v>357</v>
      </c>
      <c r="FT30" s="32">
        <f t="shared" si="88"/>
        <v>897</v>
      </c>
    </row>
    <row r="31" spans="1:176">
      <c r="A31" s="56">
        <v>29</v>
      </c>
      <c r="B31" s="11">
        <v>10</v>
      </c>
      <c r="C31" s="11">
        <v>2</v>
      </c>
      <c r="D31" s="11">
        <f t="shared" si="3"/>
        <v>20</v>
      </c>
      <c r="E31" s="49">
        <v>1</v>
      </c>
      <c r="F31" s="10">
        <f t="shared" si="0"/>
        <v>50</v>
      </c>
      <c r="G31" s="11">
        <f t="shared" si="4"/>
        <v>35</v>
      </c>
      <c r="H31" s="5">
        <v>-56.82454165</v>
      </c>
      <c r="I31" s="11">
        <v>10</v>
      </c>
      <c r="J31" s="56">
        <v>10</v>
      </c>
      <c r="K31" s="49">
        <v>1</v>
      </c>
      <c r="L31" s="29">
        <f t="shared" si="5"/>
        <v>10</v>
      </c>
      <c r="M31" s="5">
        <v>-55.946977933333336</v>
      </c>
      <c r="N31" s="10"/>
      <c r="P31" s="49">
        <v>0</v>
      </c>
      <c r="Q31" s="49">
        <v>0</v>
      </c>
      <c r="R31" s="49">
        <v>1</v>
      </c>
      <c r="S31" s="49">
        <v>1</v>
      </c>
      <c r="T31" s="49">
        <v>1</v>
      </c>
      <c r="U31" s="49">
        <v>1</v>
      </c>
      <c r="V31" s="49">
        <v>1</v>
      </c>
      <c r="W31" s="49">
        <v>1</v>
      </c>
      <c r="X31" s="49">
        <v>1</v>
      </c>
      <c r="Y31" s="49">
        <v>1</v>
      </c>
      <c r="Z31" s="49">
        <v>1</v>
      </c>
      <c r="AA31" s="59">
        <v>1</v>
      </c>
      <c r="AB31" s="59">
        <v>1</v>
      </c>
      <c r="AC31" s="59">
        <v>1</v>
      </c>
      <c r="AD31" s="59">
        <v>2</v>
      </c>
      <c r="AE31" s="59">
        <v>1</v>
      </c>
      <c r="AF31" s="59">
        <v>1</v>
      </c>
      <c r="AG31" s="59">
        <v>1</v>
      </c>
      <c r="AH31" s="59">
        <v>2</v>
      </c>
      <c r="AI31" s="59">
        <v>2</v>
      </c>
      <c r="AJ31" s="59">
        <v>2</v>
      </c>
      <c r="AK31" s="59">
        <v>1</v>
      </c>
      <c r="AL31" s="59">
        <v>2</v>
      </c>
      <c r="AM31" s="59">
        <v>2</v>
      </c>
      <c r="AN31" s="59">
        <v>2</v>
      </c>
      <c r="AO31" s="59">
        <v>2</v>
      </c>
      <c r="AP31" s="59">
        <v>2</v>
      </c>
      <c r="AQ31" s="59">
        <v>2</v>
      </c>
      <c r="AR31" s="59">
        <v>2</v>
      </c>
      <c r="AS31" s="59">
        <v>2</v>
      </c>
      <c r="AT31" s="59">
        <v>2</v>
      </c>
      <c r="AU31" s="59">
        <v>2</v>
      </c>
      <c r="AV31" s="59">
        <v>2</v>
      </c>
      <c r="AW31" s="59">
        <v>2</v>
      </c>
      <c r="AX31" s="59">
        <v>2</v>
      </c>
      <c r="AY31" s="59">
        <v>2</v>
      </c>
      <c r="AZ31" s="59">
        <v>2</v>
      </c>
      <c r="BA31" s="59">
        <v>2</v>
      </c>
      <c r="BB31" s="59">
        <v>2</v>
      </c>
      <c r="BC31" s="59">
        <v>2</v>
      </c>
      <c r="BD31" s="59">
        <v>2</v>
      </c>
      <c r="BE31" s="59">
        <v>2</v>
      </c>
      <c r="BF31" s="59">
        <v>2</v>
      </c>
      <c r="BG31" s="59">
        <v>2</v>
      </c>
      <c r="BH31" s="59">
        <v>2</v>
      </c>
      <c r="BI31" s="59">
        <v>2</v>
      </c>
      <c r="BJ31" s="59">
        <v>2</v>
      </c>
      <c r="BK31" s="59">
        <v>2</v>
      </c>
      <c r="BL31" s="59">
        <v>2</v>
      </c>
      <c r="BM31" s="59">
        <v>2</v>
      </c>
      <c r="BN31" s="59">
        <v>2</v>
      </c>
      <c r="BO31" s="59">
        <v>2</v>
      </c>
      <c r="BP31" s="59">
        <v>2</v>
      </c>
      <c r="BQ31" s="59">
        <v>2</v>
      </c>
      <c r="BR31" s="59">
        <v>2</v>
      </c>
      <c r="BS31" s="59">
        <v>2</v>
      </c>
      <c r="BT31" s="59">
        <v>2</v>
      </c>
      <c r="BU31" s="59">
        <v>2</v>
      </c>
      <c r="BV31" s="59">
        <v>2</v>
      </c>
      <c r="BW31" s="59">
        <v>2</v>
      </c>
      <c r="BX31" s="49">
        <v>1</v>
      </c>
      <c r="BY31" s="49">
        <v>1</v>
      </c>
      <c r="BZ31" s="49">
        <v>1</v>
      </c>
      <c r="CA31" s="49">
        <v>1</v>
      </c>
      <c r="CB31" s="49">
        <v>1</v>
      </c>
      <c r="CC31" s="49">
        <v>1</v>
      </c>
      <c r="CD31" s="49">
        <v>1</v>
      </c>
      <c r="CE31" s="49">
        <v>0</v>
      </c>
      <c r="CF31" s="49">
        <v>0</v>
      </c>
      <c r="CG31" s="49">
        <v>0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58">
        <v>0</v>
      </c>
      <c r="CO31" s="50">
        <v>0</v>
      </c>
      <c r="CP31" s="50">
        <v>0</v>
      </c>
      <c r="CQ31"/>
      <c r="CR31" s="49">
        <f t="shared" si="8"/>
        <v>844</v>
      </c>
      <c r="CS31" s="49">
        <f t="shared" si="9"/>
        <v>838</v>
      </c>
      <c r="CT31" s="49">
        <f t="shared" si="10"/>
        <v>832</v>
      </c>
      <c r="CU31" s="49">
        <f t="shared" si="11"/>
        <v>826</v>
      </c>
      <c r="CV31" s="49">
        <f t="shared" si="12"/>
        <v>820</v>
      </c>
      <c r="CW31" s="49">
        <f t="shared" si="13"/>
        <v>814</v>
      </c>
      <c r="CX31" s="49">
        <f t="shared" si="14"/>
        <v>808</v>
      </c>
      <c r="CY31" s="49">
        <f t="shared" si="15"/>
        <v>802</v>
      </c>
      <c r="CZ31" s="49">
        <f t="shared" si="16"/>
        <v>796</v>
      </c>
      <c r="DA31" s="49">
        <f t="shared" si="17"/>
        <v>790</v>
      </c>
      <c r="DB31" s="49">
        <f t="shared" si="18"/>
        <v>784</v>
      </c>
      <c r="DC31" s="49">
        <f t="shared" si="19"/>
        <v>778</v>
      </c>
      <c r="DD31" s="59">
        <f t="shared" si="20"/>
        <v>772</v>
      </c>
      <c r="DE31" s="59">
        <f t="shared" si="21"/>
        <v>766</v>
      </c>
      <c r="DF31" s="59">
        <f t="shared" si="22"/>
        <v>760</v>
      </c>
      <c r="DG31" s="59">
        <f t="shared" si="23"/>
        <v>754</v>
      </c>
      <c r="DH31" s="59">
        <f t="shared" si="24"/>
        <v>748</v>
      </c>
      <c r="DI31" s="59">
        <f t="shared" si="25"/>
        <v>742</v>
      </c>
      <c r="DJ31" s="59">
        <f t="shared" si="26"/>
        <v>736</v>
      </c>
      <c r="DK31" s="59">
        <f t="shared" si="27"/>
        <v>730</v>
      </c>
      <c r="DL31" s="59">
        <f t="shared" si="28"/>
        <v>724</v>
      </c>
      <c r="DM31" s="59">
        <f t="shared" si="29"/>
        <v>718</v>
      </c>
      <c r="DN31" s="59">
        <f t="shared" si="30"/>
        <v>712</v>
      </c>
      <c r="DO31" s="59">
        <f t="shared" si="31"/>
        <v>706</v>
      </c>
      <c r="DP31" s="59">
        <f t="shared" si="32"/>
        <v>700</v>
      </c>
      <c r="DQ31" s="59">
        <f t="shared" si="33"/>
        <v>694</v>
      </c>
      <c r="DR31" s="59">
        <f t="shared" si="34"/>
        <v>688</v>
      </c>
      <c r="DS31" s="59">
        <f t="shared" si="35"/>
        <v>682</v>
      </c>
      <c r="DT31" s="59">
        <f t="shared" si="36"/>
        <v>676</v>
      </c>
      <c r="DU31" s="59">
        <f t="shared" si="37"/>
        <v>670</v>
      </c>
      <c r="DV31" s="59">
        <f t="shared" si="38"/>
        <v>664</v>
      </c>
      <c r="DW31" s="59">
        <f t="shared" si="39"/>
        <v>658</v>
      </c>
      <c r="DX31" s="59">
        <f t="shared" si="40"/>
        <v>652</v>
      </c>
      <c r="DY31" s="59">
        <f t="shared" si="41"/>
        <v>646</v>
      </c>
      <c r="DZ31" s="59">
        <f t="shared" si="42"/>
        <v>640</v>
      </c>
      <c r="EA31" s="59">
        <f t="shared" si="43"/>
        <v>634</v>
      </c>
      <c r="EB31" s="59">
        <f t="shared" si="44"/>
        <v>628</v>
      </c>
      <c r="EC31" s="59">
        <f t="shared" si="45"/>
        <v>622</v>
      </c>
      <c r="ED31" s="59">
        <f t="shared" si="46"/>
        <v>616</v>
      </c>
      <c r="EE31" s="59">
        <f t="shared" si="47"/>
        <v>610</v>
      </c>
      <c r="EF31" s="59">
        <f t="shared" si="48"/>
        <v>604</v>
      </c>
      <c r="EG31" s="59">
        <f t="shared" si="49"/>
        <v>598</v>
      </c>
      <c r="EH31" s="59">
        <f t="shared" si="50"/>
        <v>592</v>
      </c>
      <c r="EI31" s="59">
        <f t="shared" si="51"/>
        <v>586</v>
      </c>
      <c r="EJ31" s="59">
        <f t="shared" si="52"/>
        <v>580</v>
      </c>
      <c r="EK31" s="59">
        <f t="shared" si="53"/>
        <v>574</v>
      </c>
      <c r="EL31" s="59">
        <f t="shared" si="54"/>
        <v>568</v>
      </c>
      <c r="EM31" s="59">
        <f t="shared" si="55"/>
        <v>562</v>
      </c>
      <c r="EN31" s="59">
        <f t="shared" si="56"/>
        <v>556</v>
      </c>
      <c r="EO31" s="59">
        <f t="shared" si="57"/>
        <v>550</v>
      </c>
      <c r="EP31" s="59">
        <f t="shared" si="58"/>
        <v>544</v>
      </c>
      <c r="EQ31" s="59">
        <f t="shared" si="59"/>
        <v>538</v>
      </c>
      <c r="ER31" s="59">
        <f t="shared" si="60"/>
        <v>532</v>
      </c>
      <c r="ES31" s="59">
        <f t="shared" si="61"/>
        <v>526</v>
      </c>
      <c r="ET31" s="59">
        <f t="shared" si="62"/>
        <v>520</v>
      </c>
      <c r="EU31" s="59">
        <f t="shared" si="63"/>
        <v>514</v>
      </c>
      <c r="EV31" s="59">
        <f t="shared" si="64"/>
        <v>508</v>
      </c>
      <c r="EW31" s="59">
        <f t="shared" si="65"/>
        <v>502</v>
      </c>
      <c r="EX31" s="59">
        <f t="shared" si="66"/>
        <v>496</v>
      </c>
      <c r="EY31" s="59">
        <f t="shared" si="67"/>
        <v>490</v>
      </c>
      <c r="EZ31" s="59">
        <f t="shared" si="68"/>
        <v>484</v>
      </c>
      <c r="FA31" s="49">
        <f t="shared" si="69"/>
        <v>478</v>
      </c>
      <c r="FB31" s="49">
        <f t="shared" si="70"/>
        <v>472</v>
      </c>
      <c r="FC31" s="49">
        <f t="shared" si="71"/>
        <v>466</v>
      </c>
      <c r="FD31" s="49">
        <f t="shared" si="72"/>
        <v>460</v>
      </c>
      <c r="FE31" s="49">
        <f t="shared" si="73"/>
        <v>454</v>
      </c>
      <c r="FF31" s="49">
        <f t="shared" si="74"/>
        <v>448</v>
      </c>
      <c r="FG31" s="49">
        <f t="shared" si="75"/>
        <v>442</v>
      </c>
      <c r="FH31" s="49">
        <f t="shared" si="76"/>
        <v>436</v>
      </c>
      <c r="FI31" s="49">
        <f t="shared" si="77"/>
        <v>430</v>
      </c>
      <c r="FJ31" s="49">
        <f t="shared" si="78"/>
        <v>424</v>
      </c>
      <c r="FK31" s="49">
        <f t="shared" si="79"/>
        <v>418</v>
      </c>
      <c r="FL31" s="49">
        <f t="shared" si="80"/>
        <v>412</v>
      </c>
      <c r="FM31" s="49">
        <f t="shared" si="81"/>
        <v>406</v>
      </c>
      <c r="FN31" s="49">
        <f t="shared" si="82"/>
        <v>400</v>
      </c>
      <c r="FO31" s="49">
        <f t="shared" si="83"/>
        <v>394</v>
      </c>
      <c r="FP31" s="49">
        <f t="shared" si="84"/>
        <v>388</v>
      </c>
      <c r="FQ31" s="58">
        <f t="shared" si="85"/>
        <v>382</v>
      </c>
      <c r="FR31" s="58">
        <f t="shared" si="86"/>
        <v>376</v>
      </c>
      <c r="FS31" s="57">
        <f t="shared" si="87"/>
        <v>370</v>
      </c>
      <c r="FT31" s="32">
        <f t="shared" si="88"/>
        <v>930</v>
      </c>
    </row>
    <row r="32" spans="1:176">
      <c r="A32" s="56">
        <v>30</v>
      </c>
      <c r="B32" s="11">
        <v>10</v>
      </c>
      <c r="C32" s="11">
        <v>3</v>
      </c>
      <c r="D32" s="11">
        <f t="shared" si="3"/>
        <v>30</v>
      </c>
      <c r="E32" s="49">
        <v>2</v>
      </c>
      <c r="F32" s="10">
        <f t="shared" si="0"/>
        <v>66.666666666666657</v>
      </c>
      <c r="G32" s="11">
        <f t="shared" si="4"/>
        <v>48.333333333333329</v>
      </c>
      <c r="H32" s="56">
        <v>-53.0146625</v>
      </c>
      <c r="I32" s="11">
        <v>10</v>
      </c>
      <c r="J32" s="56">
        <v>10</v>
      </c>
      <c r="K32" s="49">
        <v>1</v>
      </c>
      <c r="L32" s="29">
        <f>K32/J32*100</f>
        <v>10</v>
      </c>
      <c r="M32" s="56">
        <v>-63.053480569999998</v>
      </c>
      <c r="N32" s="10"/>
      <c r="P32" s="49">
        <v>0</v>
      </c>
      <c r="Q32" s="49">
        <v>0</v>
      </c>
      <c r="R32" s="49">
        <v>1</v>
      </c>
      <c r="S32" s="49">
        <v>1</v>
      </c>
      <c r="T32" s="49">
        <v>1</v>
      </c>
      <c r="U32" s="49">
        <v>2</v>
      </c>
      <c r="V32" s="49">
        <v>1</v>
      </c>
      <c r="W32" s="49">
        <v>1</v>
      </c>
      <c r="X32" s="49">
        <v>1</v>
      </c>
      <c r="Y32" s="59">
        <v>2</v>
      </c>
      <c r="Z32" s="59">
        <v>2</v>
      </c>
      <c r="AA32" s="59">
        <v>2</v>
      </c>
      <c r="AB32" s="59">
        <v>2</v>
      </c>
      <c r="AC32" s="59">
        <v>2</v>
      </c>
      <c r="AD32" s="59">
        <v>1</v>
      </c>
      <c r="AE32" s="59">
        <v>2</v>
      </c>
      <c r="AF32" s="59">
        <v>2</v>
      </c>
      <c r="AG32" s="59">
        <v>2</v>
      </c>
      <c r="AH32" s="59">
        <v>2</v>
      </c>
      <c r="AI32" s="59">
        <v>2</v>
      </c>
      <c r="AJ32" s="59">
        <v>2</v>
      </c>
      <c r="AK32" s="59">
        <v>2</v>
      </c>
      <c r="AL32" s="59">
        <v>2</v>
      </c>
      <c r="AM32" s="59">
        <v>2</v>
      </c>
      <c r="AN32" s="59">
        <v>2</v>
      </c>
      <c r="AO32" s="59">
        <v>2</v>
      </c>
      <c r="AP32" s="59">
        <v>2</v>
      </c>
      <c r="AQ32" s="59">
        <v>2</v>
      </c>
      <c r="AR32" s="59">
        <v>2</v>
      </c>
      <c r="AS32" s="59">
        <v>2</v>
      </c>
      <c r="AT32" s="59">
        <v>2</v>
      </c>
      <c r="AU32" s="59">
        <v>2</v>
      </c>
      <c r="AV32" s="59">
        <v>2</v>
      </c>
      <c r="AW32" s="59">
        <v>2</v>
      </c>
      <c r="AX32" s="59">
        <v>2</v>
      </c>
      <c r="AY32" s="59">
        <v>2</v>
      </c>
      <c r="AZ32" s="59">
        <v>2</v>
      </c>
      <c r="BA32" s="59">
        <v>2</v>
      </c>
      <c r="BB32" s="59">
        <v>2</v>
      </c>
      <c r="BC32" s="59">
        <v>2</v>
      </c>
      <c r="BD32" s="59">
        <v>2</v>
      </c>
      <c r="BE32" s="59">
        <v>2</v>
      </c>
      <c r="BF32" s="59">
        <v>2</v>
      </c>
      <c r="BG32" s="59">
        <v>2</v>
      </c>
      <c r="BH32" s="59">
        <v>2</v>
      </c>
      <c r="BI32" s="59">
        <v>2</v>
      </c>
      <c r="BJ32" s="59">
        <v>2</v>
      </c>
      <c r="BK32" s="59">
        <v>2</v>
      </c>
      <c r="BL32" s="59">
        <v>2</v>
      </c>
      <c r="BM32" s="59">
        <v>2</v>
      </c>
      <c r="BN32" s="59">
        <v>2</v>
      </c>
      <c r="BO32" s="59">
        <v>2</v>
      </c>
      <c r="BP32" s="59">
        <v>2</v>
      </c>
      <c r="BQ32" s="59">
        <v>2</v>
      </c>
      <c r="BR32" s="59">
        <v>2</v>
      </c>
      <c r="BS32" s="59">
        <v>2</v>
      </c>
      <c r="BT32" s="59">
        <v>2</v>
      </c>
      <c r="BU32" s="59">
        <v>2</v>
      </c>
      <c r="BV32" s="59">
        <v>2</v>
      </c>
      <c r="BW32" s="59">
        <v>2</v>
      </c>
      <c r="BX32" s="59">
        <v>2</v>
      </c>
      <c r="BY32" s="49">
        <v>1</v>
      </c>
      <c r="BZ32" s="49">
        <v>1</v>
      </c>
      <c r="CA32" s="49">
        <v>1</v>
      </c>
      <c r="CB32" s="49">
        <v>1</v>
      </c>
      <c r="CC32" s="49">
        <v>1</v>
      </c>
      <c r="CD32" s="49">
        <v>1</v>
      </c>
      <c r="CE32" s="49">
        <v>1</v>
      </c>
      <c r="CF32" s="49">
        <v>0</v>
      </c>
      <c r="CG32" s="49">
        <v>1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50">
        <v>0</v>
      </c>
      <c r="CP32" s="50">
        <v>0</v>
      </c>
      <c r="CQ32"/>
      <c r="CR32" s="49">
        <f t="shared" si="8"/>
        <v>857</v>
      </c>
      <c r="CS32" s="49">
        <f t="shared" si="9"/>
        <v>851</v>
      </c>
      <c r="CT32" s="49">
        <f t="shared" si="10"/>
        <v>845</v>
      </c>
      <c r="CU32" s="49">
        <f t="shared" si="11"/>
        <v>839</v>
      </c>
      <c r="CV32" s="49">
        <f t="shared" si="12"/>
        <v>833</v>
      </c>
      <c r="CW32" s="49">
        <f t="shared" si="13"/>
        <v>827</v>
      </c>
      <c r="CX32" s="49">
        <f t="shared" si="14"/>
        <v>821</v>
      </c>
      <c r="CY32" s="49">
        <f t="shared" si="15"/>
        <v>815</v>
      </c>
      <c r="CZ32" s="49">
        <f t="shared" si="16"/>
        <v>809</v>
      </c>
      <c r="DA32" s="49">
        <f t="shared" si="17"/>
        <v>803</v>
      </c>
      <c r="DB32" s="59">
        <f t="shared" si="18"/>
        <v>797</v>
      </c>
      <c r="DC32" s="59">
        <f t="shared" si="19"/>
        <v>791</v>
      </c>
      <c r="DD32" s="59">
        <f t="shared" si="20"/>
        <v>785</v>
      </c>
      <c r="DE32" s="59">
        <f t="shared" si="21"/>
        <v>779</v>
      </c>
      <c r="DF32" s="59">
        <f t="shared" si="22"/>
        <v>773</v>
      </c>
      <c r="DG32" s="59">
        <f t="shared" si="23"/>
        <v>767</v>
      </c>
      <c r="DH32" s="59">
        <f t="shared" si="24"/>
        <v>761</v>
      </c>
      <c r="DI32" s="59">
        <f t="shared" si="25"/>
        <v>755</v>
      </c>
      <c r="DJ32" s="59">
        <f t="shared" si="26"/>
        <v>749</v>
      </c>
      <c r="DK32" s="59">
        <f t="shared" si="27"/>
        <v>743</v>
      </c>
      <c r="DL32" s="59">
        <f t="shared" si="28"/>
        <v>737</v>
      </c>
      <c r="DM32" s="59">
        <f t="shared" si="29"/>
        <v>731</v>
      </c>
      <c r="DN32" s="59">
        <f t="shared" si="30"/>
        <v>725</v>
      </c>
      <c r="DO32" s="59">
        <f t="shared" si="31"/>
        <v>719</v>
      </c>
      <c r="DP32" s="59">
        <f t="shared" si="32"/>
        <v>713</v>
      </c>
      <c r="DQ32" s="59">
        <f t="shared" si="33"/>
        <v>707</v>
      </c>
      <c r="DR32" s="59">
        <f t="shared" si="34"/>
        <v>701</v>
      </c>
      <c r="DS32" s="59">
        <f t="shared" si="35"/>
        <v>695</v>
      </c>
      <c r="DT32" s="59">
        <f t="shared" si="36"/>
        <v>689</v>
      </c>
      <c r="DU32" s="59">
        <f t="shared" si="37"/>
        <v>683</v>
      </c>
      <c r="DV32" s="59">
        <f t="shared" si="38"/>
        <v>677</v>
      </c>
      <c r="DW32" s="59">
        <f t="shared" si="39"/>
        <v>671</v>
      </c>
      <c r="DX32" s="59">
        <f t="shared" si="40"/>
        <v>665</v>
      </c>
      <c r="DY32" s="59">
        <f t="shared" si="41"/>
        <v>659</v>
      </c>
      <c r="DZ32" s="59">
        <f t="shared" si="42"/>
        <v>653</v>
      </c>
      <c r="EA32" s="59">
        <f t="shared" si="43"/>
        <v>647</v>
      </c>
      <c r="EB32" s="59">
        <f t="shared" si="44"/>
        <v>641</v>
      </c>
      <c r="EC32" s="59">
        <f t="shared" si="45"/>
        <v>635</v>
      </c>
      <c r="ED32" s="59">
        <f t="shared" si="46"/>
        <v>629</v>
      </c>
      <c r="EE32" s="59">
        <f t="shared" si="47"/>
        <v>623</v>
      </c>
      <c r="EF32" s="59">
        <f t="shared" si="48"/>
        <v>617</v>
      </c>
      <c r="EG32" s="59">
        <f t="shared" si="49"/>
        <v>611</v>
      </c>
      <c r="EH32" s="59">
        <f t="shared" si="50"/>
        <v>605</v>
      </c>
      <c r="EI32" s="59">
        <f t="shared" si="51"/>
        <v>599</v>
      </c>
      <c r="EJ32" s="59">
        <f t="shared" si="52"/>
        <v>593</v>
      </c>
      <c r="EK32" s="59">
        <f t="shared" si="53"/>
        <v>587</v>
      </c>
      <c r="EL32" s="59">
        <f t="shared" si="54"/>
        <v>581</v>
      </c>
      <c r="EM32" s="59">
        <f t="shared" si="55"/>
        <v>575</v>
      </c>
      <c r="EN32" s="59">
        <f t="shared" si="56"/>
        <v>569</v>
      </c>
      <c r="EO32" s="59">
        <f t="shared" si="57"/>
        <v>563</v>
      </c>
      <c r="EP32" s="59">
        <f t="shared" si="58"/>
        <v>557</v>
      </c>
      <c r="EQ32" s="59">
        <f t="shared" si="59"/>
        <v>551</v>
      </c>
      <c r="ER32" s="59">
        <f t="shared" si="60"/>
        <v>545</v>
      </c>
      <c r="ES32" s="59">
        <f t="shared" si="61"/>
        <v>539</v>
      </c>
      <c r="ET32" s="59">
        <f t="shared" si="62"/>
        <v>533</v>
      </c>
      <c r="EU32" s="59">
        <f t="shared" si="63"/>
        <v>527</v>
      </c>
      <c r="EV32" s="59">
        <f t="shared" si="64"/>
        <v>521</v>
      </c>
      <c r="EW32" s="59">
        <f t="shared" si="65"/>
        <v>515</v>
      </c>
      <c r="EX32" s="59">
        <f t="shared" si="66"/>
        <v>509</v>
      </c>
      <c r="EY32" s="59">
        <f t="shared" si="67"/>
        <v>503</v>
      </c>
      <c r="EZ32" s="59">
        <f t="shared" si="68"/>
        <v>497</v>
      </c>
      <c r="FA32" s="59">
        <f t="shared" si="69"/>
        <v>491</v>
      </c>
      <c r="FB32" s="49">
        <f t="shared" si="70"/>
        <v>485</v>
      </c>
      <c r="FC32" s="49">
        <f t="shared" si="71"/>
        <v>479</v>
      </c>
      <c r="FD32" s="49">
        <f t="shared" si="72"/>
        <v>473</v>
      </c>
      <c r="FE32" s="49">
        <f t="shared" si="73"/>
        <v>467</v>
      </c>
      <c r="FF32" s="49">
        <f t="shared" si="74"/>
        <v>461</v>
      </c>
      <c r="FG32" s="49">
        <f t="shared" si="75"/>
        <v>455</v>
      </c>
      <c r="FH32" s="49">
        <f t="shared" si="76"/>
        <v>449</v>
      </c>
      <c r="FI32" s="49">
        <f t="shared" si="77"/>
        <v>443</v>
      </c>
      <c r="FJ32" s="49">
        <f t="shared" si="78"/>
        <v>437</v>
      </c>
      <c r="FK32" s="49">
        <f t="shared" si="79"/>
        <v>431</v>
      </c>
      <c r="FL32" s="49">
        <f t="shared" si="80"/>
        <v>425</v>
      </c>
      <c r="FM32" s="49">
        <f t="shared" si="81"/>
        <v>419</v>
      </c>
      <c r="FN32" s="49">
        <f t="shared" si="82"/>
        <v>413</v>
      </c>
      <c r="FO32" s="49">
        <f t="shared" si="83"/>
        <v>407</v>
      </c>
      <c r="FP32" s="49">
        <f t="shared" si="84"/>
        <v>401</v>
      </c>
      <c r="FQ32" s="49">
        <f t="shared" si="85"/>
        <v>395</v>
      </c>
      <c r="FR32" s="49">
        <f t="shared" si="86"/>
        <v>389</v>
      </c>
      <c r="FS32" s="58">
        <f t="shared" si="87"/>
        <v>383</v>
      </c>
      <c r="FT32" s="32">
        <f t="shared" si="88"/>
        <v>963</v>
      </c>
    </row>
    <row r="33" spans="1:75">
      <c r="B33" s="10"/>
      <c r="C33" s="10"/>
      <c r="D33" s="10"/>
      <c r="E33" s="5"/>
      <c r="F33" s="21">
        <f>AVERAGE(F3:F32)</f>
        <v>21.396825396825395</v>
      </c>
      <c r="G33" s="21">
        <f>AVERAGE(G3:G32)</f>
        <v>36.36507936507936</v>
      </c>
      <c r="L33" s="21">
        <f>AVERAGE(L3:L32)</f>
        <v>6.333333333333333</v>
      </c>
      <c r="P33" s="16"/>
      <c r="BW33"/>
    </row>
    <row r="34" spans="1:75">
      <c r="A34" s="10"/>
      <c r="AI34" s="69" t="s">
        <v>258</v>
      </c>
      <c r="AJ34" s="69"/>
      <c r="AK34" s="69"/>
      <c r="AL34" s="69"/>
      <c r="AM34" s="69"/>
      <c r="AN34" s="69"/>
      <c r="BV34"/>
    </row>
    <row r="35" spans="1:75">
      <c r="A35" s="10"/>
      <c r="AI35" s="69" t="s">
        <v>259</v>
      </c>
      <c r="AJ35" s="69"/>
      <c r="AK35" s="69"/>
      <c r="AL35" s="69"/>
      <c r="AM35" s="69"/>
      <c r="AN35" s="69"/>
      <c r="BV35"/>
    </row>
    <row r="36" spans="1:75">
      <c r="A36" s="10"/>
      <c r="AI36" s="69" t="s">
        <v>260</v>
      </c>
      <c r="AJ36" s="69"/>
      <c r="AK36" s="69"/>
      <c r="AL36" s="69"/>
      <c r="AM36" s="69"/>
      <c r="AN36" s="69"/>
      <c r="BV36"/>
    </row>
    <row r="37" spans="1:75">
      <c r="A37" s="10"/>
      <c r="AI37" s="69" t="s">
        <v>185</v>
      </c>
      <c r="AJ37" s="69"/>
      <c r="AK37" s="69"/>
      <c r="AL37" s="69"/>
      <c r="AM37" s="69"/>
      <c r="AN37" s="69"/>
      <c r="BV37"/>
    </row>
    <row r="38" spans="1:75">
      <c r="A38" s="10"/>
      <c r="BV38"/>
    </row>
    <row r="39" spans="1:75">
      <c r="A39" s="10"/>
      <c r="BV39"/>
    </row>
    <row r="40" spans="1:75">
      <c r="A40" s="10"/>
      <c r="BV40"/>
    </row>
    <row r="41" spans="1:75">
      <c r="A41" s="10"/>
      <c r="BV41"/>
    </row>
    <row r="42" spans="1:75">
      <c r="A42" s="10"/>
      <c r="BV42"/>
    </row>
    <row r="43" spans="1:75">
      <c r="A43" s="10"/>
      <c r="BV43"/>
    </row>
    <row r="44" spans="1:75">
      <c r="A44" s="10"/>
      <c r="BV44"/>
    </row>
    <row r="45" spans="1:75">
      <c r="A45" s="10"/>
      <c r="BV45"/>
    </row>
    <row r="46" spans="1:75">
      <c r="A46" s="10"/>
      <c r="BV46"/>
    </row>
    <row r="47" spans="1:75">
      <c r="A47" s="10"/>
    </row>
    <row r="48" spans="1:75">
      <c r="A48" s="10"/>
    </row>
    <row r="49" spans="1:20">
      <c r="A49" s="10"/>
      <c r="B49" s="15" t="s">
        <v>157</v>
      </c>
      <c r="H49" s="15" t="s">
        <v>170</v>
      </c>
      <c r="M49" s="15" t="s">
        <v>158</v>
      </c>
    </row>
    <row r="50" spans="1:20">
      <c r="A50" s="10"/>
    </row>
    <row r="51" spans="1:20">
      <c r="A51" s="10"/>
    </row>
    <row r="60" spans="1:20">
      <c r="O60" s="68" t="s">
        <v>171</v>
      </c>
      <c r="P60" s="68"/>
      <c r="Q60" s="68"/>
      <c r="R60" s="68"/>
      <c r="S60" s="68"/>
      <c r="T60" s="68"/>
    </row>
    <row r="66" spans="2:13">
      <c r="B66" s="15" t="s">
        <v>174</v>
      </c>
      <c r="H66" s="15" t="s">
        <v>173</v>
      </c>
    </row>
    <row r="67" spans="2:13">
      <c r="H67" s="15"/>
      <c r="M67" s="15" t="s">
        <v>159</v>
      </c>
    </row>
  </sheetData>
  <mergeCells count="7">
    <mergeCell ref="O60:T60"/>
    <mergeCell ref="O1:CO1"/>
    <mergeCell ref="A1:M1"/>
    <mergeCell ref="AI34:AN34"/>
    <mergeCell ref="AI35:AN35"/>
    <mergeCell ref="AI36:AN36"/>
    <mergeCell ref="AI37:AN37"/>
  </mergeCells>
  <pageMargins left="0.7" right="0.7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pre5OBU</vt:lpstr>
      <vt:lpstr>1OBU</vt:lpstr>
      <vt:lpstr>10OBU</vt:lpstr>
      <vt:lpstr>20OBU</vt:lpstr>
      <vt:lpstr>40OBU</vt:lpstr>
      <vt:lpstr>60OBU</vt:lpstr>
      <vt:lpstr>80OBU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2017-09-20T16:47:06Z</dcterms:modified>
</cp:coreProperties>
</file>