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 visualization sample" sheetId="1" r:id="rId4"/>
    <sheet state="visible" name="SUS_Score_sample" sheetId="2" r:id="rId5"/>
    <sheet state="visible" name="TLX sample" sheetId="3" r:id="rId6"/>
    <sheet state="visible" name="GEQ sample" sheetId="4" r:id="rId7"/>
  </sheets>
  <definedNames/>
  <calcPr/>
  <extLst>
    <ext uri="GoogleSheetsCustomDataVersion1">
      <go:sheetsCustomData xmlns:go="http://customooxmlschemas.google.com/" r:id="rId8" roundtripDataSignature="AMtx7mi3ore7RxQ/WBHullYRY2YdFXkzsQ=="/>
    </ext>
  </extLst>
</workbook>
</file>

<file path=xl/sharedStrings.xml><?xml version="1.0" encoding="utf-8"?>
<sst xmlns="http://schemas.openxmlformats.org/spreadsheetml/2006/main" count="110" uniqueCount="63">
  <si>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</si>
  <si>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</si>
  <si>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</si>
  <si>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</si>
  <si>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</si>
  <si>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</si>
  <si>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</si>
  <si>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</si>
  <si>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</si>
  <si>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</si>
  <si>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Strongly Disagree</t>
  </si>
  <si>
    <t>Disagree</t>
  </si>
  <si>
    <t>Neutral</t>
  </si>
  <si>
    <t>Agree</t>
  </si>
  <si>
    <t>Strongly Agree</t>
  </si>
  <si>
    <t>Note that this example only shows the visualization for 3 participants, you need to adjust it to show 5.</t>
  </si>
  <si>
    <t>Paticipant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</si>
  <si>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</si>
  <si>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</si>
  <si>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</si>
  <si>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</si>
  <si>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</si>
  <si>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</si>
  <si>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</si>
  <si>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</si>
  <si>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</si>
  <si>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</si>
  <si>
    <t>Score</t>
  </si>
  <si>
    <t>Mental Demand</t>
  </si>
  <si>
    <t>Physical Demand</t>
  </si>
  <si>
    <t>Temporal Demand</t>
  </si>
  <si>
    <t>Performance</t>
  </si>
  <si>
    <t>Effort</t>
  </si>
  <si>
    <t>Frustration</t>
  </si>
  <si>
    <t>What is your participant number?</t>
  </si>
  <si>
    <t>Version</t>
  </si>
  <si>
    <t>I was interested in the game's story.</t>
  </si>
  <si>
    <t>I felt successful.</t>
  </si>
  <si>
    <t>I felt bored.</t>
  </si>
  <si>
    <t>I found it impressive.</t>
  </si>
  <si>
    <t>I forgot everything around me.</t>
  </si>
  <si>
    <t>I felt frustrated.</t>
  </si>
  <si>
    <t>I found it tiresome.</t>
  </si>
  <si>
    <t>I felt irritable.</t>
  </si>
  <si>
    <t>I felt skillful.</t>
  </si>
  <si>
    <t>I felt completely absorbed.</t>
  </si>
  <si>
    <t>I felt Content</t>
  </si>
  <si>
    <t>I felt challenged.</t>
  </si>
  <si>
    <t>L had to put a lot of effort into it.</t>
  </si>
  <si>
    <t>I felt good.</t>
  </si>
  <si>
    <t>Scores:</t>
  </si>
  <si>
    <t>Competence</t>
  </si>
  <si>
    <t>Sensory and Imaginative Immersion</t>
  </si>
  <si>
    <t>Flow</t>
  </si>
  <si>
    <t>Tension</t>
  </si>
  <si>
    <t>Challenge</t>
  </si>
  <si>
    <t>Negative Affect</t>
  </si>
  <si>
    <t>Positive Affect</t>
  </si>
  <si>
    <t>Adaptive</t>
  </si>
  <si>
    <t>Non-Adaptive</t>
  </si>
  <si>
    <t>Non Adaptive</t>
  </si>
  <si>
    <t>Adaptive Averages</t>
  </si>
  <si>
    <t>Non-Adaptive 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</si>
</sst>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5">
    <border/>
    <border>
      <left style="medium">
        <color rgb="FFCCCCCC"/>
      </left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1" numFmtId="0" xfId="0" applyFont="1"/>
    <xf borderId="2" fillId="3" fontId="1" numFmtId="0" xfId="0" applyAlignment="1" applyBorder="1" applyFill="1" applyFont="1">
      <alignment horizontal="right" shrinkToFit="0" wrapText="1"/>
    </xf>
    <xf borderId="0" fillId="0" fontId="2" numFmtId="0" xfId="0" applyFont="1"/>
    <xf borderId="3" fillId="2" fontId="1" numFmtId="0" xfId="0" applyAlignment="1" applyBorder="1" applyFont="1">
      <alignment shrinkToFit="0" wrapText="1"/>
    </xf>
    <xf borderId="0" fillId="0" fontId="3" numFmtId="0" xfId="0" applyFont="1"/>
    <xf borderId="2" fillId="0" fontId="3" numFmtId="0" xfId="0" applyAlignment="1" applyBorder="1" applyFont="1">
      <alignment horizontal="right" shrinkToFit="0" wrapText="1"/>
    </xf>
    <xf borderId="0" fillId="0" fontId="4" numFmtId="0" xfId="0" applyFont="1"/>
    <xf borderId="4" fillId="0" fontId="3" numFmtId="0" xfId="0" applyAlignment="1" applyBorder="1" applyFont="1">
      <alignment shrinkToFit="0" wrapText="1"/>
    </xf>
    <xf borderId="2" fillId="0" fontId="1" numFmtId="0" xfId="0" applyAlignment="1" applyBorder="1" applyFont="1">
      <alignment horizontal="right" shrinkToFit="0" wrapText="1"/>
    </xf>
    <xf borderId="4" fillId="0" fontId="1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right"/>
    </xf>
    <xf borderId="3" fillId="4" fontId="7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v>Strongly Disagree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sample'!$B$2:$K$2</c:f>
              <c:numCache/>
            </c:numRef>
          </c:val>
        </c:ser>
        <c:ser>
          <c:idx val="1"/>
          <c:order val="1"/>
          <c:tx>
            <c:v>Disagree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sample'!$B$3:$K$3</c:f>
              <c:numCache/>
            </c:numRef>
          </c:val>
        </c:ser>
        <c:ser>
          <c:idx val="2"/>
          <c:order val="2"/>
          <c:tx>
            <c:v>Neutral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sample'!$B$4:$K$4</c:f>
              <c:numCache/>
            </c:numRef>
          </c:val>
        </c:ser>
        <c:ser>
          <c:idx val="3"/>
          <c:order val="3"/>
          <c:tx>
            <c:v>Agree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sample'!$B$5:$K$5</c:f>
              <c:numCache/>
            </c:numRef>
          </c:val>
        </c:ser>
        <c:ser>
          <c:idx val="4"/>
          <c:order val="4"/>
          <c:tx>
            <c:v>Strongly Agree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sample'!$B$6:$K$6</c:f>
              <c:numCache/>
            </c:numRef>
          </c:val>
        </c:ser>
        <c:overlap val="100"/>
        <c:axId val="2131166060"/>
        <c:axId val="340607616"/>
      </c:barChart>
      <c:catAx>
        <c:axId val="21311660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0607616"/>
      </c:catAx>
      <c:valAx>
        <c:axId val="340607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1166060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v>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sample'!$C$11:$C$16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sample'!$D$11:$D$16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sample'!$E$11:$E$16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sample'!$F$11:$F$16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sample'!$G$11:$G$16</c:f>
              <c:numCache/>
            </c:numRef>
          </c:val>
        </c:ser>
        <c:ser>
          <c:idx val="5"/>
          <c:order val="5"/>
          <c:tx>
            <c:v>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sample'!$H$11:$H$16</c:f>
              <c:numCache/>
            </c:numRef>
          </c:val>
        </c:ser>
        <c:overlap val="100"/>
        <c:axId val="1722595684"/>
        <c:axId val="1753570502"/>
      </c:barChart>
      <c:catAx>
        <c:axId val="17225956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3570502"/>
      </c:catAx>
      <c:valAx>
        <c:axId val="17535705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2595684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17</xdr:row>
      <xdr:rowOff>133350</xdr:rowOff>
    </xdr:from>
    <xdr:ext cx="4371975" cy="2886075"/>
    <xdr:graphicFrame>
      <xdr:nvGraphicFramePr>
        <xdr:cNvPr id="13635347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7</xdr:row>
      <xdr:rowOff>133350</xdr:rowOff>
    </xdr:from>
    <xdr:ext cx="4343400" cy="2200275"/>
    <xdr:graphicFrame>
      <xdr:nvGraphicFramePr>
        <xdr:cNvPr id="4618741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3" t="s">
        <v>10</v>
      </c>
      <c r="B2" s="4">
        <f>COUNTIF(SUS_Score_sample!B$3:B$100, "1")</f>
        <v>0</v>
      </c>
      <c r="C2" s="4">
        <f>COUNTIF(SUS_Score_sample!C$3:C$100, "1")</f>
        <v>2</v>
      </c>
      <c r="D2" s="4">
        <f>COUNTIF(SUS_Score_sample!D$3:D$100, "1")</f>
        <v>0</v>
      </c>
      <c r="E2" s="4">
        <f>COUNTIF(SUS_Score_sample!E$3:E$100, "1")</f>
        <v>4</v>
      </c>
      <c r="F2" s="4">
        <f>COUNTIF(SUS_Score_sample!F$3:F$100, "1")</f>
        <v>0</v>
      </c>
      <c r="G2" s="4">
        <f>COUNTIF(SUS_Score_sample!G$3:G$100, "1")</f>
        <v>6</v>
      </c>
      <c r="H2" s="4">
        <f>COUNTIF(SUS_Score_sample!H$3:H$100, "1")</f>
        <v>0</v>
      </c>
      <c r="I2" s="4">
        <f>COUNTIF(SUS_Score_sample!I$3:I$100, "1")</f>
        <v>3</v>
      </c>
      <c r="J2" s="4">
        <f>COUNTIF(SUS_Score_sample!J$3:J$100, "1")</f>
        <v>0</v>
      </c>
      <c r="K2" s="4">
        <f>COUNTIF(SUS_Score_sample!K$3:K$100, "1")</f>
        <v>1</v>
      </c>
    </row>
    <row r="3">
      <c r="A3" s="3" t="s">
        <v>11</v>
      </c>
      <c r="B3" s="4">
        <f>COUNTIF(SUS_Score_sample!B$3:B$100, "2")</f>
        <v>0</v>
      </c>
      <c r="C3" s="4">
        <f>COUNTIF(SUS_Score_sample!C$3:C$100, "2")</f>
        <v>4</v>
      </c>
      <c r="D3" s="4">
        <f>COUNTIF(SUS_Score_sample!D$3:D$100, "2")</f>
        <v>0</v>
      </c>
      <c r="E3" s="4">
        <f>COUNTIF(SUS_Score_sample!E$3:E$100, "2")</f>
        <v>2</v>
      </c>
      <c r="F3" s="4">
        <f>COUNTIF(SUS_Score_sample!F$3:F$100, "2")</f>
        <v>0</v>
      </c>
      <c r="G3" s="4">
        <f>COUNTIF(SUS_Score_sample!G$3:G$100, "2")</f>
        <v>0</v>
      </c>
      <c r="H3" s="4">
        <f>COUNTIF(SUS_Score_sample!H$3:H$100, "2")</f>
        <v>0</v>
      </c>
      <c r="I3" s="4">
        <f>COUNTIF(SUS_Score_sample!I$3:I$100, "2")</f>
        <v>3</v>
      </c>
      <c r="J3" s="4">
        <f>COUNTIF(SUS_Score_sample!J$3:J$100, "2")</f>
        <v>0</v>
      </c>
      <c r="K3" s="4">
        <f>COUNTIF(SUS_Score_sample!K$3:K$100, "2")</f>
        <v>4</v>
      </c>
    </row>
    <row r="4">
      <c r="A4" s="3" t="s">
        <v>12</v>
      </c>
      <c r="B4" s="4">
        <f>COUNTIF(SUS_Score_sample!B$3:B$100, "3")</f>
        <v>2</v>
      </c>
      <c r="C4" s="4">
        <f>COUNTIF(SUS_Score_sample!C$3:C$100, "3")</f>
        <v>0</v>
      </c>
      <c r="D4" s="4">
        <f>COUNTIF(SUS_Score_sample!D$3:D$100, "3")</f>
        <v>0</v>
      </c>
      <c r="E4" s="4">
        <f>COUNTIF(SUS_Score_sample!E$3:E$100, "3")</f>
        <v>0</v>
      </c>
      <c r="F4" s="4">
        <f>COUNTIF(SUS_Score_sample!F$3:F$100, "3")</f>
        <v>1</v>
      </c>
      <c r="G4" s="4">
        <f>COUNTIF(SUS_Score_sample!G$3:G$100, "3")</f>
        <v>0</v>
      </c>
      <c r="H4" s="4">
        <f>COUNTIF(SUS_Score_sample!H$3:H$100, "3")</f>
        <v>0</v>
      </c>
      <c r="I4" s="4">
        <f>COUNTIF(SUS_Score_sample!I$3:I$100, "3")</f>
        <v>0</v>
      </c>
      <c r="J4" s="4">
        <f>COUNTIF(SUS_Score_sample!J$3:J$100, "3")</f>
        <v>0</v>
      </c>
      <c r="K4" s="4">
        <f>COUNTIF(SUS_Score_sample!K$3:K$100, "3")</f>
        <v>1</v>
      </c>
    </row>
    <row r="5">
      <c r="A5" s="3" t="s">
        <v>13</v>
      </c>
      <c r="B5" s="4">
        <f>COUNTIF(SUS_Score_sample!B$3:B$100, "4")</f>
        <v>1</v>
      </c>
      <c r="C5" s="4">
        <f>COUNTIF(SUS_Score_sample!C$3:C$100, "4")</f>
        <v>0</v>
      </c>
      <c r="D5" s="4">
        <f>COUNTIF(SUS_Score_sample!D$3:D$100, "4")</f>
        <v>3</v>
      </c>
      <c r="E5" s="4">
        <f>COUNTIF(SUS_Score_sample!E$3:E$100, "4")</f>
        <v>0</v>
      </c>
      <c r="F5" s="4">
        <f>COUNTIF(SUS_Score_sample!F$3:F$100, "4")</f>
        <v>1</v>
      </c>
      <c r="G5" s="4">
        <f>COUNTIF(SUS_Score_sample!G$3:G$100, "4")</f>
        <v>0</v>
      </c>
      <c r="H5" s="4">
        <f>COUNTIF(SUS_Score_sample!H$3:H$100, "4")</f>
        <v>2</v>
      </c>
      <c r="I5" s="4">
        <f>COUNTIF(SUS_Score_sample!I$3:I$100, "4")</f>
        <v>0</v>
      </c>
      <c r="J5" s="4">
        <f>COUNTIF(SUS_Score_sample!J$3:J$100, "4")</f>
        <v>3</v>
      </c>
      <c r="K5" s="4">
        <f>COUNTIF(SUS_Score_sample!K$3:K$100, "4")</f>
        <v>0</v>
      </c>
    </row>
    <row r="6">
      <c r="A6" s="3" t="s">
        <v>14</v>
      </c>
      <c r="B6" s="4">
        <f>COUNTIF(SUS_Score_sample!B$3:B$100, "5")</f>
        <v>3</v>
      </c>
      <c r="C6" s="4">
        <f>COUNTIF(SUS_Score_sample!C$3:C$100, "5")</f>
        <v>0</v>
      </c>
      <c r="D6" s="4">
        <f>COUNTIF(SUS_Score_sample!D$3:D$100, "5")</f>
        <v>3</v>
      </c>
      <c r="E6" s="4">
        <f>COUNTIF(SUS_Score_sample!E$3:E$100, "5")</f>
        <v>0</v>
      </c>
      <c r="F6" s="4">
        <f>COUNTIF(SUS_Score_sample!F$3:F$100, "5")</f>
        <v>4</v>
      </c>
      <c r="G6" s="4">
        <f>COUNTIF(SUS_Score_sample!G$3:G$100, "5")</f>
        <v>0</v>
      </c>
      <c r="H6" s="4">
        <f>COUNTIF(SUS_Score_sample!H$3:H$100, "5")</f>
        <v>4</v>
      </c>
      <c r="I6" s="4">
        <f>COUNTIF(SUS_Score_sample!I$3:I$100, "5")</f>
        <v>0</v>
      </c>
      <c r="J6" s="4">
        <f>COUNTIF(SUS_Score_sample!J$3:J$100, "5")</f>
        <v>3</v>
      </c>
      <c r="K6" s="4">
        <f>COUNTIF(SUS_Score_sample!K$3:K$100, "5")</f>
        <v>0</v>
      </c>
    </row>
    <row r="10">
      <c r="B10" s="2"/>
      <c r="C10" s="2"/>
      <c r="D10" s="2"/>
      <c r="E10" s="2"/>
      <c r="F10" s="2"/>
      <c r="G10" s="2"/>
      <c r="H10" s="2"/>
      <c r="I10" s="2"/>
      <c r="J10" s="2"/>
      <c r="K10" s="2"/>
    </row>
    <row r="16">
      <c r="A16" s="5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7" width="8.71"/>
  </cols>
  <sheetData>
    <row r="1">
      <c r="A1" s="6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7"/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</row>
    <row r="3">
      <c r="A3" s="7">
        <v>1.0</v>
      </c>
      <c r="B3" s="8">
        <v>4.0</v>
      </c>
      <c r="C3" s="8">
        <v>1.0</v>
      </c>
      <c r="D3" s="8">
        <v>4.0</v>
      </c>
      <c r="E3" s="8">
        <v>1.0</v>
      </c>
      <c r="F3" s="8">
        <v>3.0</v>
      </c>
      <c r="G3" s="8">
        <v>1.0</v>
      </c>
      <c r="H3" s="8">
        <v>5.0</v>
      </c>
      <c r="I3" s="8">
        <v>2.0</v>
      </c>
      <c r="J3" s="8">
        <v>4.0</v>
      </c>
      <c r="K3" s="8">
        <v>2.0</v>
      </c>
      <c r="L3" s="3">
        <f t="shared" ref="L3:L8" si="1">((B3+D3+F3+H3+J3-5)+(25-(C3+E3+G3+I3+K3)))*2.5</f>
        <v>82.5</v>
      </c>
    </row>
    <row r="4">
      <c r="A4" s="7">
        <v>2.0</v>
      </c>
      <c r="B4" s="8">
        <v>3.0</v>
      </c>
      <c r="C4" s="8">
        <v>1.0</v>
      </c>
      <c r="D4" s="8">
        <v>5.0</v>
      </c>
      <c r="E4" s="8">
        <v>1.0</v>
      </c>
      <c r="F4" s="8">
        <v>5.0</v>
      </c>
      <c r="G4" s="8">
        <v>1.0</v>
      </c>
      <c r="H4" s="8">
        <v>5.0</v>
      </c>
      <c r="I4" s="8">
        <v>1.0</v>
      </c>
      <c r="J4" s="8">
        <v>5.0</v>
      </c>
      <c r="K4" s="8">
        <v>1.0</v>
      </c>
      <c r="L4" s="3">
        <f t="shared" si="1"/>
        <v>95</v>
      </c>
    </row>
    <row r="5">
      <c r="A5" s="7">
        <v>3.0</v>
      </c>
      <c r="B5" s="8">
        <v>5.0</v>
      </c>
      <c r="C5" s="8">
        <v>2.0</v>
      </c>
      <c r="D5" s="8">
        <v>5.0</v>
      </c>
      <c r="E5" s="8">
        <v>2.0</v>
      </c>
      <c r="F5" s="8">
        <v>5.0</v>
      </c>
      <c r="G5" s="8">
        <v>1.0</v>
      </c>
      <c r="H5" s="8">
        <v>4.0</v>
      </c>
      <c r="I5" s="8">
        <v>2.0</v>
      </c>
      <c r="J5" s="8">
        <v>5.0</v>
      </c>
      <c r="K5" s="8">
        <v>2.0</v>
      </c>
      <c r="L5" s="3">
        <f t="shared" si="1"/>
        <v>87.5</v>
      </c>
    </row>
    <row r="6">
      <c r="A6" s="7">
        <v>4.0</v>
      </c>
      <c r="B6" s="8">
        <v>5.0</v>
      </c>
      <c r="C6" s="8">
        <v>2.0</v>
      </c>
      <c r="D6" s="8">
        <v>4.0</v>
      </c>
      <c r="E6" s="8">
        <v>1.0</v>
      </c>
      <c r="F6" s="8">
        <v>5.0</v>
      </c>
      <c r="G6" s="8">
        <v>1.0</v>
      </c>
      <c r="H6" s="8">
        <v>4.0</v>
      </c>
      <c r="I6" s="8">
        <v>1.0</v>
      </c>
      <c r="J6" s="8">
        <v>4.0</v>
      </c>
      <c r="K6" s="8">
        <v>2.0</v>
      </c>
      <c r="L6" s="3">
        <f t="shared" si="1"/>
        <v>87.5</v>
      </c>
    </row>
    <row r="7">
      <c r="A7" s="7">
        <v>5.0</v>
      </c>
      <c r="B7" s="8">
        <v>5.0</v>
      </c>
      <c r="C7" s="8">
        <v>2.0</v>
      </c>
      <c r="D7" s="8">
        <v>4.0</v>
      </c>
      <c r="E7" s="8">
        <v>1.0</v>
      </c>
      <c r="F7" s="8">
        <v>5.0</v>
      </c>
      <c r="G7" s="8">
        <v>1.0</v>
      </c>
      <c r="H7" s="8">
        <v>5.0</v>
      </c>
      <c r="I7" s="8">
        <v>2.0</v>
      </c>
      <c r="J7" s="8">
        <v>4.0</v>
      </c>
      <c r="K7" s="8">
        <v>3.0</v>
      </c>
      <c r="L7" s="3">
        <f t="shared" si="1"/>
        <v>85</v>
      </c>
    </row>
    <row r="8" ht="15.0" customHeight="1">
      <c r="A8" s="7">
        <v>6.0</v>
      </c>
      <c r="B8" s="8">
        <v>3.0</v>
      </c>
      <c r="C8" s="8">
        <v>2.0</v>
      </c>
      <c r="D8" s="8">
        <v>5.0</v>
      </c>
      <c r="E8" s="8">
        <v>2.0</v>
      </c>
      <c r="F8" s="8">
        <v>4.0</v>
      </c>
      <c r="G8" s="8">
        <v>1.0</v>
      </c>
      <c r="H8" s="8">
        <v>5.0</v>
      </c>
      <c r="I8" s="8">
        <v>1.0</v>
      </c>
      <c r="J8" s="8">
        <v>5.0</v>
      </c>
      <c r="K8" s="8">
        <v>2.0</v>
      </c>
      <c r="L8" s="9">
        <f t="shared" si="1"/>
        <v>85</v>
      </c>
    </row>
    <row r="9" ht="15.0" customHeight="1">
      <c r="L9" s="9">
        <f>AVERAGE(L3:L8)</f>
        <v>87.08333333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</row>
    <row r="4">
      <c r="C4" s="11">
        <v>2.0</v>
      </c>
      <c r="D4" s="11">
        <v>2.0</v>
      </c>
      <c r="E4" s="11">
        <v>2.0</v>
      </c>
      <c r="F4" s="11">
        <v>3.0</v>
      </c>
      <c r="G4" s="11">
        <v>2.0</v>
      </c>
      <c r="H4" s="11">
        <v>1.0</v>
      </c>
    </row>
    <row r="5">
      <c r="C5" s="11">
        <v>2.0</v>
      </c>
      <c r="D5" s="11">
        <v>2.0</v>
      </c>
      <c r="E5" s="11">
        <v>2.0</v>
      </c>
      <c r="F5" s="11">
        <v>5.0</v>
      </c>
      <c r="G5" s="11">
        <v>2.0</v>
      </c>
      <c r="H5" s="11">
        <v>2.0</v>
      </c>
    </row>
    <row r="6">
      <c r="C6" s="11">
        <v>4.0</v>
      </c>
      <c r="D6" s="11">
        <v>3.0</v>
      </c>
      <c r="E6" s="11">
        <v>2.0</v>
      </c>
      <c r="F6" s="11">
        <v>6.0</v>
      </c>
      <c r="G6" s="11">
        <v>4.0</v>
      </c>
      <c r="H6" s="11">
        <v>4.0</v>
      </c>
    </row>
    <row r="7">
      <c r="C7" s="12">
        <v>4.0</v>
      </c>
      <c r="D7" s="11">
        <v>5.0</v>
      </c>
      <c r="E7" s="11">
        <v>1.0</v>
      </c>
      <c r="F7" s="11">
        <v>7.0</v>
      </c>
      <c r="G7" s="11">
        <v>4.0</v>
      </c>
      <c r="H7" s="11">
        <v>4.0</v>
      </c>
    </row>
    <row r="10">
      <c r="B10" s="13"/>
      <c r="C10" s="13">
        <v>1.0</v>
      </c>
      <c r="D10" s="13">
        <v>2.0</v>
      </c>
      <c r="E10" s="13">
        <v>3.0</v>
      </c>
      <c r="F10" s="13">
        <v>4.0</v>
      </c>
      <c r="G10" s="13">
        <v>5.0</v>
      </c>
      <c r="H10" s="13">
        <v>6.0</v>
      </c>
    </row>
    <row r="11">
      <c r="B11" s="13" t="s">
        <v>28</v>
      </c>
      <c r="C11" s="13"/>
      <c r="D11" s="8">
        <v>2.0</v>
      </c>
      <c r="E11" s="13"/>
      <c r="F11" s="8">
        <v>4.0</v>
      </c>
      <c r="G11" s="13"/>
      <c r="H11" s="13"/>
    </row>
    <row r="12">
      <c r="B12" s="14" t="s">
        <v>29</v>
      </c>
      <c r="C12" s="13"/>
      <c r="D12" s="8">
        <v>2.0</v>
      </c>
      <c r="E12" s="8">
        <v>1.0</v>
      </c>
      <c r="F12" s="13"/>
      <c r="G12" s="8">
        <v>1.0</v>
      </c>
      <c r="H12" s="13"/>
    </row>
    <row r="13">
      <c r="B13" s="13" t="s">
        <v>30</v>
      </c>
      <c r="C13" s="8">
        <v>1.0</v>
      </c>
      <c r="D13" s="8">
        <v>3.0</v>
      </c>
      <c r="E13" s="13"/>
      <c r="F13" s="13"/>
      <c r="G13" s="13"/>
      <c r="H13" s="13"/>
    </row>
    <row r="14">
      <c r="B14" s="13" t="s">
        <v>31</v>
      </c>
      <c r="C14" s="13"/>
      <c r="D14" s="13"/>
      <c r="E14" s="8">
        <v>1.0</v>
      </c>
      <c r="F14" s="13"/>
      <c r="G14" s="8">
        <v>1.0</v>
      </c>
      <c r="H14" s="8">
        <v>1.0</v>
      </c>
    </row>
    <row r="15">
      <c r="B15" s="13" t="s">
        <v>32</v>
      </c>
      <c r="C15" s="13"/>
      <c r="D15" s="8">
        <v>2.0</v>
      </c>
      <c r="E15" s="13"/>
      <c r="F15" s="8">
        <v>2.0</v>
      </c>
      <c r="G15" s="13"/>
      <c r="H15" s="13"/>
    </row>
    <row r="16">
      <c r="B16" s="13" t="s">
        <v>33</v>
      </c>
      <c r="C16" s="8">
        <v>1.0</v>
      </c>
      <c r="D16" s="8">
        <v>1.0</v>
      </c>
      <c r="E16" s="13"/>
      <c r="F16" s="8">
        <v>2.0</v>
      </c>
      <c r="G16" s="13"/>
      <c r="H16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6" t="s">
        <v>50</v>
      </c>
      <c r="R1" s="15" t="s">
        <v>51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</row>
    <row r="2">
      <c r="A2" s="17">
        <v>1.0</v>
      </c>
      <c r="B2" s="15" t="s">
        <v>58</v>
      </c>
      <c r="C2" s="17">
        <v>4.0</v>
      </c>
      <c r="D2" s="17">
        <v>4.0</v>
      </c>
      <c r="E2" s="17">
        <v>1.0</v>
      </c>
      <c r="F2" s="17">
        <v>2.0</v>
      </c>
      <c r="G2" s="17">
        <v>4.0</v>
      </c>
      <c r="H2" s="17">
        <v>4.0</v>
      </c>
      <c r="I2" s="17">
        <v>1.0</v>
      </c>
      <c r="J2" s="17">
        <v>2.0</v>
      </c>
      <c r="K2" s="17">
        <v>1.0</v>
      </c>
      <c r="L2" s="17">
        <v>3.0</v>
      </c>
      <c r="M2" s="17"/>
      <c r="N2" s="17">
        <v>3.0</v>
      </c>
      <c r="O2" s="17">
        <v>2.0</v>
      </c>
      <c r="P2" s="17">
        <v>4.0</v>
      </c>
      <c r="Q2" s="15"/>
      <c r="R2" s="17">
        <f t="shared" ref="R2:R21" si="1">SUM(D2,K2)/2</f>
        <v>2.5</v>
      </c>
      <c r="S2" s="17">
        <f t="shared" ref="S2:S21" si="2">SUM(C2,F2)/2</f>
        <v>3</v>
      </c>
      <c r="T2" s="17">
        <f t="shared" ref="T2:T21" si="3">SUM(G2,L2)/2</f>
        <v>3.5</v>
      </c>
      <c r="U2" s="17">
        <f t="shared" ref="U2:U21" si="4">SUM(H2,J2)/2</f>
        <v>3</v>
      </c>
      <c r="V2" s="17">
        <f t="shared" ref="V2:V21" si="5">SUM(N2,O2)/2</f>
        <v>2.5</v>
      </c>
      <c r="W2" s="17">
        <f t="shared" ref="W2:W21" si="6">SUM(E2,I2)/2</f>
        <v>1</v>
      </c>
      <c r="X2" s="17">
        <f t="shared" ref="X2:X21" si="7">SUM(M2,P2)/2</f>
        <v>2</v>
      </c>
    </row>
    <row r="3">
      <c r="A3" s="15"/>
      <c r="B3" s="15" t="s">
        <v>59</v>
      </c>
      <c r="C3" s="17">
        <v>4.0</v>
      </c>
      <c r="D3" s="17">
        <v>4.0</v>
      </c>
      <c r="E3" s="17">
        <v>0.0</v>
      </c>
      <c r="F3" s="17">
        <v>2.0</v>
      </c>
      <c r="G3" s="17">
        <v>4.0</v>
      </c>
      <c r="H3" s="17">
        <v>3.0</v>
      </c>
      <c r="I3" s="17">
        <v>1.0</v>
      </c>
      <c r="J3" s="17">
        <v>1.0</v>
      </c>
      <c r="K3" s="17">
        <v>2.0</v>
      </c>
      <c r="L3" s="17">
        <v>3.0</v>
      </c>
      <c r="M3" s="17"/>
      <c r="N3" s="17">
        <v>3.0</v>
      </c>
      <c r="O3" s="17">
        <v>2.0</v>
      </c>
      <c r="P3" s="17">
        <v>3.0</v>
      </c>
      <c r="Q3" s="15"/>
      <c r="R3" s="17">
        <f t="shared" si="1"/>
        <v>3</v>
      </c>
      <c r="S3" s="17">
        <f t="shared" si="2"/>
        <v>3</v>
      </c>
      <c r="T3" s="17">
        <f t="shared" si="3"/>
        <v>3.5</v>
      </c>
      <c r="U3" s="17">
        <f t="shared" si="4"/>
        <v>2</v>
      </c>
      <c r="V3" s="17">
        <f t="shared" si="5"/>
        <v>2.5</v>
      </c>
      <c r="W3" s="17">
        <f t="shared" si="6"/>
        <v>0.5</v>
      </c>
      <c r="X3" s="17">
        <f t="shared" si="7"/>
        <v>1.5</v>
      </c>
    </row>
    <row r="4">
      <c r="A4" s="17">
        <v>2.0</v>
      </c>
      <c r="B4" s="15" t="s">
        <v>60</v>
      </c>
      <c r="C4" s="17">
        <v>4.0</v>
      </c>
      <c r="D4" s="17">
        <v>4.0</v>
      </c>
      <c r="E4" s="17">
        <v>0.0</v>
      </c>
      <c r="F4" s="17">
        <v>4.0</v>
      </c>
      <c r="G4" s="17">
        <v>2.0</v>
      </c>
      <c r="H4" s="17">
        <v>0.0</v>
      </c>
      <c r="I4" s="17">
        <v>0.0</v>
      </c>
      <c r="J4" s="17">
        <v>0.0</v>
      </c>
      <c r="K4" s="17">
        <v>3.0</v>
      </c>
      <c r="L4" s="17">
        <v>1.0</v>
      </c>
      <c r="M4" s="17"/>
      <c r="N4" s="17">
        <v>1.0</v>
      </c>
      <c r="O4" s="17">
        <v>0.0</v>
      </c>
      <c r="P4" s="17">
        <v>2.0</v>
      </c>
      <c r="Q4" s="15"/>
      <c r="R4" s="17">
        <f t="shared" si="1"/>
        <v>3.5</v>
      </c>
      <c r="S4" s="17">
        <f t="shared" si="2"/>
        <v>4</v>
      </c>
      <c r="T4" s="17">
        <f t="shared" si="3"/>
        <v>1.5</v>
      </c>
      <c r="U4" s="17">
        <f t="shared" si="4"/>
        <v>0</v>
      </c>
      <c r="V4" s="17">
        <f t="shared" si="5"/>
        <v>0.5</v>
      </c>
      <c r="W4" s="17">
        <f t="shared" si="6"/>
        <v>0</v>
      </c>
      <c r="X4" s="17">
        <f t="shared" si="7"/>
        <v>1</v>
      </c>
    </row>
    <row r="5">
      <c r="A5" s="15"/>
      <c r="B5" s="15" t="s">
        <v>58</v>
      </c>
      <c r="C5" s="17">
        <v>2.0</v>
      </c>
      <c r="D5" s="17">
        <v>4.0</v>
      </c>
      <c r="E5" s="17">
        <v>0.0</v>
      </c>
      <c r="F5" s="17">
        <v>2.0</v>
      </c>
      <c r="G5" s="17">
        <v>2.0</v>
      </c>
      <c r="H5" s="17">
        <v>1.0</v>
      </c>
      <c r="I5" s="17">
        <v>0.0</v>
      </c>
      <c r="J5" s="17">
        <v>0.0</v>
      </c>
      <c r="K5" s="17">
        <v>3.0</v>
      </c>
      <c r="L5" s="17">
        <v>2.0</v>
      </c>
      <c r="M5" s="17"/>
      <c r="N5" s="17">
        <v>1.0</v>
      </c>
      <c r="O5" s="17">
        <v>1.0</v>
      </c>
      <c r="P5" s="17">
        <v>2.0</v>
      </c>
      <c r="Q5" s="15"/>
      <c r="R5" s="17">
        <f t="shared" si="1"/>
        <v>3.5</v>
      </c>
      <c r="S5" s="17">
        <f t="shared" si="2"/>
        <v>2</v>
      </c>
      <c r="T5" s="17">
        <f t="shared" si="3"/>
        <v>2</v>
      </c>
      <c r="U5" s="17">
        <f t="shared" si="4"/>
        <v>0.5</v>
      </c>
      <c r="V5" s="17">
        <f t="shared" si="5"/>
        <v>1</v>
      </c>
      <c r="W5" s="17">
        <f t="shared" si="6"/>
        <v>0</v>
      </c>
      <c r="X5" s="17">
        <f t="shared" si="7"/>
        <v>1</v>
      </c>
    </row>
    <row r="6">
      <c r="A6" s="17">
        <v>3.0</v>
      </c>
      <c r="B6" s="15" t="s">
        <v>58</v>
      </c>
      <c r="C6" s="17">
        <v>1.0</v>
      </c>
      <c r="D6" s="17">
        <v>4.0</v>
      </c>
      <c r="E6" s="17">
        <v>0.0</v>
      </c>
      <c r="F6" s="17">
        <v>3.0</v>
      </c>
      <c r="G6" s="17">
        <v>0.0</v>
      </c>
      <c r="H6" s="17">
        <v>0.0</v>
      </c>
      <c r="I6" s="17">
        <v>0.0</v>
      </c>
      <c r="J6" s="17">
        <v>0.0</v>
      </c>
      <c r="K6" s="17">
        <v>2.0</v>
      </c>
      <c r="L6" s="17">
        <v>2.0</v>
      </c>
      <c r="M6" s="17"/>
      <c r="N6" s="17">
        <v>2.0</v>
      </c>
      <c r="O6" s="17">
        <v>2.0</v>
      </c>
      <c r="P6" s="17">
        <v>2.0</v>
      </c>
      <c r="Q6" s="15"/>
      <c r="R6" s="17">
        <f t="shared" si="1"/>
        <v>3</v>
      </c>
      <c r="S6" s="17">
        <f t="shared" si="2"/>
        <v>2</v>
      </c>
      <c r="T6" s="17">
        <f t="shared" si="3"/>
        <v>1</v>
      </c>
      <c r="U6" s="17">
        <f t="shared" si="4"/>
        <v>0</v>
      </c>
      <c r="V6" s="17">
        <f t="shared" si="5"/>
        <v>2</v>
      </c>
      <c r="W6" s="17">
        <f t="shared" si="6"/>
        <v>0</v>
      </c>
      <c r="X6" s="17">
        <f t="shared" si="7"/>
        <v>1</v>
      </c>
    </row>
    <row r="7">
      <c r="A7" s="15"/>
      <c r="B7" s="15" t="s">
        <v>59</v>
      </c>
      <c r="C7" s="17">
        <v>2.0</v>
      </c>
      <c r="D7" s="17">
        <v>2.0</v>
      </c>
      <c r="E7" s="17">
        <v>0.0</v>
      </c>
      <c r="F7" s="17">
        <v>3.0</v>
      </c>
      <c r="G7" s="17">
        <v>0.0</v>
      </c>
      <c r="H7" s="17">
        <v>0.0</v>
      </c>
      <c r="I7" s="17">
        <v>0.0</v>
      </c>
      <c r="J7" s="17">
        <v>0.0</v>
      </c>
      <c r="K7" s="17">
        <v>2.0</v>
      </c>
      <c r="L7" s="17">
        <v>2.0</v>
      </c>
      <c r="M7" s="17"/>
      <c r="N7" s="17">
        <v>2.0</v>
      </c>
      <c r="O7" s="17">
        <v>1.0</v>
      </c>
      <c r="P7" s="17">
        <v>2.0</v>
      </c>
      <c r="Q7" s="15"/>
      <c r="R7" s="17">
        <f t="shared" si="1"/>
        <v>2</v>
      </c>
      <c r="S7" s="17">
        <f t="shared" si="2"/>
        <v>2.5</v>
      </c>
      <c r="T7" s="17">
        <f t="shared" si="3"/>
        <v>1</v>
      </c>
      <c r="U7" s="17">
        <f t="shared" si="4"/>
        <v>0</v>
      </c>
      <c r="V7" s="17">
        <f t="shared" si="5"/>
        <v>1.5</v>
      </c>
      <c r="W7" s="17">
        <f t="shared" si="6"/>
        <v>0</v>
      </c>
      <c r="X7" s="17">
        <f t="shared" si="7"/>
        <v>1</v>
      </c>
    </row>
    <row r="8">
      <c r="A8" s="17">
        <v>4.0</v>
      </c>
      <c r="B8" s="15" t="s">
        <v>60</v>
      </c>
      <c r="C8" s="17">
        <v>4.0</v>
      </c>
      <c r="D8" s="17">
        <v>4.0</v>
      </c>
      <c r="E8" s="17">
        <v>0.0</v>
      </c>
      <c r="F8" s="17">
        <v>4.0</v>
      </c>
      <c r="G8" s="17">
        <v>0.0</v>
      </c>
      <c r="H8" s="17">
        <v>0.0</v>
      </c>
      <c r="I8" s="17">
        <v>0.0</v>
      </c>
      <c r="J8" s="17">
        <v>0.0</v>
      </c>
      <c r="K8" s="17">
        <v>4.0</v>
      </c>
      <c r="L8" s="17">
        <v>3.0</v>
      </c>
      <c r="M8" s="17"/>
      <c r="N8" s="17">
        <v>2.0</v>
      </c>
      <c r="O8" s="17">
        <v>0.0</v>
      </c>
      <c r="P8" s="17">
        <v>4.0</v>
      </c>
      <c r="Q8" s="15"/>
      <c r="R8" s="17">
        <f t="shared" si="1"/>
        <v>4</v>
      </c>
      <c r="S8" s="17">
        <f t="shared" si="2"/>
        <v>4</v>
      </c>
      <c r="T8" s="17">
        <f t="shared" si="3"/>
        <v>1.5</v>
      </c>
      <c r="U8" s="17">
        <f t="shared" si="4"/>
        <v>0</v>
      </c>
      <c r="V8" s="17">
        <f t="shared" si="5"/>
        <v>1</v>
      </c>
      <c r="W8" s="17">
        <f t="shared" si="6"/>
        <v>0</v>
      </c>
      <c r="X8" s="17">
        <f t="shared" si="7"/>
        <v>2</v>
      </c>
    </row>
    <row r="9">
      <c r="A9" s="15"/>
      <c r="B9" s="15" t="s">
        <v>58</v>
      </c>
      <c r="C9" s="17">
        <v>4.0</v>
      </c>
      <c r="D9" s="17">
        <v>4.0</v>
      </c>
      <c r="E9" s="17">
        <v>0.0</v>
      </c>
      <c r="F9" s="17">
        <v>4.0</v>
      </c>
      <c r="G9" s="17">
        <v>3.0</v>
      </c>
      <c r="H9" s="17">
        <v>0.0</v>
      </c>
      <c r="I9" s="17">
        <v>0.0</v>
      </c>
      <c r="J9" s="17">
        <v>0.0</v>
      </c>
      <c r="K9" s="17">
        <v>4.0</v>
      </c>
      <c r="L9" s="17">
        <v>3.0</v>
      </c>
      <c r="M9" s="17"/>
      <c r="N9" s="17">
        <v>2.0</v>
      </c>
      <c r="O9" s="17">
        <v>2.0</v>
      </c>
      <c r="P9" s="17">
        <v>4.0</v>
      </c>
      <c r="Q9" s="15"/>
      <c r="R9" s="17">
        <f t="shared" si="1"/>
        <v>4</v>
      </c>
      <c r="S9" s="17">
        <f t="shared" si="2"/>
        <v>4</v>
      </c>
      <c r="T9" s="17">
        <f t="shared" si="3"/>
        <v>3</v>
      </c>
      <c r="U9" s="17">
        <f t="shared" si="4"/>
        <v>0</v>
      </c>
      <c r="V9" s="17">
        <f t="shared" si="5"/>
        <v>2</v>
      </c>
      <c r="W9" s="17">
        <f t="shared" si="6"/>
        <v>0</v>
      </c>
      <c r="X9" s="17">
        <f t="shared" si="7"/>
        <v>2</v>
      </c>
    </row>
    <row r="10">
      <c r="A10" s="17">
        <v>5.0</v>
      </c>
      <c r="B10" s="15" t="s">
        <v>58</v>
      </c>
      <c r="C10" s="17">
        <v>4.0</v>
      </c>
      <c r="D10" s="17">
        <v>4.0</v>
      </c>
      <c r="E10" s="17">
        <v>0.0</v>
      </c>
      <c r="F10" s="17">
        <v>4.0</v>
      </c>
      <c r="G10" s="17">
        <v>4.0</v>
      </c>
      <c r="H10" s="17">
        <v>0.0</v>
      </c>
      <c r="I10" s="17">
        <v>1.0</v>
      </c>
      <c r="J10" s="17">
        <v>0.0</v>
      </c>
      <c r="K10" s="17">
        <v>2.0</v>
      </c>
      <c r="L10" s="17">
        <v>4.0</v>
      </c>
      <c r="M10" s="17"/>
      <c r="N10" s="17">
        <v>4.0</v>
      </c>
      <c r="O10" s="17">
        <v>4.0</v>
      </c>
      <c r="P10" s="17">
        <v>2.0</v>
      </c>
      <c r="Q10" s="15"/>
      <c r="R10" s="17">
        <f t="shared" si="1"/>
        <v>3</v>
      </c>
      <c r="S10" s="17">
        <f t="shared" si="2"/>
        <v>4</v>
      </c>
      <c r="T10" s="17">
        <f t="shared" si="3"/>
        <v>4</v>
      </c>
      <c r="U10" s="17">
        <f t="shared" si="4"/>
        <v>0</v>
      </c>
      <c r="V10" s="17">
        <f t="shared" si="5"/>
        <v>4</v>
      </c>
      <c r="W10" s="17">
        <f t="shared" si="6"/>
        <v>0.5</v>
      </c>
      <c r="X10" s="17">
        <f t="shared" si="7"/>
        <v>1</v>
      </c>
    </row>
    <row r="11">
      <c r="A11" s="15"/>
      <c r="B11" s="15" t="s">
        <v>59</v>
      </c>
      <c r="C11" s="17">
        <v>4.0</v>
      </c>
      <c r="D11" s="17">
        <v>4.0</v>
      </c>
      <c r="E11" s="17">
        <v>0.0</v>
      </c>
      <c r="F11" s="17">
        <v>4.0</v>
      </c>
      <c r="G11" s="17">
        <v>4.0</v>
      </c>
      <c r="H11" s="17">
        <v>0.0</v>
      </c>
      <c r="I11" s="17">
        <v>0.0</v>
      </c>
      <c r="J11" s="17">
        <v>0.0</v>
      </c>
      <c r="K11" s="17">
        <v>4.0</v>
      </c>
      <c r="L11" s="17">
        <v>4.0</v>
      </c>
      <c r="M11" s="17"/>
      <c r="N11" s="17">
        <v>3.0</v>
      </c>
      <c r="O11" s="17">
        <v>4.0</v>
      </c>
      <c r="P11" s="17">
        <v>3.0</v>
      </c>
      <c r="Q11" s="15"/>
      <c r="R11" s="17">
        <f t="shared" si="1"/>
        <v>4</v>
      </c>
      <c r="S11" s="17">
        <f t="shared" si="2"/>
        <v>4</v>
      </c>
      <c r="T11" s="17">
        <f t="shared" si="3"/>
        <v>4</v>
      </c>
      <c r="U11" s="17">
        <f t="shared" si="4"/>
        <v>0</v>
      </c>
      <c r="V11" s="17">
        <f t="shared" si="5"/>
        <v>3.5</v>
      </c>
      <c r="W11" s="17">
        <f t="shared" si="6"/>
        <v>0</v>
      </c>
      <c r="X11" s="17">
        <f t="shared" si="7"/>
        <v>1.5</v>
      </c>
    </row>
    <row r="12">
      <c r="A12" s="17">
        <v>6.0</v>
      </c>
      <c r="B12" s="15" t="s">
        <v>60</v>
      </c>
      <c r="C12" s="17">
        <v>3.0</v>
      </c>
      <c r="D12" s="17">
        <v>4.0</v>
      </c>
      <c r="E12" s="17">
        <v>1.0</v>
      </c>
      <c r="F12" s="17">
        <v>4.0</v>
      </c>
      <c r="G12" s="17">
        <v>4.0</v>
      </c>
      <c r="H12" s="17">
        <v>1.0</v>
      </c>
      <c r="I12" s="17">
        <v>0.0</v>
      </c>
      <c r="J12" s="17">
        <v>0.0</v>
      </c>
      <c r="K12" s="17">
        <v>3.0</v>
      </c>
      <c r="L12" s="17">
        <v>4.0</v>
      </c>
      <c r="M12" s="17"/>
      <c r="N12" s="17">
        <v>3.0</v>
      </c>
      <c r="O12" s="17">
        <v>1.0</v>
      </c>
      <c r="P12" s="17">
        <v>4.0</v>
      </c>
      <c r="Q12" s="15"/>
      <c r="R12" s="17">
        <f t="shared" si="1"/>
        <v>3.5</v>
      </c>
      <c r="S12" s="17">
        <f t="shared" si="2"/>
        <v>3.5</v>
      </c>
      <c r="T12" s="17">
        <f t="shared" si="3"/>
        <v>4</v>
      </c>
      <c r="U12" s="17">
        <f t="shared" si="4"/>
        <v>0.5</v>
      </c>
      <c r="V12" s="17">
        <f t="shared" si="5"/>
        <v>2</v>
      </c>
      <c r="W12" s="17">
        <f t="shared" si="6"/>
        <v>0.5</v>
      </c>
      <c r="X12" s="17">
        <f t="shared" si="7"/>
        <v>2</v>
      </c>
    </row>
    <row r="13">
      <c r="A13" s="15"/>
      <c r="B13" s="15" t="s">
        <v>58</v>
      </c>
      <c r="C13" s="17">
        <v>2.0</v>
      </c>
      <c r="D13" s="17">
        <v>4.0</v>
      </c>
      <c r="E13" s="17">
        <v>0.0</v>
      </c>
      <c r="F13" s="17">
        <v>4.0</v>
      </c>
      <c r="G13" s="17">
        <v>4.0</v>
      </c>
      <c r="H13" s="17">
        <v>0.0</v>
      </c>
      <c r="I13" s="17">
        <v>0.0</v>
      </c>
      <c r="J13" s="17">
        <v>0.0</v>
      </c>
      <c r="K13" s="17">
        <v>3.0</v>
      </c>
      <c r="L13" s="17">
        <v>4.0</v>
      </c>
      <c r="M13" s="17"/>
      <c r="N13" s="17">
        <v>3.0</v>
      </c>
      <c r="O13" s="17">
        <v>2.0</v>
      </c>
      <c r="P13" s="17">
        <v>4.0</v>
      </c>
      <c r="Q13" s="15"/>
      <c r="R13" s="17">
        <f t="shared" si="1"/>
        <v>3.5</v>
      </c>
      <c r="S13" s="17">
        <f t="shared" si="2"/>
        <v>3</v>
      </c>
      <c r="T13" s="17">
        <f t="shared" si="3"/>
        <v>4</v>
      </c>
      <c r="U13" s="17">
        <f t="shared" si="4"/>
        <v>0</v>
      </c>
      <c r="V13" s="17">
        <f t="shared" si="5"/>
        <v>2.5</v>
      </c>
      <c r="W13" s="17">
        <f t="shared" si="6"/>
        <v>0</v>
      </c>
      <c r="X13" s="17">
        <f t="shared" si="7"/>
        <v>2</v>
      </c>
    </row>
    <row r="14">
      <c r="A14" s="17">
        <v>7.0</v>
      </c>
      <c r="B14" s="15" t="s">
        <v>58</v>
      </c>
      <c r="C14" s="17">
        <v>2.0</v>
      </c>
      <c r="D14" s="17">
        <v>3.0</v>
      </c>
      <c r="E14" s="17">
        <v>1.0</v>
      </c>
      <c r="F14" s="17">
        <v>2.0</v>
      </c>
      <c r="G14" s="17">
        <v>1.0</v>
      </c>
      <c r="H14" s="17">
        <v>1.0</v>
      </c>
      <c r="I14" s="17">
        <v>1.0</v>
      </c>
      <c r="J14" s="17">
        <v>1.0</v>
      </c>
      <c r="K14" s="17">
        <v>1.0</v>
      </c>
      <c r="L14" s="17">
        <v>1.0</v>
      </c>
      <c r="M14" s="17"/>
      <c r="N14" s="17">
        <v>3.0</v>
      </c>
      <c r="O14" s="17">
        <v>1.0</v>
      </c>
      <c r="P14" s="17">
        <v>3.0</v>
      </c>
      <c r="Q14" s="15"/>
      <c r="R14" s="17">
        <f t="shared" si="1"/>
        <v>2</v>
      </c>
      <c r="S14" s="17">
        <f t="shared" si="2"/>
        <v>2</v>
      </c>
      <c r="T14" s="17">
        <f t="shared" si="3"/>
        <v>1</v>
      </c>
      <c r="U14" s="17">
        <f t="shared" si="4"/>
        <v>1</v>
      </c>
      <c r="V14" s="17">
        <f t="shared" si="5"/>
        <v>2</v>
      </c>
      <c r="W14" s="17">
        <f t="shared" si="6"/>
        <v>1</v>
      </c>
      <c r="X14" s="17">
        <f t="shared" si="7"/>
        <v>1.5</v>
      </c>
    </row>
    <row r="15">
      <c r="A15" s="15"/>
      <c r="B15" s="15" t="s">
        <v>59</v>
      </c>
      <c r="C15" s="17">
        <v>2.0</v>
      </c>
      <c r="D15" s="17">
        <v>3.0</v>
      </c>
      <c r="E15" s="17">
        <v>1.0</v>
      </c>
      <c r="F15" s="17">
        <v>3.0</v>
      </c>
      <c r="G15" s="17">
        <v>1.0</v>
      </c>
      <c r="H15" s="17">
        <v>1.0</v>
      </c>
      <c r="I15" s="17">
        <v>1.0</v>
      </c>
      <c r="J15" s="17">
        <v>1.0</v>
      </c>
      <c r="K15" s="17">
        <v>1.0</v>
      </c>
      <c r="L15" s="17">
        <v>1.0</v>
      </c>
      <c r="M15" s="17"/>
      <c r="N15" s="17">
        <v>3.0</v>
      </c>
      <c r="O15" s="17">
        <v>1.0</v>
      </c>
      <c r="P15" s="17">
        <v>3.0</v>
      </c>
      <c r="Q15" s="15"/>
      <c r="R15" s="17">
        <f t="shared" si="1"/>
        <v>2</v>
      </c>
      <c r="S15" s="17">
        <f t="shared" si="2"/>
        <v>2.5</v>
      </c>
      <c r="T15" s="17">
        <f t="shared" si="3"/>
        <v>1</v>
      </c>
      <c r="U15" s="17">
        <f t="shared" si="4"/>
        <v>1</v>
      </c>
      <c r="V15" s="17">
        <f t="shared" si="5"/>
        <v>2</v>
      </c>
      <c r="W15" s="17">
        <f t="shared" si="6"/>
        <v>1</v>
      </c>
      <c r="X15" s="17">
        <f t="shared" si="7"/>
        <v>1.5</v>
      </c>
    </row>
    <row r="16">
      <c r="A16" s="17">
        <v>8.0</v>
      </c>
      <c r="B16" s="15" t="s">
        <v>60</v>
      </c>
      <c r="C16" s="17">
        <v>4.0</v>
      </c>
      <c r="D16" s="17">
        <v>4.0</v>
      </c>
      <c r="E16" s="17">
        <v>0.0</v>
      </c>
      <c r="F16" s="17">
        <v>3.0</v>
      </c>
      <c r="G16" s="17">
        <v>4.0</v>
      </c>
      <c r="H16" s="17">
        <v>4.0</v>
      </c>
      <c r="I16" s="17">
        <v>0.0</v>
      </c>
      <c r="J16" s="17">
        <v>0.0</v>
      </c>
      <c r="K16" s="17">
        <v>2.0</v>
      </c>
      <c r="L16" s="17">
        <v>4.0</v>
      </c>
      <c r="M16" s="17"/>
      <c r="N16" s="17">
        <v>3.0</v>
      </c>
      <c r="O16" s="17">
        <v>1.0</v>
      </c>
      <c r="P16" s="17">
        <v>2.0</v>
      </c>
      <c r="Q16" s="15"/>
      <c r="R16" s="17">
        <f t="shared" si="1"/>
        <v>3</v>
      </c>
      <c r="S16" s="17">
        <f t="shared" si="2"/>
        <v>3.5</v>
      </c>
      <c r="T16" s="17">
        <f t="shared" si="3"/>
        <v>4</v>
      </c>
      <c r="U16" s="17">
        <f t="shared" si="4"/>
        <v>2</v>
      </c>
      <c r="V16" s="17">
        <f t="shared" si="5"/>
        <v>2</v>
      </c>
      <c r="W16" s="17">
        <f t="shared" si="6"/>
        <v>0</v>
      </c>
      <c r="X16" s="17">
        <f t="shared" si="7"/>
        <v>1</v>
      </c>
    </row>
    <row r="17">
      <c r="A17" s="15"/>
      <c r="B17" s="15" t="s">
        <v>58</v>
      </c>
      <c r="C17" s="17">
        <v>4.0</v>
      </c>
      <c r="D17" s="17">
        <v>4.0</v>
      </c>
      <c r="E17" s="17">
        <v>0.0</v>
      </c>
      <c r="F17" s="17">
        <v>4.0</v>
      </c>
      <c r="G17" s="17">
        <v>4.0</v>
      </c>
      <c r="H17" s="17">
        <v>0.0</v>
      </c>
      <c r="I17" s="17">
        <v>0.0</v>
      </c>
      <c r="J17" s="17">
        <v>0.0</v>
      </c>
      <c r="K17" s="17">
        <v>4.0</v>
      </c>
      <c r="L17" s="17">
        <v>4.0</v>
      </c>
      <c r="M17" s="17"/>
      <c r="N17" s="17">
        <v>2.0</v>
      </c>
      <c r="O17" s="17">
        <v>2.0</v>
      </c>
      <c r="P17" s="17">
        <v>3.0</v>
      </c>
      <c r="Q17" s="15"/>
      <c r="R17" s="17">
        <f t="shared" si="1"/>
        <v>4</v>
      </c>
      <c r="S17" s="17">
        <f t="shared" si="2"/>
        <v>4</v>
      </c>
      <c r="T17" s="17">
        <f t="shared" si="3"/>
        <v>4</v>
      </c>
      <c r="U17" s="17">
        <f t="shared" si="4"/>
        <v>0</v>
      </c>
      <c r="V17" s="17">
        <f t="shared" si="5"/>
        <v>2</v>
      </c>
      <c r="W17" s="17">
        <f t="shared" si="6"/>
        <v>0</v>
      </c>
      <c r="X17" s="17">
        <f t="shared" si="7"/>
        <v>1.5</v>
      </c>
    </row>
    <row r="18">
      <c r="A18" s="17">
        <v>9.0</v>
      </c>
      <c r="B18" s="15" t="s">
        <v>58</v>
      </c>
      <c r="C18" s="17">
        <v>3.0</v>
      </c>
      <c r="D18" s="17">
        <v>4.0</v>
      </c>
      <c r="E18" s="17">
        <v>1.0</v>
      </c>
      <c r="F18" s="17">
        <v>3.0</v>
      </c>
      <c r="G18" s="17">
        <v>3.0</v>
      </c>
      <c r="H18" s="17">
        <v>1.0</v>
      </c>
      <c r="I18" s="17">
        <v>1.0</v>
      </c>
      <c r="J18" s="17">
        <v>1.0</v>
      </c>
      <c r="K18" s="17">
        <v>4.0</v>
      </c>
      <c r="L18" s="17">
        <v>3.0</v>
      </c>
      <c r="M18" s="17"/>
      <c r="N18" s="17">
        <v>1.0</v>
      </c>
      <c r="O18" s="17">
        <v>0.0</v>
      </c>
      <c r="P18" s="17">
        <v>3.0</v>
      </c>
      <c r="Q18" s="15"/>
      <c r="R18" s="17">
        <f t="shared" si="1"/>
        <v>4</v>
      </c>
      <c r="S18" s="17">
        <f t="shared" si="2"/>
        <v>3</v>
      </c>
      <c r="T18" s="17">
        <f t="shared" si="3"/>
        <v>3</v>
      </c>
      <c r="U18" s="17">
        <f t="shared" si="4"/>
        <v>1</v>
      </c>
      <c r="V18" s="17">
        <f t="shared" si="5"/>
        <v>0.5</v>
      </c>
      <c r="W18" s="17">
        <f t="shared" si="6"/>
        <v>1</v>
      </c>
      <c r="X18" s="17">
        <f t="shared" si="7"/>
        <v>1.5</v>
      </c>
    </row>
    <row r="19">
      <c r="A19" s="15"/>
      <c r="B19" s="15" t="s">
        <v>59</v>
      </c>
      <c r="C19" s="17">
        <v>3.0</v>
      </c>
      <c r="D19" s="17">
        <v>3.0</v>
      </c>
      <c r="E19" s="17">
        <v>3.0</v>
      </c>
      <c r="F19" s="17">
        <v>1.0</v>
      </c>
      <c r="G19" s="17">
        <v>1.0</v>
      </c>
      <c r="H19" s="17">
        <v>3.0</v>
      </c>
      <c r="I19" s="17">
        <v>1.0</v>
      </c>
      <c r="J19" s="17">
        <v>1.0</v>
      </c>
      <c r="K19" s="17">
        <v>3.0</v>
      </c>
      <c r="L19" s="17">
        <v>2.0</v>
      </c>
      <c r="M19" s="17"/>
      <c r="N19" s="17">
        <v>1.0</v>
      </c>
      <c r="O19" s="17">
        <v>1.0</v>
      </c>
      <c r="P19" s="17">
        <v>3.0</v>
      </c>
      <c r="Q19" s="15"/>
      <c r="R19" s="17">
        <f t="shared" si="1"/>
        <v>3</v>
      </c>
      <c r="S19" s="17">
        <f t="shared" si="2"/>
        <v>2</v>
      </c>
      <c r="T19" s="17">
        <f t="shared" si="3"/>
        <v>1.5</v>
      </c>
      <c r="U19" s="17">
        <f t="shared" si="4"/>
        <v>2</v>
      </c>
      <c r="V19" s="17">
        <f t="shared" si="5"/>
        <v>1</v>
      </c>
      <c r="W19" s="17">
        <f t="shared" si="6"/>
        <v>2</v>
      </c>
      <c r="X19" s="17">
        <f t="shared" si="7"/>
        <v>1.5</v>
      </c>
    </row>
    <row r="20">
      <c r="A20" s="17">
        <v>10.0</v>
      </c>
      <c r="B20" s="15" t="s">
        <v>60</v>
      </c>
      <c r="C20" s="17">
        <v>3.0</v>
      </c>
      <c r="D20" s="17">
        <v>4.0</v>
      </c>
      <c r="E20" s="17">
        <v>1.0</v>
      </c>
      <c r="F20" s="17">
        <v>4.0</v>
      </c>
      <c r="G20" s="17">
        <v>4.0</v>
      </c>
      <c r="H20" s="17">
        <v>0.0</v>
      </c>
      <c r="I20" s="17">
        <v>0.0</v>
      </c>
      <c r="J20" s="17">
        <v>0.0</v>
      </c>
      <c r="K20" s="17">
        <v>2.0</v>
      </c>
      <c r="L20" s="17">
        <v>3.0</v>
      </c>
      <c r="M20" s="17"/>
      <c r="N20" s="17">
        <v>3.0</v>
      </c>
      <c r="O20" s="17">
        <v>1.0</v>
      </c>
      <c r="P20" s="17">
        <v>4.0</v>
      </c>
      <c r="Q20" s="15"/>
      <c r="R20" s="17">
        <f t="shared" si="1"/>
        <v>3</v>
      </c>
      <c r="S20" s="17">
        <f t="shared" si="2"/>
        <v>3.5</v>
      </c>
      <c r="T20" s="17">
        <f t="shared" si="3"/>
        <v>3.5</v>
      </c>
      <c r="U20" s="17">
        <f t="shared" si="4"/>
        <v>0</v>
      </c>
      <c r="V20" s="17">
        <f t="shared" si="5"/>
        <v>2</v>
      </c>
      <c r="W20" s="17">
        <f t="shared" si="6"/>
        <v>0.5</v>
      </c>
      <c r="X20" s="17">
        <f t="shared" si="7"/>
        <v>2</v>
      </c>
    </row>
    <row r="21">
      <c r="A21" s="15"/>
      <c r="B21" s="15" t="s">
        <v>58</v>
      </c>
      <c r="C21" s="17">
        <v>3.0</v>
      </c>
      <c r="D21" s="17">
        <v>3.0</v>
      </c>
      <c r="E21" s="17">
        <v>2.0</v>
      </c>
      <c r="F21" s="17">
        <v>3.0</v>
      </c>
      <c r="G21" s="17">
        <v>4.0</v>
      </c>
      <c r="H21" s="17">
        <v>1.0</v>
      </c>
      <c r="I21" s="17">
        <v>1.0</v>
      </c>
      <c r="J21" s="17">
        <v>3.0</v>
      </c>
      <c r="K21" s="17">
        <v>3.0</v>
      </c>
      <c r="L21" s="17">
        <v>4.0</v>
      </c>
      <c r="M21" s="17"/>
      <c r="N21" s="17">
        <v>2.0</v>
      </c>
      <c r="O21" s="17">
        <v>1.0</v>
      </c>
      <c r="P21" s="17">
        <v>2.0</v>
      </c>
      <c r="Q21" s="15"/>
      <c r="R21" s="17">
        <f t="shared" si="1"/>
        <v>3</v>
      </c>
      <c r="S21" s="17">
        <f t="shared" si="2"/>
        <v>3</v>
      </c>
      <c r="T21" s="17">
        <f t="shared" si="3"/>
        <v>4</v>
      </c>
      <c r="U21" s="17">
        <f t="shared" si="4"/>
        <v>2</v>
      </c>
      <c r="V21" s="17">
        <f t="shared" si="5"/>
        <v>1.5</v>
      </c>
      <c r="W21" s="17">
        <f t="shared" si="6"/>
        <v>1.5</v>
      </c>
      <c r="X21" s="17">
        <f t="shared" si="7"/>
        <v>1</v>
      </c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15"/>
      <c r="B26" s="15"/>
      <c r="C26" s="16" t="s">
        <v>61</v>
      </c>
      <c r="D26" s="15" t="s">
        <v>51</v>
      </c>
      <c r="E26" s="15" t="s">
        <v>52</v>
      </c>
      <c r="F26" s="15" t="s">
        <v>53</v>
      </c>
      <c r="G26" s="15" t="s">
        <v>54</v>
      </c>
      <c r="H26" s="15" t="s">
        <v>55</v>
      </c>
      <c r="I26" s="15" t="s">
        <v>56</v>
      </c>
      <c r="J26" s="15" t="s">
        <v>57</v>
      </c>
      <c r="K26" s="15"/>
      <c r="L26" s="15"/>
      <c r="M26" s="15"/>
      <c r="N26" s="15"/>
      <c r="O26" s="15"/>
      <c r="P26" s="15"/>
      <c r="Q26" s="16"/>
      <c r="R26" s="15"/>
      <c r="S26" s="15"/>
      <c r="T26" s="15"/>
      <c r="U26" s="15"/>
      <c r="V26" s="15"/>
      <c r="W26" s="15"/>
      <c r="X26" s="15"/>
    </row>
    <row r="27">
      <c r="A27" s="15"/>
      <c r="B27" s="15"/>
      <c r="C27" s="15"/>
      <c r="D27" s="17">
        <f t="shared" ref="D27:J27" si="8">SUM(R2,R5,R6,R9,R10,R13,R14,R17,R18,R21)/10</f>
        <v>3.25</v>
      </c>
      <c r="E27" s="17">
        <f t="shared" si="8"/>
        <v>3</v>
      </c>
      <c r="F27" s="17">
        <f t="shared" si="8"/>
        <v>2.95</v>
      </c>
      <c r="G27" s="17">
        <f t="shared" si="8"/>
        <v>0.75</v>
      </c>
      <c r="H27" s="17">
        <f t="shared" si="8"/>
        <v>2</v>
      </c>
      <c r="I27" s="17">
        <f t="shared" si="8"/>
        <v>0.5</v>
      </c>
      <c r="J27" s="17">
        <f t="shared" si="8"/>
        <v>1.45</v>
      </c>
      <c r="K27" s="15"/>
      <c r="L27" s="15"/>
      <c r="M27" s="15"/>
      <c r="N27" s="15"/>
      <c r="O27" s="15"/>
      <c r="P27" s="15"/>
      <c r="Q27" s="15"/>
      <c r="R27" s="17"/>
      <c r="S27" s="17"/>
      <c r="T27" s="17"/>
      <c r="U27" s="17"/>
      <c r="V27" s="17"/>
      <c r="W27" s="17"/>
      <c r="X27" s="17"/>
    </row>
    <row r="28" ht="15.0" customHeight="1">
      <c r="A28" s="15"/>
      <c r="B28" s="15"/>
      <c r="C28" s="15"/>
      <c r="D28" s="15"/>
      <c r="E28" s="15"/>
      <c r="F28" s="15"/>
      <c r="G28" s="15"/>
      <c r="H28" s="15"/>
      <c r="I28" s="15"/>
      <c r="J28" s="18">
        <f>SUM(X27,X30,X31,X34,X35,X38,X39,X42,X43)/10</f>
        <v>0</v>
      </c>
      <c r="K28" s="15"/>
      <c r="L28" s="15"/>
      <c r="M28" s="15"/>
      <c r="N28" s="15"/>
      <c r="O28" s="15"/>
      <c r="P28" s="15"/>
      <c r="Q28" s="15"/>
      <c r="R28" s="17"/>
      <c r="S28" s="17"/>
      <c r="T28" s="17"/>
      <c r="U28" s="17"/>
      <c r="V28" s="17"/>
      <c r="W28" s="17"/>
      <c r="X28" s="17"/>
    </row>
    <row r="29">
      <c r="A29" s="15"/>
      <c r="B29" s="15"/>
      <c r="C29" s="16" t="s">
        <v>62</v>
      </c>
      <c r="D29" s="15" t="s">
        <v>51</v>
      </c>
      <c r="E29" s="15" t="s">
        <v>52</v>
      </c>
      <c r="F29" s="15" t="s">
        <v>53</v>
      </c>
      <c r="G29" s="15" t="s">
        <v>54</v>
      </c>
      <c r="H29" s="15" t="s">
        <v>55</v>
      </c>
      <c r="I29" s="15" t="s">
        <v>56</v>
      </c>
      <c r="J29" s="15" t="s">
        <v>57</v>
      </c>
      <c r="K29" s="15"/>
      <c r="L29" s="15"/>
      <c r="M29" s="15"/>
      <c r="N29" s="15"/>
      <c r="O29" s="15"/>
      <c r="P29" s="15"/>
      <c r="Q29" s="15"/>
      <c r="R29" s="17"/>
      <c r="S29" s="17"/>
      <c r="T29" s="17"/>
      <c r="U29" s="17"/>
      <c r="V29" s="17"/>
      <c r="W29" s="17"/>
      <c r="X29" s="17"/>
    </row>
    <row r="30">
      <c r="A30" s="15"/>
      <c r="B30" s="15"/>
      <c r="C30" s="15"/>
      <c r="D30" s="17">
        <f t="shared" ref="D30:J30" si="9">SUM(R3,R4,R7,R8,R11,R12,R15,R16,R19,R20)/10</f>
        <v>3.1</v>
      </c>
      <c r="E30" s="17">
        <f t="shared" si="9"/>
        <v>3.25</v>
      </c>
      <c r="F30" s="17">
        <f t="shared" si="9"/>
        <v>2.55</v>
      </c>
      <c r="G30" s="17">
        <f t="shared" si="9"/>
        <v>0.75</v>
      </c>
      <c r="H30" s="17">
        <f t="shared" si="9"/>
        <v>1.8</v>
      </c>
      <c r="I30" s="17">
        <f t="shared" si="9"/>
        <v>0.45</v>
      </c>
      <c r="J30" s="17">
        <f t="shared" si="9"/>
        <v>1.5</v>
      </c>
      <c r="K30" s="15"/>
      <c r="L30" s="15"/>
      <c r="M30" s="15"/>
      <c r="N30" s="15"/>
      <c r="O30" s="15"/>
      <c r="P30" s="15"/>
      <c r="Q30" s="15"/>
      <c r="R30" s="17"/>
      <c r="S30" s="17"/>
      <c r="T30" s="17"/>
      <c r="U30" s="17"/>
      <c r="V30" s="17"/>
      <c r="W30" s="17"/>
      <c r="X30" s="17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8">
        <f>SUM(X28,X29,X32,X33,X36,X37,X40,X41,X44,X45)/10</f>
        <v>0</v>
      </c>
      <c r="K31" s="15"/>
      <c r="L31" s="15"/>
      <c r="M31" s="15"/>
      <c r="N31" s="15"/>
      <c r="O31" s="15"/>
      <c r="P31" s="15"/>
      <c r="Q31" s="15"/>
      <c r="R31" s="17"/>
      <c r="S31" s="17"/>
      <c r="T31" s="17"/>
      <c r="U31" s="17"/>
      <c r="V31" s="17"/>
      <c r="W31" s="17"/>
      <c r="X31" s="1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2020-07-09T18:19:24Z</dcterms:created>
  <dc:creator>alvaro joffre uribe</dc:creator>
</cp:coreProperties>
</file>