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120" windowHeight="9120" tabRatio="875"/>
  </bookViews>
  <sheets>
    <sheet name="GENERATOR" sheetId="77" r:id="rId1"/>
  </sheets>
  <definedNames>
    <definedName name="_xlnm.Print_Area" localSheetId="0">GENERATOR!$A$1:$O$37</definedName>
  </definedNames>
  <calcPr calcId="125725"/>
</workbook>
</file>

<file path=xl/calcChain.xml><?xml version="1.0" encoding="utf-8"?>
<calcChain xmlns="http://schemas.openxmlformats.org/spreadsheetml/2006/main">
  <c r="L25" i="77"/>
  <c r="M14"/>
  <c r="M15"/>
  <c r="M28" s="1"/>
  <c r="M16"/>
  <c r="M17"/>
  <c r="M18"/>
  <c r="M19"/>
  <c r="M20"/>
  <c r="M21"/>
  <c r="M22"/>
  <c r="M23"/>
  <c r="M24"/>
  <c r="M25"/>
  <c r="M26"/>
  <c r="M27"/>
  <c r="M13"/>
  <c r="J14"/>
  <c r="J15"/>
  <c r="J16"/>
  <c r="J17"/>
  <c r="J19"/>
  <c r="J20"/>
  <c r="J21"/>
  <c r="J22"/>
  <c r="J23"/>
  <c r="J24"/>
  <c r="J26"/>
  <c r="J27"/>
  <c r="J13"/>
  <c r="I25"/>
  <c r="J25" s="1"/>
  <c r="G14"/>
  <c r="G28" s="1"/>
  <c r="G15"/>
  <c r="G16"/>
  <c r="G17"/>
  <c r="G18"/>
  <c r="G19"/>
  <c r="G20"/>
  <c r="G21"/>
  <c r="G22"/>
  <c r="G23"/>
  <c r="G24"/>
  <c r="G25"/>
  <c r="G26"/>
  <c r="G27"/>
  <c r="G13"/>
  <c r="J28" l="1"/>
  <c r="M10" l="1"/>
  <c r="M29" s="1"/>
  <c r="J10"/>
  <c r="J29" s="1"/>
  <c r="G10"/>
  <c r="G29" s="1"/>
</calcChain>
</file>

<file path=xl/sharedStrings.xml><?xml version="1.0" encoding="utf-8"?>
<sst xmlns="http://schemas.openxmlformats.org/spreadsheetml/2006/main" count="150" uniqueCount="80">
  <si>
    <t>Unit</t>
  </si>
  <si>
    <t>SL#</t>
  </si>
  <si>
    <t>Delivery period</t>
  </si>
  <si>
    <t>Name of the Bidder</t>
  </si>
  <si>
    <t>Save the Children</t>
  </si>
  <si>
    <t xml:space="preserve">Qty </t>
  </si>
  <si>
    <t>Unit Price</t>
  </si>
  <si>
    <t>Bidding Position</t>
  </si>
  <si>
    <t>Remarks</t>
  </si>
  <si>
    <t>20 days</t>
  </si>
  <si>
    <t>Prepared by:</t>
  </si>
  <si>
    <t>House- CWN (A) 35, Road- 43, Gulshan-2, Dhaka.</t>
  </si>
  <si>
    <t>SC Requirement</t>
  </si>
  <si>
    <t xml:space="preserve">Unit Price </t>
  </si>
  <si>
    <t>U Than Kyaw</t>
  </si>
  <si>
    <t>Sr. Officer, Procurement</t>
  </si>
  <si>
    <t>Approved by</t>
  </si>
  <si>
    <t>Reviewed by</t>
  </si>
  <si>
    <t>Required Specification</t>
  </si>
  <si>
    <t>Vendor specification</t>
  </si>
  <si>
    <t>Sr. Officer-MCHIP</t>
  </si>
  <si>
    <t>Alim Razy</t>
  </si>
  <si>
    <t>Manager-P&amp;SC</t>
  </si>
  <si>
    <t>PC Member</t>
  </si>
  <si>
    <t>A.K.M Saidur Rahman</t>
  </si>
  <si>
    <t>Abdul Mannan</t>
  </si>
  <si>
    <t>Manager-TVET</t>
  </si>
  <si>
    <t>Sharmin Naznin</t>
  </si>
  <si>
    <t>Officer-Admin</t>
  </si>
  <si>
    <t>Matiur Rahman</t>
  </si>
  <si>
    <t>Director-TVET</t>
  </si>
  <si>
    <t>RFP/SCI/ADMIN/0019</t>
  </si>
  <si>
    <t>BID ANALYSIS: Service and Maintenance of Generator</t>
  </si>
  <si>
    <t>April 23, 2013</t>
  </si>
  <si>
    <t>Energypac</t>
  </si>
  <si>
    <t>M.Rahman</t>
  </si>
  <si>
    <t>Powerpac</t>
  </si>
  <si>
    <t>per month</t>
  </si>
  <si>
    <t>Vendor will attend 2 times each month for monthly inspection and servicing
Emergency response: within 4 hours</t>
  </si>
  <si>
    <t>Vendor will attend 2 times each month for monthly inspection and servicing
Emergency response: 2 to 4 hours</t>
  </si>
  <si>
    <t>Vendor will attend 2-3 times each month for monthly inspection and servicing
Emergency response: time not mentioned</t>
  </si>
  <si>
    <t>A</t>
  </si>
  <si>
    <t>B</t>
  </si>
  <si>
    <t>Spare Parts</t>
  </si>
  <si>
    <t>Air Filter</t>
  </si>
  <si>
    <t>Oil Filter</t>
  </si>
  <si>
    <t>Fuel Filter (Primary)</t>
  </si>
  <si>
    <t>Fuel Filter (Secondary)</t>
  </si>
  <si>
    <t>EIM Module</t>
  </si>
  <si>
    <t>Regulating Valve</t>
  </si>
  <si>
    <t>HWT sender switch</t>
  </si>
  <si>
    <t>LOP sender switch</t>
  </si>
  <si>
    <t>Fan Belt</t>
  </si>
  <si>
    <t>AVR with connector</t>
  </si>
  <si>
    <t>Magnetic Pickup</t>
  </si>
  <si>
    <t>Radiator Coolant</t>
  </si>
  <si>
    <t>Lube oil</t>
  </si>
  <si>
    <t>Distilled water</t>
  </si>
  <si>
    <t>Battery</t>
  </si>
  <si>
    <t>Genuine FG Wilson Brand</t>
  </si>
  <si>
    <t>Brand to be mentioned</t>
  </si>
  <si>
    <t>Mobil</t>
  </si>
  <si>
    <t>Local</t>
  </si>
  <si>
    <t>Navana/Rahimafrooz/Hamko</t>
  </si>
  <si>
    <t>pc</t>
  </si>
  <si>
    <t>ltr</t>
  </si>
  <si>
    <t>Caltex/Nalco-2000</t>
  </si>
  <si>
    <t>Automan</t>
  </si>
  <si>
    <t>Mobil Jamuna (Delvac)</t>
  </si>
  <si>
    <t>Navana</t>
  </si>
  <si>
    <t>Not Mentioned</t>
  </si>
  <si>
    <t>Total cost of spare parts</t>
  </si>
  <si>
    <t>Total (A+B)</t>
  </si>
  <si>
    <t>Total Price
( For 12 months)</t>
  </si>
  <si>
    <t>Monthly Service charge (for 12 Months)</t>
  </si>
  <si>
    <t>Lowest</t>
  </si>
  <si>
    <t>2nd Lowest</t>
  </si>
  <si>
    <t>Highest</t>
  </si>
  <si>
    <t>Service and Maintenance of FG Wilson 550kVA Generator</t>
  </si>
  <si>
    <t>63700
Average value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</si>
</sst>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9">
    <font>
      <sz val="10"/>
      <name val="Arial"/>
    </font>
    <font>
      <sz val="11"/>
      <name val="Gill Sans MT"/>
      <family val="2"/>
    </font>
    <font>
      <b/>
      <sz val="11"/>
      <name val="Gill Sans MT"/>
      <family val="2"/>
    </font>
    <font>
      <b/>
      <sz val="12"/>
      <name val="Gill Sans MT"/>
      <family val="2"/>
    </font>
    <font>
      <b/>
      <u/>
      <sz val="11"/>
      <name val="Gill Sans MT"/>
      <family val="2"/>
    </font>
    <font>
      <b/>
      <sz val="10"/>
      <name val="Gill Sans MT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3" xfId="0" applyFont="1" applyFill="1" applyBorder="1" applyAlignment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inden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/>
    <xf numFmtId="0" fontId="1" fillId="0" borderId="3" xfId="0" applyFont="1" applyFill="1" applyBorder="1"/>
    <xf numFmtId="0" fontId="1" fillId="0" borderId="9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indent="2"/>
    </xf>
    <xf numFmtId="0" fontId="1" fillId="0" borderId="1" xfId="0" applyFont="1" applyFill="1" applyBorder="1" applyAlignment="1">
      <alignment horizontal="right" vertical="center" indent="1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104775</xdr:rowOff>
    </xdr:from>
    <xdr:to>
      <xdr:col>14</xdr:col>
      <xdr:colOff>1533525</xdr:colOff>
      <xdr:row>2</xdr:row>
      <xdr:rowOff>47625</xdr:rowOff>
    </xdr:to>
    <xdr:pic>
      <xdr:nvPicPr>
        <xdr:cNvPr id="9223" name="Picture 1" descr="SCF2col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30200" y="104775"/>
          <a:ext cx="15335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view="pageBreakPreview" zoomScale="80" zoomScaleNormal="70" zoomScaleSheetLayoutView="80" workbookViewId="0">
      <selection activeCell="F21" sqref="F21"/>
    </sheetView>
  </sheetViews>
  <sheetFormatPr defaultRowHeight="17.25"/>
  <cols>
    <col min="1" max="1" width="5" style="2" bestFit="1" customWidth="1"/>
    <col min="2" max="2" width="22.5703125" style="2" customWidth="1"/>
    <col min="3" max="3" width="25.85546875" style="2" customWidth="1"/>
    <col min="4" max="4" width="5.5703125" style="2" customWidth="1"/>
    <col min="5" max="5" width="6.7109375" style="2" customWidth="1"/>
    <col min="6" max="6" width="11.42578125" style="2" customWidth="1"/>
    <col min="7" max="7" width="13.28515625" style="2" customWidth="1"/>
    <col min="8" max="8" width="20" style="2" customWidth="1"/>
    <col min="9" max="9" width="11.7109375" style="2" customWidth="1"/>
    <col min="10" max="10" width="12.5703125" style="2" customWidth="1"/>
    <col min="11" max="11" width="20" style="2" customWidth="1"/>
    <col min="12" max="12" width="11.140625" style="2" customWidth="1"/>
    <col min="13" max="13" width="13.28515625" style="2" customWidth="1"/>
    <col min="14" max="14" width="20" style="2" customWidth="1"/>
    <col min="15" max="15" width="25.85546875" style="2" customWidth="1"/>
    <col min="16" max="16384" width="9.140625" style="2"/>
  </cols>
  <sheetData>
    <row r="1" spans="1:15">
      <c r="B1" s="3"/>
      <c r="C1" s="3"/>
      <c r="D1" s="4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ht="17.25" customHeight="1">
      <c r="B2" s="3"/>
      <c r="C2" s="3"/>
      <c r="D2" s="4" t="s">
        <v>11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5">
      <c r="B3" s="3"/>
      <c r="C3" s="3"/>
      <c r="D3" s="4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5" ht="4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5">
      <c r="A5" s="27" t="s">
        <v>31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33</v>
      </c>
      <c r="N5" s="6"/>
    </row>
    <row r="7" spans="1:15" ht="18.75" customHeight="1">
      <c r="A7" s="47" t="s">
        <v>1</v>
      </c>
      <c r="B7" s="51" t="s">
        <v>12</v>
      </c>
      <c r="C7" s="51" t="s">
        <v>18</v>
      </c>
      <c r="D7" s="52" t="s">
        <v>0</v>
      </c>
      <c r="E7" s="47" t="s">
        <v>5</v>
      </c>
      <c r="F7" s="53" t="s">
        <v>3</v>
      </c>
      <c r="G7" s="53"/>
      <c r="H7" s="53"/>
      <c r="I7" s="53"/>
      <c r="J7" s="53"/>
      <c r="K7" s="53"/>
      <c r="L7" s="53"/>
      <c r="M7" s="53"/>
      <c r="N7" s="17"/>
      <c r="O7" s="47" t="s">
        <v>8</v>
      </c>
    </row>
    <row r="8" spans="1:15" ht="39" customHeight="1">
      <c r="A8" s="47"/>
      <c r="B8" s="51"/>
      <c r="C8" s="51"/>
      <c r="D8" s="52"/>
      <c r="E8" s="47"/>
      <c r="F8" s="54" t="s">
        <v>34</v>
      </c>
      <c r="G8" s="54"/>
      <c r="H8" s="50" t="s">
        <v>19</v>
      </c>
      <c r="I8" s="55" t="s">
        <v>35</v>
      </c>
      <c r="J8" s="55"/>
      <c r="K8" s="50" t="s">
        <v>19</v>
      </c>
      <c r="L8" s="55" t="s">
        <v>36</v>
      </c>
      <c r="M8" s="55"/>
      <c r="N8" s="50" t="s">
        <v>19</v>
      </c>
      <c r="O8" s="47"/>
    </row>
    <row r="9" spans="1:15" s="7" customFormat="1" ht="54" customHeight="1">
      <c r="A9" s="47"/>
      <c r="B9" s="51"/>
      <c r="C9" s="51"/>
      <c r="D9" s="52"/>
      <c r="E9" s="47"/>
      <c r="F9" s="40" t="s">
        <v>13</v>
      </c>
      <c r="G9" s="40" t="s">
        <v>73</v>
      </c>
      <c r="H9" s="50"/>
      <c r="I9" s="16" t="s">
        <v>6</v>
      </c>
      <c r="J9" s="36" t="s">
        <v>73</v>
      </c>
      <c r="K9" s="50"/>
      <c r="L9" s="16" t="s">
        <v>6</v>
      </c>
      <c r="M9" s="36" t="s">
        <v>73</v>
      </c>
      <c r="N9" s="50"/>
      <c r="O9" s="47"/>
    </row>
    <row r="10" spans="1:15" s="7" customFormat="1" ht="135.75" customHeight="1">
      <c r="A10" s="32" t="s">
        <v>41</v>
      </c>
      <c r="B10" s="42" t="s">
        <v>78</v>
      </c>
      <c r="C10" s="30" t="s">
        <v>74</v>
      </c>
      <c r="D10" s="33" t="s">
        <v>37</v>
      </c>
      <c r="E10" s="14">
        <v>12</v>
      </c>
      <c r="F10" s="40">
        <v>4000</v>
      </c>
      <c r="G10" s="41">
        <f>F10*E10</f>
        <v>48000</v>
      </c>
      <c r="H10" s="28" t="s">
        <v>38</v>
      </c>
      <c r="I10" s="16">
        <v>6000</v>
      </c>
      <c r="J10" s="14">
        <f>I10*E10</f>
        <v>72000</v>
      </c>
      <c r="K10" s="28" t="s">
        <v>39</v>
      </c>
      <c r="L10" s="16">
        <v>8100</v>
      </c>
      <c r="M10" s="14">
        <f>L10*E10</f>
        <v>97200</v>
      </c>
      <c r="N10" s="28" t="s">
        <v>40</v>
      </c>
      <c r="O10" s="47"/>
    </row>
    <row r="11" spans="1:15" s="7" customFormat="1" ht="22.5" customHeight="1">
      <c r="A11" s="34"/>
      <c r="B11" s="29"/>
      <c r="C11" s="30"/>
      <c r="D11" s="36"/>
      <c r="E11" s="35"/>
      <c r="F11" s="43" t="s">
        <v>75</v>
      </c>
      <c r="G11" s="44"/>
      <c r="H11" s="28"/>
      <c r="I11" s="45" t="s">
        <v>76</v>
      </c>
      <c r="J11" s="46"/>
      <c r="K11" s="28"/>
      <c r="L11" s="45" t="s">
        <v>77</v>
      </c>
      <c r="M11" s="46"/>
      <c r="N11" s="28"/>
      <c r="O11" s="47"/>
    </row>
    <row r="12" spans="1:15" s="7" customFormat="1" ht="21.75" customHeight="1">
      <c r="A12" s="37" t="s">
        <v>42</v>
      </c>
      <c r="B12" s="57" t="s">
        <v>43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9"/>
      <c r="O12" s="47"/>
    </row>
    <row r="13" spans="1:15" s="7" customFormat="1" ht="21.75" customHeight="1">
      <c r="A13" s="38">
        <v>1</v>
      </c>
      <c r="B13" s="30" t="s">
        <v>44</v>
      </c>
      <c r="C13" s="30" t="s">
        <v>59</v>
      </c>
      <c r="D13" s="33" t="s">
        <v>64</v>
      </c>
      <c r="E13" s="31">
        <v>1</v>
      </c>
      <c r="F13" s="33">
        <v>34500</v>
      </c>
      <c r="G13" s="31">
        <f>F13*E13</f>
        <v>34500</v>
      </c>
      <c r="H13" s="30" t="s">
        <v>59</v>
      </c>
      <c r="I13" s="33">
        <v>40000</v>
      </c>
      <c r="J13" s="31">
        <f>I13*E13</f>
        <v>40000</v>
      </c>
      <c r="K13" s="30" t="s">
        <v>59</v>
      </c>
      <c r="L13" s="39">
        <v>31000</v>
      </c>
      <c r="M13" s="31">
        <f>L13*E13</f>
        <v>31000</v>
      </c>
      <c r="N13" s="28" t="s">
        <v>70</v>
      </c>
      <c r="O13" s="47"/>
    </row>
    <row r="14" spans="1:15" s="7" customFormat="1" ht="21.75" customHeight="1">
      <c r="A14" s="38">
        <v>2</v>
      </c>
      <c r="B14" s="30" t="s">
        <v>45</v>
      </c>
      <c r="C14" s="30" t="s">
        <v>59</v>
      </c>
      <c r="D14" s="33" t="s">
        <v>64</v>
      </c>
      <c r="E14" s="31">
        <v>1</v>
      </c>
      <c r="F14" s="33">
        <v>5598</v>
      </c>
      <c r="G14" s="31">
        <f t="shared" ref="G14:G27" si="0">F14*E14</f>
        <v>5598</v>
      </c>
      <c r="H14" s="30" t="s">
        <v>59</v>
      </c>
      <c r="I14" s="33">
        <v>6800</v>
      </c>
      <c r="J14" s="31">
        <f t="shared" ref="J14:J27" si="1">I14*E14</f>
        <v>6800</v>
      </c>
      <c r="K14" s="30" t="s">
        <v>59</v>
      </c>
      <c r="L14" s="39">
        <v>5300</v>
      </c>
      <c r="M14" s="31">
        <f t="shared" ref="M14:M27" si="2">L14*E14</f>
        <v>5300</v>
      </c>
      <c r="N14" s="28" t="s">
        <v>70</v>
      </c>
      <c r="O14" s="47"/>
    </row>
    <row r="15" spans="1:15" s="7" customFormat="1" ht="21.75" customHeight="1">
      <c r="A15" s="38">
        <v>3</v>
      </c>
      <c r="B15" s="30" t="s">
        <v>46</v>
      </c>
      <c r="C15" s="30" t="s">
        <v>59</v>
      </c>
      <c r="D15" s="33" t="s">
        <v>64</v>
      </c>
      <c r="E15" s="31">
        <v>1</v>
      </c>
      <c r="F15" s="33">
        <v>4778</v>
      </c>
      <c r="G15" s="31">
        <f t="shared" si="0"/>
        <v>4778</v>
      </c>
      <c r="H15" s="30" t="s">
        <v>59</v>
      </c>
      <c r="I15" s="33">
        <v>6800</v>
      </c>
      <c r="J15" s="31">
        <f t="shared" si="1"/>
        <v>6800</v>
      </c>
      <c r="K15" s="30" t="s">
        <v>59</v>
      </c>
      <c r="L15" s="39">
        <v>5300</v>
      </c>
      <c r="M15" s="31">
        <f t="shared" si="2"/>
        <v>5300</v>
      </c>
      <c r="N15" s="28" t="s">
        <v>70</v>
      </c>
      <c r="O15" s="47"/>
    </row>
    <row r="16" spans="1:15" s="7" customFormat="1" ht="31.5" customHeight="1">
      <c r="A16" s="38">
        <v>4</v>
      </c>
      <c r="B16" s="30" t="s">
        <v>47</v>
      </c>
      <c r="C16" s="30" t="s">
        <v>59</v>
      </c>
      <c r="D16" s="33" t="s">
        <v>64</v>
      </c>
      <c r="E16" s="31">
        <v>1</v>
      </c>
      <c r="F16" s="33">
        <v>5445</v>
      </c>
      <c r="G16" s="31">
        <f t="shared" si="0"/>
        <v>5445</v>
      </c>
      <c r="H16" s="30" t="s">
        <v>59</v>
      </c>
      <c r="I16" s="33">
        <v>5800</v>
      </c>
      <c r="J16" s="31">
        <f t="shared" si="1"/>
        <v>5800</v>
      </c>
      <c r="K16" s="30" t="s">
        <v>59</v>
      </c>
      <c r="L16" s="39">
        <v>5700</v>
      </c>
      <c r="M16" s="31">
        <f t="shared" si="2"/>
        <v>5700</v>
      </c>
      <c r="N16" s="28" t="s">
        <v>70</v>
      </c>
      <c r="O16" s="47"/>
    </row>
    <row r="17" spans="1:15" s="7" customFormat="1" ht="21.75" customHeight="1">
      <c r="A17" s="38">
        <v>5</v>
      </c>
      <c r="B17" s="30" t="s">
        <v>48</v>
      </c>
      <c r="C17" s="30" t="s">
        <v>59</v>
      </c>
      <c r="D17" s="33" t="s">
        <v>64</v>
      </c>
      <c r="E17" s="31">
        <v>1</v>
      </c>
      <c r="F17" s="33">
        <v>14500</v>
      </c>
      <c r="G17" s="31">
        <f t="shared" si="0"/>
        <v>14500</v>
      </c>
      <c r="H17" s="30" t="s">
        <v>59</v>
      </c>
      <c r="I17" s="33">
        <v>22000</v>
      </c>
      <c r="J17" s="31">
        <f t="shared" si="1"/>
        <v>22000</v>
      </c>
      <c r="K17" s="30" t="s">
        <v>59</v>
      </c>
      <c r="L17" s="39">
        <v>18500</v>
      </c>
      <c r="M17" s="31">
        <f t="shared" si="2"/>
        <v>18500</v>
      </c>
      <c r="N17" s="28" t="s">
        <v>70</v>
      </c>
      <c r="O17" s="47"/>
    </row>
    <row r="18" spans="1:15" s="7" customFormat="1" ht="35.25" customHeight="1">
      <c r="A18" s="38">
        <v>6</v>
      </c>
      <c r="B18" s="30" t="s">
        <v>49</v>
      </c>
      <c r="C18" s="30" t="s">
        <v>59</v>
      </c>
      <c r="D18" s="33" t="s">
        <v>64</v>
      </c>
      <c r="E18" s="31">
        <v>1</v>
      </c>
      <c r="F18" s="33">
        <v>62400</v>
      </c>
      <c r="G18" s="31">
        <f t="shared" si="0"/>
        <v>62400</v>
      </c>
      <c r="H18" s="30" t="s">
        <v>59</v>
      </c>
      <c r="I18" s="40" t="s">
        <v>79</v>
      </c>
      <c r="J18" s="41">
        <v>63700</v>
      </c>
      <c r="K18" s="30" t="s">
        <v>59</v>
      </c>
      <c r="L18" s="33">
        <v>65000</v>
      </c>
      <c r="M18" s="31">
        <f t="shared" si="2"/>
        <v>65000</v>
      </c>
      <c r="N18" s="28" t="s">
        <v>70</v>
      </c>
      <c r="O18" s="47"/>
    </row>
    <row r="19" spans="1:15" s="7" customFormat="1" ht="21.75" customHeight="1">
      <c r="A19" s="38">
        <v>7</v>
      </c>
      <c r="B19" s="30" t="s">
        <v>50</v>
      </c>
      <c r="C19" s="30" t="s">
        <v>59</v>
      </c>
      <c r="D19" s="33" t="s">
        <v>64</v>
      </c>
      <c r="E19" s="31">
        <v>1</v>
      </c>
      <c r="F19" s="33">
        <v>8700</v>
      </c>
      <c r="G19" s="31">
        <f t="shared" si="0"/>
        <v>8700</v>
      </c>
      <c r="H19" s="30" t="s">
        <v>59</v>
      </c>
      <c r="I19" s="33">
        <v>7400</v>
      </c>
      <c r="J19" s="31">
        <f t="shared" si="1"/>
        <v>7400</v>
      </c>
      <c r="K19" s="30" t="s">
        <v>59</v>
      </c>
      <c r="L19" s="33">
        <v>15500</v>
      </c>
      <c r="M19" s="31">
        <f t="shared" si="2"/>
        <v>15500</v>
      </c>
      <c r="N19" s="28" t="s">
        <v>70</v>
      </c>
      <c r="O19" s="47"/>
    </row>
    <row r="20" spans="1:15" s="7" customFormat="1" ht="21.75" customHeight="1">
      <c r="A20" s="38">
        <v>8</v>
      </c>
      <c r="B20" s="30" t="s">
        <v>51</v>
      </c>
      <c r="C20" s="30" t="s">
        <v>59</v>
      </c>
      <c r="D20" s="33" t="s">
        <v>64</v>
      </c>
      <c r="E20" s="31">
        <v>1</v>
      </c>
      <c r="F20" s="33">
        <v>9000</v>
      </c>
      <c r="G20" s="31">
        <f t="shared" si="0"/>
        <v>9000</v>
      </c>
      <c r="H20" s="30" t="s">
        <v>59</v>
      </c>
      <c r="I20" s="33">
        <v>27000</v>
      </c>
      <c r="J20" s="31">
        <f t="shared" si="1"/>
        <v>27000</v>
      </c>
      <c r="K20" s="30" t="s">
        <v>59</v>
      </c>
      <c r="L20" s="33">
        <v>15500</v>
      </c>
      <c r="M20" s="31">
        <f t="shared" si="2"/>
        <v>15500</v>
      </c>
      <c r="N20" s="28" t="s">
        <v>70</v>
      </c>
      <c r="O20" s="47"/>
    </row>
    <row r="21" spans="1:15" s="7" customFormat="1" ht="21.75" customHeight="1">
      <c r="A21" s="38">
        <v>9</v>
      </c>
      <c r="B21" s="30" t="s">
        <v>52</v>
      </c>
      <c r="C21" s="30" t="s">
        <v>59</v>
      </c>
      <c r="D21" s="33" t="s">
        <v>64</v>
      </c>
      <c r="E21" s="31">
        <v>1</v>
      </c>
      <c r="F21" s="33">
        <v>15200</v>
      </c>
      <c r="G21" s="31">
        <f t="shared" si="0"/>
        <v>15200</v>
      </c>
      <c r="H21" s="30" t="s">
        <v>59</v>
      </c>
      <c r="I21" s="33">
        <v>21000</v>
      </c>
      <c r="J21" s="31">
        <f t="shared" si="1"/>
        <v>21000</v>
      </c>
      <c r="K21" s="30" t="s">
        <v>59</v>
      </c>
      <c r="L21" s="33">
        <v>10500</v>
      </c>
      <c r="M21" s="31">
        <f t="shared" si="2"/>
        <v>10500</v>
      </c>
      <c r="N21" s="28" t="s">
        <v>70</v>
      </c>
      <c r="O21" s="47"/>
    </row>
    <row r="22" spans="1:15" s="7" customFormat="1" ht="21.75" customHeight="1">
      <c r="A22" s="38">
        <v>10</v>
      </c>
      <c r="B22" s="30" t="s">
        <v>53</v>
      </c>
      <c r="C22" s="30" t="s">
        <v>59</v>
      </c>
      <c r="D22" s="33" t="s">
        <v>64</v>
      </c>
      <c r="E22" s="31">
        <v>1</v>
      </c>
      <c r="F22" s="33">
        <v>170000</v>
      </c>
      <c r="G22" s="31">
        <f t="shared" si="0"/>
        <v>170000</v>
      </c>
      <c r="H22" s="30" t="s">
        <v>59</v>
      </c>
      <c r="I22" s="33">
        <v>153000</v>
      </c>
      <c r="J22" s="31">
        <f t="shared" si="1"/>
        <v>153000</v>
      </c>
      <c r="K22" s="30" t="s">
        <v>59</v>
      </c>
      <c r="L22" s="33">
        <v>160000</v>
      </c>
      <c r="M22" s="31">
        <f t="shared" si="2"/>
        <v>160000</v>
      </c>
      <c r="N22" s="28" t="s">
        <v>70</v>
      </c>
      <c r="O22" s="47"/>
    </row>
    <row r="23" spans="1:15" s="7" customFormat="1" ht="21.75" customHeight="1">
      <c r="A23" s="38">
        <v>11</v>
      </c>
      <c r="B23" s="30" t="s">
        <v>54</v>
      </c>
      <c r="C23" s="30" t="s">
        <v>59</v>
      </c>
      <c r="D23" s="33" t="s">
        <v>64</v>
      </c>
      <c r="E23" s="31">
        <v>1</v>
      </c>
      <c r="F23" s="33">
        <v>9800</v>
      </c>
      <c r="G23" s="31">
        <f t="shared" si="0"/>
        <v>9800</v>
      </c>
      <c r="H23" s="30" t="s">
        <v>59</v>
      </c>
      <c r="I23" s="33">
        <v>10000</v>
      </c>
      <c r="J23" s="31">
        <f t="shared" si="1"/>
        <v>10000</v>
      </c>
      <c r="K23" s="30" t="s">
        <v>59</v>
      </c>
      <c r="L23" s="33">
        <v>16500</v>
      </c>
      <c r="M23" s="31">
        <f t="shared" si="2"/>
        <v>16500</v>
      </c>
      <c r="N23" s="28" t="s">
        <v>70</v>
      </c>
      <c r="O23" s="47"/>
    </row>
    <row r="24" spans="1:15" s="7" customFormat="1" ht="21.75" customHeight="1">
      <c r="A24" s="38">
        <v>12</v>
      </c>
      <c r="B24" s="30" t="s">
        <v>55</v>
      </c>
      <c r="C24" s="30" t="s">
        <v>60</v>
      </c>
      <c r="D24" s="33" t="s">
        <v>65</v>
      </c>
      <c r="E24" s="31">
        <v>1</v>
      </c>
      <c r="F24" s="33">
        <v>400</v>
      </c>
      <c r="G24" s="31">
        <f t="shared" si="0"/>
        <v>400</v>
      </c>
      <c r="H24" s="28" t="s">
        <v>66</v>
      </c>
      <c r="I24" s="33">
        <v>300</v>
      </c>
      <c r="J24" s="31">
        <f t="shared" si="1"/>
        <v>300</v>
      </c>
      <c r="K24" s="28" t="s">
        <v>67</v>
      </c>
      <c r="L24" s="33">
        <v>1250</v>
      </c>
      <c r="M24" s="31">
        <f t="shared" si="2"/>
        <v>1250</v>
      </c>
      <c r="N24" s="28" t="s">
        <v>70</v>
      </c>
      <c r="O24" s="47"/>
    </row>
    <row r="25" spans="1:15" s="7" customFormat="1" ht="34.5" customHeight="1">
      <c r="A25" s="38">
        <v>13</v>
      </c>
      <c r="B25" s="30" t="s">
        <v>56</v>
      </c>
      <c r="C25" s="30" t="s">
        <v>61</v>
      </c>
      <c r="D25" s="33" t="s">
        <v>65</v>
      </c>
      <c r="E25" s="31">
        <v>1</v>
      </c>
      <c r="F25" s="33">
        <v>440</v>
      </c>
      <c r="G25" s="31">
        <f t="shared" si="0"/>
        <v>440</v>
      </c>
      <c r="H25" s="28" t="s">
        <v>61</v>
      </c>
      <c r="I25" s="33">
        <f>2000/5</f>
        <v>400</v>
      </c>
      <c r="J25" s="31">
        <f t="shared" si="1"/>
        <v>400</v>
      </c>
      <c r="K25" s="28" t="s">
        <v>68</v>
      </c>
      <c r="L25" s="33">
        <f>8700/20</f>
        <v>435</v>
      </c>
      <c r="M25" s="31">
        <f t="shared" si="2"/>
        <v>435</v>
      </c>
      <c r="N25" s="28" t="s">
        <v>70</v>
      </c>
      <c r="O25" s="47"/>
    </row>
    <row r="26" spans="1:15" s="7" customFormat="1" ht="21.75" customHeight="1">
      <c r="A26" s="38">
        <v>14</v>
      </c>
      <c r="B26" s="30" t="s">
        <v>57</v>
      </c>
      <c r="C26" s="30" t="s">
        <v>62</v>
      </c>
      <c r="D26" s="33" t="s">
        <v>65</v>
      </c>
      <c r="E26" s="31">
        <v>1</v>
      </c>
      <c r="F26" s="33">
        <v>50</v>
      </c>
      <c r="G26" s="31">
        <f t="shared" si="0"/>
        <v>50</v>
      </c>
      <c r="H26" s="28" t="s">
        <v>62</v>
      </c>
      <c r="I26" s="33">
        <v>50</v>
      </c>
      <c r="J26" s="31">
        <f t="shared" si="1"/>
        <v>50</v>
      </c>
      <c r="K26" s="28" t="s">
        <v>62</v>
      </c>
      <c r="L26" s="33">
        <v>400</v>
      </c>
      <c r="M26" s="31">
        <f t="shared" si="2"/>
        <v>400</v>
      </c>
      <c r="N26" s="28" t="s">
        <v>70</v>
      </c>
      <c r="O26" s="47"/>
    </row>
    <row r="27" spans="1:15" s="7" customFormat="1" ht="30.75" customHeight="1">
      <c r="A27" s="38">
        <v>15</v>
      </c>
      <c r="B27" s="30" t="s">
        <v>58</v>
      </c>
      <c r="C27" s="30" t="s">
        <v>63</v>
      </c>
      <c r="D27" s="33" t="s">
        <v>64</v>
      </c>
      <c r="E27" s="31">
        <v>1</v>
      </c>
      <c r="F27" s="33">
        <v>18000</v>
      </c>
      <c r="G27" s="31">
        <f t="shared" si="0"/>
        <v>18000</v>
      </c>
      <c r="H27" s="30" t="s">
        <v>63</v>
      </c>
      <c r="I27" s="33">
        <v>13000</v>
      </c>
      <c r="J27" s="31">
        <f t="shared" si="1"/>
        <v>13000</v>
      </c>
      <c r="K27" s="28" t="s">
        <v>69</v>
      </c>
      <c r="L27" s="33">
        <v>17500</v>
      </c>
      <c r="M27" s="31">
        <f t="shared" si="2"/>
        <v>17500</v>
      </c>
      <c r="N27" s="30" t="s">
        <v>63</v>
      </c>
      <c r="O27" s="47"/>
    </row>
    <row r="28" spans="1:15" s="7" customFormat="1" ht="22.5" customHeight="1">
      <c r="A28" s="38"/>
      <c r="B28" s="60" t="s">
        <v>71</v>
      </c>
      <c r="C28" s="61"/>
      <c r="D28" s="61"/>
      <c r="E28" s="62"/>
      <c r="F28" s="33"/>
      <c r="G28" s="32">
        <f>SUM(G13:G27)</f>
        <v>358811</v>
      </c>
      <c r="H28" s="28"/>
      <c r="I28" s="33"/>
      <c r="J28" s="32">
        <f>SUM(J13:J27)</f>
        <v>377250</v>
      </c>
      <c r="K28" s="28"/>
      <c r="L28" s="33"/>
      <c r="M28" s="32">
        <f>SUM(M13:M27)</f>
        <v>368385</v>
      </c>
      <c r="N28" s="28"/>
      <c r="O28" s="47"/>
    </row>
    <row r="29" spans="1:15" s="7" customFormat="1" ht="32.25" customHeight="1">
      <c r="A29" s="8"/>
      <c r="B29" s="49" t="s">
        <v>72</v>
      </c>
      <c r="C29" s="49"/>
      <c r="D29" s="49"/>
      <c r="E29" s="49"/>
      <c r="F29" s="20"/>
      <c r="G29" s="20">
        <f>G28+G10</f>
        <v>406811</v>
      </c>
      <c r="H29" s="20"/>
      <c r="I29" s="20"/>
      <c r="J29" s="20">
        <f>J28+J10</f>
        <v>449250</v>
      </c>
      <c r="K29" s="20"/>
      <c r="L29" s="20"/>
      <c r="M29" s="20">
        <f>M28+M10</f>
        <v>465585</v>
      </c>
      <c r="N29" s="20"/>
      <c r="O29" s="47"/>
    </row>
    <row r="30" spans="1:15" s="1" customFormat="1" ht="17.25" customHeight="1">
      <c r="A30" s="8"/>
      <c r="B30" s="49" t="s">
        <v>7</v>
      </c>
      <c r="C30" s="49"/>
      <c r="D30" s="49"/>
      <c r="E30" s="49"/>
      <c r="F30" s="66"/>
      <c r="G30" s="66"/>
      <c r="H30" s="18"/>
      <c r="I30" s="63"/>
      <c r="J30" s="63"/>
      <c r="K30" s="19"/>
      <c r="L30" s="63"/>
      <c r="M30" s="63"/>
      <c r="N30" s="19"/>
      <c r="O30" s="47"/>
    </row>
    <row r="31" spans="1:15" s="7" customFormat="1" ht="16.5" hidden="1" customHeight="1">
      <c r="A31" s="8"/>
      <c r="B31" s="64" t="s">
        <v>2</v>
      </c>
      <c r="C31" s="64"/>
      <c r="D31" s="64"/>
      <c r="E31" s="64"/>
      <c r="F31" s="65" t="s">
        <v>9</v>
      </c>
      <c r="G31" s="65"/>
      <c r="H31" s="15"/>
      <c r="I31" s="65"/>
      <c r="J31" s="65"/>
      <c r="K31" s="15"/>
      <c r="L31" s="15"/>
      <c r="M31" s="15"/>
      <c r="N31" s="15"/>
      <c r="O31" s="47"/>
    </row>
    <row r="32" spans="1:15" ht="114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48"/>
    </row>
    <row r="33" spans="1:15" s="10" customFormat="1">
      <c r="A33" s="22" t="s">
        <v>10</v>
      </c>
      <c r="B33" s="23"/>
      <c r="C33" s="23"/>
      <c r="D33" s="23" t="s">
        <v>23</v>
      </c>
      <c r="E33" s="23"/>
      <c r="F33" s="23"/>
      <c r="G33" s="23" t="s">
        <v>23</v>
      </c>
      <c r="H33" s="23"/>
      <c r="I33" s="23"/>
      <c r="J33" s="23" t="s">
        <v>23</v>
      </c>
      <c r="K33" s="23"/>
      <c r="L33" s="23" t="s">
        <v>17</v>
      </c>
      <c r="M33" s="23"/>
      <c r="N33" s="23"/>
      <c r="O33" s="24" t="s">
        <v>16</v>
      </c>
    </row>
    <row r="34" spans="1:15" ht="9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</row>
    <row r="35" spans="1:15" ht="52.5" customHeight="1">
      <c r="A35" s="9" t="s">
        <v>14</v>
      </c>
      <c r="B35" s="10"/>
      <c r="C35" s="10"/>
      <c r="D35" s="10" t="s">
        <v>24</v>
      </c>
      <c r="E35" s="10"/>
      <c r="F35" s="10"/>
      <c r="G35" s="10" t="s">
        <v>25</v>
      </c>
      <c r="H35" s="10"/>
      <c r="I35" s="10"/>
      <c r="J35" s="10" t="s">
        <v>27</v>
      </c>
      <c r="K35" s="10"/>
      <c r="L35" s="10" t="s">
        <v>21</v>
      </c>
      <c r="M35" s="10"/>
      <c r="N35" s="10"/>
      <c r="O35" s="25" t="s">
        <v>29</v>
      </c>
    </row>
    <row r="36" spans="1:15" ht="21.75" customHeight="1">
      <c r="A36" s="12" t="s">
        <v>15</v>
      </c>
      <c r="B36" s="13"/>
      <c r="C36" s="13"/>
      <c r="D36" s="13" t="s">
        <v>20</v>
      </c>
      <c r="E36" s="13"/>
      <c r="F36" s="13"/>
      <c r="G36" s="13" t="s">
        <v>26</v>
      </c>
      <c r="H36" s="13"/>
      <c r="I36" s="13"/>
      <c r="J36" s="13" t="s">
        <v>28</v>
      </c>
      <c r="K36" s="13"/>
      <c r="L36" s="13" t="s">
        <v>22</v>
      </c>
      <c r="M36" s="13"/>
      <c r="N36" s="13"/>
      <c r="O36" s="26" t="s">
        <v>30</v>
      </c>
    </row>
    <row r="37" spans="1:15" ht="5.25" hidden="1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21"/>
    </row>
  </sheetData>
  <mergeCells count="28">
    <mergeCell ref="O7:O9"/>
    <mergeCell ref="F8:G8"/>
    <mergeCell ref="H8:H9"/>
    <mergeCell ref="I8:J8"/>
    <mergeCell ref="K8:K9"/>
    <mergeCell ref="L8:M8"/>
    <mergeCell ref="N8:N9"/>
    <mergeCell ref="A7:A9"/>
    <mergeCell ref="B7:B9"/>
    <mergeCell ref="C7:C9"/>
    <mergeCell ref="D7:D9"/>
    <mergeCell ref="E7:E9"/>
    <mergeCell ref="F7:M7"/>
    <mergeCell ref="F11:G11"/>
    <mergeCell ref="I11:J11"/>
    <mergeCell ref="L11:M11"/>
    <mergeCell ref="O10:O32"/>
    <mergeCell ref="B29:E29"/>
    <mergeCell ref="A32:N32"/>
    <mergeCell ref="B12:N12"/>
    <mergeCell ref="B28:E28"/>
    <mergeCell ref="I30:J30"/>
    <mergeCell ref="L30:M30"/>
    <mergeCell ref="B31:E31"/>
    <mergeCell ref="F31:G31"/>
    <mergeCell ref="I31:J31"/>
    <mergeCell ref="B30:E30"/>
    <mergeCell ref="F30:G30"/>
  </mergeCells>
  <printOptions horizontalCentered="1" verticalCentered="1"/>
  <pageMargins left="0.7" right="0.7" top="0.75" bottom="0.75" header="0.3" footer="0.3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GENERATOR</vt:lpstr>
      <vt:lpstr>GENERATOR!Print_Area</vt:lpstr>
    </vt:vector>
  </TitlesOfParts>
  <Company>CARE Bangladesh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tarin.riwaad</cp:lastModifiedBy>
  <cp:lastPrinted>2013-02-05T10:36:44Z</cp:lastPrinted>
  <dcterms:created xsi:type="dcterms:W3CDTF">2005-07-23T04:41:11Z</dcterms:created>
  <dcterms:modified xsi:type="dcterms:W3CDTF">2013-04-25T12:24:29Z</dcterms:modified>
</cp:coreProperties>
</file>