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s-my.sharepoint.com/personal/snorre_sulheim_unil_ch/Documents/UNIL/leakage/experimental work/sintef_sept_23/exometabolome/"/>
    </mc:Choice>
  </mc:AlternateContent>
  <xr:revisionPtr revIDLastSave="82" documentId="13_ncr:1_{3F599AF3-6A1B-48BF-A5CF-ECDC70E53D3D}" xr6:coauthVersionLast="47" xr6:coauthVersionMax="47" xr10:uidLastSave="{85EAEBA8-D670-DE46-99F6-7BEFB6042573}"/>
  <bookViews>
    <workbookView xWindow="-30240" yWindow="5960" windowWidth="30240" windowHeight="18880" xr2:uid="{D138090E-27A5-44D8-98D8-D68DF0606B52}"/>
  </bookViews>
  <sheets>
    <sheet name="Quant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0" i="1" l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F53" i="1"/>
  <c r="F52" i="1"/>
  <c r="F48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F51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I50" i="1"/>
  <c r="AJ50" i="1"/>
  <c r="AK50" i="1"/>
  <c r="AL50" i="1"/>
  <c r="AM50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G49" i="1"/>
  <c r="F50" i="1"/>
  <c r="F49" i="1"/>
  <c r="E48" i="1"/>
</calcChain>
</file>

<file path=xl/sharedStrings.xml><?xml version="1.0" encoding="utf-8"?>
<sst xmlns="http://schemas.openxmlformats.org/spreadsheetml/2006/main" count="890" uniqueCount="145">
  <si>
    <t>SM_MPTA_112023_28_Galactose-T6_M1_1</t>
  </si>
  <si>
    <t>SM_MPTA_112023_29_Galactose-T6_M2_2</t>
  </si>
  <si>
    <t>SM_MPTA_112023_39_Galactose-T8_M3_3</t>
  </si>
  <si>
    <t>SM_MPTA_112023_55_Galactose-T12_M1_4</t>
  </si>
  <si>
    <t>SM_MPTA_112023_56_Galactose-T12_M2_5</t>
  </si>
  <si>
    <t>SM_MPTA_112023_66_Galactose-T14_M3_6</t>
  </si>
  <si>
    <t>SM_MPTA_112023_64_Galactose-T14_M1_7</t>
  </si>
  <si>
    <t>SM_MPTA_112023_65_Galactose-T14_M2_8</t>
  </si>
  <si>
    <t>SM_MPTA_112023_75_Galactose-T16_M3_9</t>
  </si>
  <si>
    <t>SM_MPTA_112023_82_Galactose-T18_M1_10</t>
  </si>
  <si>
    <t>SM_MPTA_112023_83_Galactose-T18_M2_11</t>
  </si>
  <si>
    <t>SM_MPTA_112023_93_Galactose-T20_M3_12</t>
  </si>
  <si>
    <t>SM_MPTA_112023_31_L-malate-T6_M5_13</t>
  </si>
  <si>
    <t>SM_MPTA_112023_32_L-malate-T6_M6_14</t>
  </si>
  <si>
    <t>SM_MPTA_112023_33_L-malate-T6_M7_15</t>
  </si>
  <si>
    <t>SM_MPTA_112023_127_L-malate-T9_M5_16</t>
  </si>
  <si>
    <t>SM_MPTA_112023_50_L-malate-T10_M6_17</t>
  </si>
  <si>
    <t>SM_MPTA_112023_129_L-malate-T9_M7_18</t>
  </si>
  <si>
    <t>SM_MPTA_112023_49_L-malate-T10_M5_19</t>
  </si>
  <si>
    <t>SM_MPTA_112023_134_L-malate-T11_M6_20</t>
  </si>
  <si>
    <t>SM_MPTA_112023_51_L-malate-T10_M7_21</t>
  </si>
  <si>
    <t>SM_MPTA_112023_58_L-malate-T12_M5_22</t>
  </si>
  <si>
    <t>SM_MPTA_112023_143_L-malate-T13_M6_23</t>
  </si>
  <si>
    <t>SM_MPTA_112023_60_L-malate-T12_M7_24</t>
  </si>
  <si>
    <t>SM_MPTA_112023_52_L-alanine-T10_M9_25</t>
  </si>
  <si>
    <t>SM_MPTA_112023_53_L-alanine-T10_M10_26</t>
  </si>
  <si>
    <t>SM_MPTA_112023_54_L-alanine-T10_M11_27</t>
  </si>
  <si>
    <t>SM_MPTA_112023_79_L-alanine-T16_M9_28</t>
  </si>
  <si>
    <t>SM_MPTA_112023_80_L-alanine-T16_M10_29</t>
  </si>
  <si>
    <t>SM_MPTA_112023_81_L-alanine-T16_M11_30</t>
  </si>
  <si>
    <t>SM_MPTA_112023_88_L-alanine-T18_M9_31</t>
  </si>
  <si>
    <t>SM_MPTA_112023_89_L-alanine-T18_M10_32</t>
  </si>
  <si>
    <t>SM_MPTA_112023_90_L-alanine-T18_M11_33</t>
  </si>
  <si>
    <t>SM_MPTA_112023_106_L-alanine-T22_M9_34</t>
  </si>
  <si>
    <t>SM_MPTA_112023_107_L-alanine-T22_M10_35</t>
  </si>
  <si>
    <t>SM_MPTA_112023_108_L-alanine-T22_M11_36</t>
  </si>
  <si>
    <t>SM_MPTA_112023_ FreshMedia_M9 Alanine_001_37</t>
  </si>
  <si>
    <t>SM_MPTA_112023_ FreshMedia_M9 Alanine_002_38</t>
  </si>
  <si>
    <t>SM_MPTA_112023_ FreshMedia_M9 Alanine_003_39</t>
  </si>
  <si>
    <t>SM_MPTA_112023_ FreshMedia_M9 Galactose_001_40</t>
  </si>
  <si>
    <t>SM_MPTA_112023_ FreshMedia_M9 Galactose_002_41</t>
  </si>
  <si>
    <t>SM_MPTA_112023_ FreshMedia_M9 Galactose_003_42</t>
  </si>
  <si>
    <t>SM_MPTA_112023_ FreshMedia_M9 malate_001_43</t>
  </si>
  <si>
    <t>SM_MPTA_112023_ FreshMedia_M9 malate_002_44</t>
  </si>
  <si>
    <t>SM_MPTA_112023_ FreshMedia_M9 malate_003_45</t>
  </si>
  <si>
    <t>Sample_ID</t>
  </si>
  <si>
    <t xml:space="preserve">SEBACOYL-L-CARNITINE (C10-DC) </t>
  </si>
  <si>
    <t xml:space="preserve">DEOXYCARNITINE (DEOXY-C0) </t>
  </si>
  <si>
    <t xml:space="preserve">GLUTARYLCARNITINE (C5-DC) </t>
  </si>
  <si>
    <t xml:space="preserve">PHENYLALANINE </t>
  </si>
  <si>
    <t xml:space="preserve">LEUCINE </t>
  </si>
  <si>
    <t xml:space="preserve">ISOLEUCINE </t>
  </si>
  <si>
    <t xml:space="preserve">METHIONINE </t>
  </si>
  <si>
    <t xml:space="preserve">GAMMA-AMINOBUTYRATE </t>
  </si>
  <si>
    <t xml:space="preserve">PROLINE </t>
  </si>
  <si>
    <t xml:space="preserve">TYROSINE </t>
  </si>
  <si>
    <t xml:space="preserve">VALINE </t>
  </si>
  <si>
    <t xml:space="preserve">PIPECOLIC ACID </t>
  </si>
  <si>
    <t xml:space="preserve">ALPHA-AMINOBUTYRATE </t>
  </si>
  <si>
    <t xml:space="preserve">BETA-ALANINE </t>
  </si>
  <si>
    <t xml:space="preserve">ALANINE </t>
  </si>
  <si>
    <t xml:space="preserve">CREATINE </t>
  </si>
  <si>
    <t xml:space="preserve">ALPHA-AMINOADIPATE </t>
  </si>
  <si>
    <t xml:space="preserve">GLYCINE </t>
  </si>
  <si>
    <t xml:space="preserve">GLUTAMINE </t>
  </si>
  <si>
    <t xml:space="preserve">GLUTAMATE </t>
  </si>
  <si>
    <t xml:space="preserve">SERINE </t>
  </si>
  <si>
    <t xml:space="preserve">ASPARAGINE </t>
  </si>
  <si>
    <t xml:space="preserve">ASPARTATE </t>
  </si>
  <si>
    <t xml:space="preserve">LYSINE </t>
  </si>
  <si>
    <t xml:space="preserve">PYRUVATE </t>
  </si>
  <si>
    <t xml:space="preserve">LACTATE </t>
  </si>
  <si>
    <t xml:space="preserve">HEXOSES including Glucose and Fructose </t>
  </si>
  <si>
    <t xml:space="preserve">NAD </t>
  </si>
  <si>
    <t xml:space="preserve">GLUTARATE </t>
  </si>
  <si>
    <t xml:space="preserve">SUCCINATE </t>
  </si>
  <si>
    <t xml:space="preserve">MALATE </t>
  </si>
  <si>
    <t xml:space="preserve">CIS-ACONITATE </t>
  </si>
  <si>
    <t xml:space="preserve">CITRATE </t>
  </si>
  <si>
    <t xml:space="preserve">ISOCITRATE </t>
  </si>
  <si>
    <t xml:space="preserve">TRANS-ACONITATE </t>
  </si>
  <si>
    <t>[nM]</t>
  </si>
  <si>
    <t>ND</t>
  </si>
  <si>
    <t>USER CODE</t>
  </si>
  <si>
    <t>#28: Galactose-T6 M1</t>
  </si>
  <si>
    <t>#29: Galactose-T6 M2</t>
  </si>
  <si>
    <t>#39: Galactose-T8 M3</t>
  </si>
  <si>
    <t>#55: Galactose-T12 M1</t>
  </si>
  <si>
    <t>#56: Galactose-T12 M2</t>
  </si>
  <si>
    <t>#66: Galactose-T14 M3</t>
  </si>
  <si>
    <t>#64: Galactose-T14 M1</t>
  </si>
  <si>
    <t>#65: Galactose-T14 M2</t>
  </si>
  <si>
    <t>#75: Galactose-T16 M3</t>
  </si>
  <si>
    <t>#82: Galactose-T18 M1</t>
  </si>
  <si>
    <t>#83: Galactose-T18 M2</t>
  </si>
  <si>
    <t>#93: Galactose-T20 M3</t>
  </si>
  <si>
    <t>#31: L-malate-T6 M5</t>
  </si>
  <si>
    <t>#32: L-malate-T6 M6</t>
  </si>
  <si>
    <t>#33: L-malate-T6 M7</t>
  </si>
  <si>
    <t>#127: L-malate-T9 M5</t>
  </si>
  <si>
    <t>#50: L-malate-T10 M6</t>
  </si>
  <si>
    <t>#129: L-malate-T9 M7</t>
  </si>
  <si>
    <t>#49: L-malate-T10 M5</t>
  </si>
  <si>
    <t>#134: L-malate-T11 M6</t>
  </si>
  <si>
    <t>#51: L-malate-T10 M7</t>
  </si>
  <si>
    <t>#58: L-malate-T12 M5</t>
  </si>
  <si>
    <t>#143: L-malate-T13 M6</t>
  </si>
  <si>
    <t>#60: L-malate-T12 M7</t>
  </si>
  <si>
    <t>#52: L-alanine-T10 M9</t>
  </si>
  <si>
    <t>#53: L-alanine-T10 M10</t>
  </si>
  <si>
    <t>#54: L-alanine-T10 M11</t>
  </si>
  <si>
    <t>#79: L-alanine-T16 M9</t>
  </si>
  <si>
    <t>#80: L-alanine-T16 M10</t>
  </si>
  <si>
    <t>#81: L-alanine-T16 M11</t>
  </si>
  <si>
    <t>#88: L-alanine-T18 M9</t>
  </si>
  <si>
    <t>#89: L-alanine-T18 M10</t>
  </si>
  <si>
    <t>#90: L-alanine-T18 M11</t>
  </si>
  <si>
    <t>#106: L-alanine-T22 M9</t>
  </si>
  <si>
    <t>#107: L-alanine-T22 M10</t>
  </si>
  <si>
    <t>#108: L-alanine-T22 M11</t>
  </si>
  <si>
    <t>  M9 Alanine_001</t>
  </si>
  <si>
    <t>M9 Alanine_002</t>
  </si>
  <si>
    <t>   M9 Alanine_003</t>
  </si>
  <si>
    <t xml:space="preserve"> M9 Galactose_001</t>
  </si>
  <si>
    <t xml:space="preserve"> M9 Galactose_002</t>
  </si>
  <si>
    <t xml:space="preserve"> M9 Galactose_003</t>
  </si>
  <si>
    <t>M9 malate_001</t>
  </si>
  <si>
    <t>M9 malate_002</t>
  </si>
  <si>
    <t>M9 malate_003</t>
  </si>
  <si>
    <t>Class 1</t>
  </si>
  <si>
    <t>Class 2</t>
  </si>
  <si>
    <t>Galactose</t>
  </si>
  <si>
    <t>T1</t>
  </si>
  <si>
    <t>T2</t>
  </si>
  <si>
    <t>T3</t>
  </si>
  <si>
    <t>T4</t>
  </si>
  <si>
    <t>L-malate</t>
  </si>
  <si>
    <t>L-alanine</t>
  </si>
  <si>
    <r>
      <t>[</t>
    </r>
    <r>
      <rPr>
        <b/>
        <sz val="11"/>
        <color theme="1"/>
        <rFont val="Calibri"/>
        <family val="2"/>
      </rPr>
      <t>µ</t>
    </r>
    <r>
      <rPr>
        <b/>
        <sz val="8.8000000000000007"/>
        <color theme="1"/>
        <rFont val="Calibri"/>
        <family val="2"/>
      </rPr>
      <t>M]</t>
    </r>
  </si>
  <si>
    <t>T0</t>
  </si>
  <si>
    <t>Frequency of quantification</t>
  </si>
  <si>
    <t>Frequency of quantification (galactose)</t>
  </si>
  <si>
    <t>Frequency of quantification (alanine)</t>
  </si>
  <si>
    <t>Frequency of quantification in exp phase (galactose)</t>
  </si>
  <si>
    <t>Frequency of quantification in exp phase (alanine)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</si>
</sst>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8.8000000000000007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555D-7847-4971-9D39-1D164CE53EC7}">
  <dimension ref="A1:AM53"/>
  <sheetViews>
    <sheetView tabSelected="1" topLeftCell="T1" zoomScaleNormal="100" workbookViewId="0">
      <pane ySplit="1" topLeftCell="A9" activePane="bottomLeft" state="frozen"/>
      <selection pane="bottomLeft" activeCell="I48" sqref="I48"/>
    </sheetView>
  </sheetViews>
  <sheetFormatPr baseColWidth="10" defaultColWidth="9.1640625" defaultRowHeight="15" x14ac:dyDescent="0.2"/>
  <cols>
    <col min="1" max="1" width="54.5" style="1" bestFit="1" customWidth="1"/>
    <col min="2" max="4" width="54.5" style="1" customWidth="1"/>
    <col min="5" max="5" width="40" style="1" bestFit="1" customWidth="1"/>
    <col min="6" max="6" width="37.1640625" style="1" bestFit="1" customWidth="1"/>
    <col min="7" max="7" width="36.6640625" style="1" bestFit="1" customWidth="1"/>
    <col min="8" max="8" width="24.5" style="1" bestFit="1" customWidth="1"/>
    <col min="9" max="9" width="17" style="1" bestFit="1" customWidth="1"/>
    <col min="10" max="10" width="20.33203125" style="1" bestFit="1" customWidth="1"/>
    <col min="11" max="11" width="21.5" style="1" bestFit="1" customWidth="1"/>
    <col min="12" max="12" width="34.33203125" style="1" bestFit="1" customWidth="1"/>
    <col min="13" max="13" width="17.1640625" style="1" bestFit="1" customWidth="1"/>
    <col min="14" max="14" width="18.5" style="1" bestFit="1" customWidth="1"/>
    <col min="15" max="15" width="15.83203125" style="1" bestFit="1" customWidth="1"/>
    <col min="16" max="16" width="23.6640625" style="1" bestFit="1" customWidth="1"/>
    <col min="17" max="17" width="32.6640625" style="1" bestFit="1" customWidth="1"/>
    <col min="18" max="18" width="22.83203125" style="1" bestFit="1" customWidth="1"/>
    <col min="19" max="19" width="17.33203125" style="1" bestFit="1" customWidth="1"/>
    <col min="20" max="20" width="18.1640625" style="1" bestFit="1" customWidth="1"/>
    <col min="21" max="21" width="30.83203125" style="1" bestFit="1" customWidth="1"/>
    <col min="22" max="22" width="17" style="1" bestFit="1" customWidth="1"/>
    <col min="23" max="23" width="20.5" style="1" bestFit="1" customWidth="1"/>
    <col min="24" max="24" width="20.6640625" style="1" bestFit="1" customWidth="1"/>
    <col min="25" max="25" width="15.83203125" style="1" bestFit="1" customWidth="1"/>
    <col min="26" max="26" width="21.33203125" style="1" bestFit="1" customWidth="1"/>
    <col min="27" max="27" width="19.83203125" style="1" bestFit="1" customWidth="1"/>
    <col min="28" max="28" width="15.5" style="1" bestFit="1" customWidth="1"/>
    <col min="29" max="29" width="18.83203125" style="1" bestFit="1" customWidth="1"/>
    <col min="30" max="30" width="17" style="1" bestFit="1" customWidth="1"/>
    <col min="31" max="31" width="50" style="1" bestFit="1" customWidth="1"/>
    <col min="32" max="32" width="13.1640625" style="1" bestFit="1" customWidth="1"/>
    <col min="33" max="33" width="20.1640625" style="1" bestFit="1" customWidth="1"/>
    <col min="34" max="34" width="19.5" style="1" bestFit="1" customWidth="1"/>
    <col min="35" max="35" width="16.5" style="1" bestFit="1" customWidth="1"/>
    <col min="36" max="36" width="23.5" style="1" bestFit="1" customWidth="1"/>
    <col min="37" max="37" width="16.6640625" style="1" bestFit="1" customWidth="1"/>
    <col min="38" max="38" width="20.1640625" style="1" bestFit="1" customWidth="1"/>
    <col min="39" max="39" width="26.6640625" style="1" bestFit="1" customWidth="1"/>
    <col min="40" max="16384" width="9.1640625" style="1"/>
  </cols>
  <sheetData>
    <row r="1" spans="1:39" x14ac:dyDescent="0.2">
      <c r="A1" s="6" t="s">
        <v>45</v>
      </c>
      <c r="B1" s="6" t="s">
        <v>83</v>
      </c>
      <c r="C1" s="6" t="s">
        <v>129</v>
      </c>
      <c r="D1" s="6" t="s">
        <v>130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  <c r="Z1" s="4" t="s">
        <v>67</v>
      </c>
      <c r="AA1" s="4" t="s">
        <v>68</v>
      </c>
      <c r="AB1" s="4" t="s">
        <v>69</v>
      </c>
      <c r="AC1" s="4" t="s">
        <v>70</v>
      </c>
      <c r="AD1" s="4" t="s">
        <v>71</v>
      </c>
      <c r="AE1" s="4" t="s">
        <v>72</v>
      </c>
      <c r="AF1" s="4" t="s">
        <v>73</v>
      </c>
      <c r="AG1" s="4" t="s">
        <v>74</v>
      </c>
      <c r="AH1" s="4" t="s">
        <v>75</v>
      </c>
      <c r="AI1" s="4" t="s">
        <v>76</v>
      </c>
      <c r="AJ1" s="4" t="s">
        <v>77</v>
      </c>
      <c r="AK1" s="4" t="s">
        <v>78</v>
      </c>
      <c r="AL1" s="4" t="s">
        <v>79</v>
      </c>
      <c r="AM1" s="4" t="s">
        <v>80</v>
      </c>
    </row>
    <row r="2" spans="1:39" x14ac:dyDescent="0.2">
      <c r="A2" s="6"/>
      <c r="B2" s="6"/>
      <c r="C2" s="6"/>
      <c r="D2" s="6"/>
      <c r="E2" s="4" t="s">
        <v>81</v>
      </c>
      <c r="F2" s="4" t="s">
        <v>81</v>
      </c>
      <c r="G2" s="4" t="s">
        <v>81</v>
      </c>
      <c r="H2" s="4" t="s">
        <v>138</v>
      </c>
      <c r="I2" s="4" t="s">
        <v>138</v>
      </c>
      <c r="J2" s="4" t="s">
        <v>138</v>
      </c>
      <c r="K2" s="4" t="s">
        <v>138</v>
      </c>
      <c r="L2" s="4" t="s">
        <v>138</v>
      </c>
      <c r="M2" s="4" t="s">
        <v>138</v>
      </c>
      <c r="N2" s="4" t="s">
        <v>138</v>
      </c>
      <c r="O2" s="4" t="s">
        <v>138</v>
      </c>
      <c r="P2" s="4" t="s">
        <v>138</v>
      </c>
      <c r="Q2" s="4" t="s">
        <v>138</v>
      </c>
      <c r="R2" s="4" t="s">
        <v>138</v>
      </c>
      <c r="S2" s="4" t="s">
        <v>138</v>
      </c>
      <c r="T2" s="4" t="s">
        <v>138</v>
      </c>
      <c r="U2" s="4" t="s">
        <v>138</v>
      </c>
      <c r="V2" s="4" t="s">
        <v>138</v>
      </c>
      <c r="W2" s="4" t="s">
        <v>138</v>
      </c>
      <c r="X2" s="4" t="s">
        <v>138</v>
      </c>
      <c r="Y2" s="4" t="s">
        <v>138</v>
      </c>
      <c r="Z2" s="4" t="s">
        <v>138</v>
      </c>
      <c r="AA2" s="4" t="s">
        <v>138</v>
      </c>
      <c r="AB2" s="4" t="s">
        <v>138</v>
      </c>
      <c r="AC2" s="4" t="s">
        <v>138</v>
      </c>
      <c r="AD2" s="4" t="s">
        <v>138</v>
      </c>
      <c r="AE2" s="4" t="s">
        <v>138</v>
      </c>
      <c r="AF2" s="4" t="s">
        <v>138</v>
      </c>
      <c r="AG2" s="4" t="s">
        <v>138</v>
      </c>
      <c r="AH2" s="4" t="s">
        <v>138</v>
      </c>
      <c r="AI2" s="4" t="s">
        <v>138</v>
      </c>
      <c r="AJ2" s="4" t="s">
        <v>138</v>
      </c>
      <c r="AK2" s="4" t="s">
        <v>138</v>
      </c>
      <c r="AL2" s="4" t="s">
        <v>138</v>
      </c>
      <c r="AM2" s="4" t="s">
        <v>138</v>
      </c>
    </row>
    <row r="3" spans="1:39" x14ac:dyDescent="0.2">
      <c r="A3" s="2" t="s">
        <v>0</v>
      </c>
      <c r="B3" s="2" t="s">
        <v>84</v>
      </c>
      <c r="C3" s="2" t="s">
        <v>131</v>
      </c>
      <c r="D3" s="2" t="s">
        <v>132</v>
      </c>
      <c r="E3" s="3">
        <v>6.54038722336832E-2</v>
      </c>
      <c r="F3" s="3">
        <v>0.15855000141916439</v>
      </c>
      <c r="G3" s="3">
        <v>0.1679997668460794</v>
      </c>
      <c r="H3" s="3">
        <v>2.6847545742257001E-3</v>
      </c>
      <c r="I3" s="3" t="s">
        <v>82</v>
      </c>
      <c r="J3" s="3">
        <v>0.1149591260568564</v>
      </c>
      <c r="K3" s="3" t="s">
        <v>82</v>
      </c>
      <c r="L3" s="3">
        <v>0.61044292941446998</v>
      </c>
      <c r="M3" s="3" t="s">
        <v>82</v>
      </c>
      <c r="N3" s="3" t="s">
        <v>82</v>
      </c>
      <c r="O3" s="3" t="s">
        <v>82</v>
      </c>
      <c r="P3" s="3" t="s">
        <v>82</v>
      </c>
      <c r="Q3" s="3" t="s">
        <v>82</v>
      </c>
      <c r="R3" s="3">
        <v>7.4758815546200993E-2</v>
      </c>
      <c r="S3" s="3" t="s">
        <v>82</v>
      </c>
      <c r="T3" s="3">
        <v>1.2786753875412399E-3</v>
      </c>
      <c r="U3" s="3" t="s">
        <v>82</v>
      </c>
      <c r="V3" s="3" t="s">
        <v>82</v>
      </c>
      <c r="W3" s="3" t="s">
        <v>82</v>
      </c>
      <c r="X3" s="3">
        <v>1.015848571650646</v>
      </c>
      <c r="Y3" s="3" t="s">
        <v>82</v>
      </c>
      <c r="Z3" s="3">
        <v>0.72680613496380397</v>
      </c>
      <c r="AA3" s="3">
        <v>0.12311556729463199</v>
      </c>
      <c r="AB3" s="3" t="s">
        <v>82</v>
      </c>
      <c r="AC3" s="3" t="s">
        <v>82</v>
      </c>
      <c r="AD3" s="3">
        <v>1.3566382152838279</v>
      </c>
      <c r="AE3" s="3">
        <v>46499.6584742532</v>
      </c>
      <c r="AF3" s="3">
        <v>2.9074410923934601E-2</v>
      </c>
      <c r="AG3" s="3" t="s">
        <v>82</v>
      </c>
      <c r="AH3" s="3" t="s">
        <v>82</v>
      </c>
      <c r="AI3" s="3">
        <v>0.80222983294580796</v>
      </c>
      <c r="AJ3" s="3">
        <v>4.3593504884818599E-2</v>
      </c>
      <c r="AK3" s="3">
        <v>1.6975609596823058</v>
      </c>
      <c r="AL3" s="3">
        <v>6.2903302810286596E-2</v>
      </c>
      <c r="AM3" s="3" t="s">
        <v>82</v>
      </c>
    </row>
    <row r="4" spans="1:39" x14ac:dyDescent="0.2">
      <c r="A4" s="2" t="s">
        <v>1</v>
      </c>
      <c r="B4" s="2" t="s">
        <v>85</v>
      </c>
      <c r="C4" s="2" t="s">
        <v>131</v>
      </c>
      <c r="D4" s="2" t="s">
        <v>132</v>
      </c>
      <c r="E4" s="3">
        <v>5.3257015315227196E-2</v>
      </c>
      <c r="F4" s="3" t="s">
        <v>82</v>
      </c>
      <c r="G4" s="3">
        <v>0.14008216650822999</v>
      </c>
      <c r="H4" s="3" t="s">
        <v>82</v>
      </c>
      <c r="I4" s="3" t="s">
        <v>82</v>
      </c>
      <c r="J4" s="3" t="s">
        <v>82</v>
      </c>
      <c r="K4" s="3" t="s">
        <v>82</v>
      </c>
      <c r="L4" s="3">
        <v>0.27743541748439599</v>
      </c>
      <c r="M4" s="3" t="s">
        <v>82</v>
      </c>
      <c r="N4" s="3" t="s">
        <v>82</v>
      </c>
      <c r="O4" s="3" t="s">
        <v>82</v>
      </c>
      <c r="P4" s="3">
        <v>8.3611038003360387E-3</v>
      </c>
      <c r="Q4" s="3" t="s">
        <v>82</v>
      </c>
      <c r="R4" s="3">
        <v>6.7931551783127195E-2</v>
      </c>
      <c r="S4" s="3" t="s">
        <v>82</v>
      </c>
      <c r="T4" s="3">
        <v>3.6121748638357599E-4</v>
      </c>
      <c r="U4" s="3" t="s">
        <v>82</v>
      </c>
      <c r="V4" s="3" t="s">
        <v>82</v>
      </c>
      <c r="W4" s="3" t="s">
        <v>82</v>
      </c>
      <c r="X4" s="3">
        <v>1.0165274251218859</v>
      </c>
      <c r="Y4" s="3" t="s">
        <v>82</v>
      </c>
      <c r="Z4" s="3">
        <v>0.63825224764186195</v>
      </c>
      <c r="AA4" s="3">
        <v>0.21602277168067602</v>
      </c>
      <c r="AB4" s="3" t="s">
        <v>82</v>
      </c>
      <c r="AC4" s="3" t="s">
        <v>82</v>
      </c>
      <c r="AD4" s="3" t="s">
        <v>82</v>
      </c>
      <c r="AE4" s="3">
        <v>40184.047160696398</v>
      </c>
      <c r="AF4" s="3" t="s">
        <v>82</v>
      </c>
      <c r="AG4" s="3" t="s">
        <v>82</v>
      </c>
      <c r="AH4" s="3" t="s">
        <v>82</v>
      </c>
      <c r="AI4" s="3">
        <v>2.7955656083951803</v>
      </c>
      <c r="AJ4" s="3">
        <v>1.8942265117739021E-3</v>
      </c>
      <c r="AK4" s="3" t="s">
        <v>82</v>
      </c>
      <c r="AL4" s="3" t="s">
        <v>82</v>
      </c>
      <c r="AM4" s="3">
        <v>1.3508611449997701E-3</v>
      </c>
    </row>
    <row r="5" spans="1:39" x14ac:dyDescent="0.2">
      <c r="A5" s="2" t="s">
        <v>2</v>
      </c>
      <c r="B5" s="2" t="s">
        <v>86</v>
      </c>
      <c r="C5" s="2" t="s">
        <v>131</v>
      </c>
      <c r="D5" s="2" t="s">
        <v>132</v>
      </c>
      <c r="E5" s="3">
        <v>6.4166786446005791E-2</v>
      </c>
      <c r="F5" s="3">
        <v>0.55875559295975408</v>
      </c>
      <c r="G5" s="3">
        <v>0.19443849889209439</v>
      </c>
      <c r="H5" s="3" t="s">
        <v>82</v>
      </c>
      <c r="I5" s="3">
        <v>5.7053330589366E-2</v>
      </c>
      <c r="J5" s="3" t="s">
        <v>82</v>
      </c>
      <c r="K5" s="3" t="s">
        <v>82</v>
      </c>
      <c r="L5" s="3" t="s">
        <v>82</v>
      </c>
      <c r="M5" s="3" t="s">
        <v>82</v>
      </c>
      <c r="N5" s="3" t="s">
        <v>82</v>
      </c>
      <c r="O5" s="3">
        <v>4.3519015212232399E-2</v>
      </c>
      <c r="P5" s="3">
        <v>9.8886439081815602E-3</v>
      </c>
      <c r="Q5" s="3" t="s">
        <v>82</v>
      </c>
      <c r="R5" s="3" t="s">
        <v>82</v>
      </c>
      <c r="S5" s="3" t="s">
        <v>82</v>
      </c>
      <c r="T5" s="3" t="s">
        <v>82</v>
      </c>
      <c r="U5" s="3" t="s">
        <v>82</v>
      </c>
      <c r="V5" s="3" t="s">
        <v>82</v>
      </c>
      <c r="W5" s="3" t="s">
        <v>82</v>
      </c>
      <c r="X5" s="3">
        <v>0.74844564880539199</v>
      </c>
      <c r="Y5" s="3" t="s">
        <v>82</v>
      </c>
      <c r="Z5" s="3">
        <v>0.87101329323287402</v>
      </c>
      <c r="AA5" s="3" t="s">
        <v>82</v>
      </c>
      <c r="AB5" s="3" t="s">
        <v>82</v>
      </c>
      <c r="AC5" s="3" t="s">
        <v>82</v>
      </c>
      <c r="AD5" s="3">
        <v>1.360412020225658</v>
      </c>
      <c r="AE5" s="3">
        <v>32026.783455314398</v>
      </c>
      <c r="AF5" s="3">
        <v>4.2522190479174798E-2</v>
      </c>
      <c r="AG5" s="3" t="s">
        <v>82</v>
      </c>
      <c r="AH5" s="3" t="s">
        <v>82</v>
      </c>
      <c r="AI5" s="3">
        <v>9.9068419515060988</v>
      </c>
      <c r="AJ5" s="3">
        <v>4.7680579267264399E-2</v>
      </c>
      <c r="AK5" s="3" t="s">
        <v>82</v>
      </c>
      <c r="AL5" s="3" t="s">
        <v>82</v>
      </c>
      <c r="AM5" s="3">
        <v>2.23757780408522E-3</v>
      </c>
    </row>
    <row r="6" spans="1:39" x14ac:dyDescent="0.2">
      <c r="A6" s="2" t="s">
        <v>3</v>
      </c>
      <c r="B6" s="2" t="s">
        <v>87</v>
      </c>
      <c r="C6" s="2" t="s">
        <v>131</v>
      </c>
      <c r="D6" s="2" t="s">
        <v>133</v>
      </c>
      <c r="E6" s="3">
        <v>0.10129457465435901</v>
      </c>
      <c r="F6" s="3">
        <v>0.64152638352291391</v>
      </c>
      <c r="G6" s="3" t="s">
        <v>82</v>
      </c>
      <c r="H6" s="3">
        <v>1.44454119813541E-2</v>
      </c>
      <c r="I6" s="3">
        <v>0.110952076634703</v>
      </c>
      <c r="J6" s="3" t="s">
        <v>82</v>
      </c>
      <c r="K6" s="3" t="s">
        <v>82</v>
      </c>
      <c r="L6" s="3" t="s">
        <v>82</v>
      </c>
      <c r="M6" s="3">
        <v>5.3384283857831399E-3</v>
      </c>
      <c r="N6" s="3" t="s">
        <v>82</v>
      </c>
      <c r="O6" s="3" t="s">
        <v>82</v>
      </c>
      <c r="P6" s="3">
        <v>2.5224652536723402E-2</v>
      </c>
      <c r="Q6" s="3" t="s">
        <v>82</v>
      </c>
      <c r="R6" s="3">
        <v>0.14525094734607061</v>
      </c>
      <c r="S6" s="3" t="s">
        <v>82</v>
      </c>
      <c r="T6" s="3">
        <v>5.4229670211753001E-3</v>
      </c>
      <c r="U6" s="3">
        <v>1.49337379155885E-2</v>
      </c>
      <c r="V6" s="3" t="s">
        <v>82</v>
      </c>
      <c r="W6" s="3" t="s">
        <v>82</v>
      </c>
      <c r="X6" s="3">
        <v>4.0591254524580398</v>
      </c>
      <c r="Y6" s="3" t="s">
        <v>82</v>
      </c>
      <c r="Z6" s="3">
        <v>0.60473727296477398</v>
      </c>
      <c r="AA6" s="3">
        <v>0.37295674483752</v>
      </c>
      <c r="AB6" s="3" t="s">
        <v>82</v>
      </c>
      <c r="AC6" s="3" t="s">
        <v>82</v>
      </c>
      <c r="AD6" s="3">
        <v>1.5829951314668</v>
      </c>
      <c r="AE6" s="3">
        <v>31395.548675341801</v>
      </c>
      <c r="AF6" s="3" t="s">
        <v>82</v>
      </c>
      <c r="AG6" s="3" t="s">
        <v>82</v>
      </c>
      <c r="AH6" s="3">
        <v>7.9135493826097605</v>
      </c>
      <c r="AI6" s="3">
        <v>10.96401889475054</v>
      </c>
      <c r="AJ6" s="3">
        <v>0.21259281239400002</v>
      </c>
      <c r="AK6" s="3" t="s">
        <v>82</v>
      </c>
      <c r="AL6" s="3" t="s">
        <v>82</v>
      </c>
      <c r="AM6" s="3">
        <v>1.125905636493192E-2</v>
      </c>
    </row>
    <row r="7" spans="1:39" x14ac:dyDescent="0.2">
      <c r="A7" s="2" t="s">
        <v>4</v>
      </c>
      <c r="B7" s="2" t="s">
        <v>88</v>
      </c>
      <c r="C7" s="2" t="s">
        <v>131</v>
      </c>
      <c r="D7" s="2" t="s">
        <v>133</v>
      </c>
      <c r="E7" s="3">
        <v>5.0101034366225802E-2</v>
      </c>
      <c r="F7" s="3">
        <v>0.74784432758083397</v>
      </c>
      <c r="G7" s="3">
        <v>0.18265786799205602</v>
      </c>
      <c r="H7" s="3">
        <v>2.6070905651770598E-2</v>
      </c>
      <c r="I7" s="3">
        <v>0.24922505181371601</v>
      </c>
      <c r="J7" s="3">
        <v>7.1074488651018203E-2</v>
      </c>
      <c r="K7" s="3">
        <v>1.7818321268142738E-3</v>
      </c>
      <c r="L7" s="3" t="s">
        <v>82</v>
      </c>
      <c r="M7" s="3">
        <v>1.110708815191066E-2</v>
      </c>
      <c r="N7" s="3" t="s">
        <v>82</v>
      </c>
      <c r="O7" s="3" t="s">
        <v>82</v>
      </c>
      <c r="P7" s="3">
        <v>1.4045415289760799E-2</v>
      </c>
      <c r="Q7" s="3" t="s">
        <v>82</v>
      </c>
      <c r="R7" s="3" t="s">
        <v>82</v>
      </c>
      <c r="S7" s="3" t="s">
        <v>82</v>
      </c>
      <c r="T7" s="3">
        <v>3.1060842061482801E-3</v>
      </c>
      <c r="U7" s="3" t="s">
        <v>82</v>
      </c>
      <c r="V7" s="3" t="s">
        <v>82</v>
      </c>
      <c r="W7" s="3" t="s">
        <v>82</v>
      </c>
      <c r="X7" s="3">
        <v>3.3086706633894201</v>
      </c>
      <c r="Y7" s="3" t="s">
        <v>82</v>
      </c>
      <c r="Z7" s="3">
        <v>0.694018229022206</v>
      </c>
      <c r="AA7" s="3">
        <v>0.375448499475106</v>
      </c>
      <c r="AB7" s="3" t="s">
        <v>82</v>
      </c>
      <c r="AC7" s="3">
        <v>5.6769565784751599</v>
      </c>
      <c r="AD7" s="3">
        <v>0.24675042149221599</v>
      </c>
      <c r="AE7" s="3">
        <v>21448.766387693402</v>
      </c>
      <c r="AF7" s="3">
        <v>3.1443609149321199E-2</v>
      </c>
      <c r="AG7" s="3" t="s">
        <v>82</v>
      </c>
      <c r="AH7" s="3">
        <v>4.4231343817139601</v>
      </c>
      <c r="AI7" s="3">
        <v>3.90180612053094</v>
      </c>
      <c r="AJ7" s="3">
        <v>0.21053466507760002</v>
      </c>
      <c r="AK7" s="3" t="s">
        <v>82</v>
      </c>
      <c r="AL7" s="3">
        <v>6.4642696474830397E-2</v>
      </c>
      <c r="AM7" s="3">
        <v>8.4218722138774006E-3</v>
      </c>
    </row>
    <row r="8" spans="1:39" x14ac:dyDescent="0.2">
      <c r="A8" s="2" t="s">
        <v>5</v>
      </c>
      <c r="B8" s="2" t="s">
        <v>89</v>
      </c>
      <c r="C8" s="2" t="s">
        <v>131</v>
      </c>
      <c r="D8" s="2" t="s">
        <v>133</v>
      </c>
      <c r="E8" s="3">
        <v>7.2570008848731604E-2</v>
      </c>
      <c r="F8" s="3">
        <v>1.0058459178196801</v>
      </c>
      <c r="G8" s="3">
        <v>0.13748990340340961</v>
      </c>
      <c r="H8" s="3">
        <v>1.3852505070698021E-2</v>
      </c>
      <c r="I8" s="3">
        <v>0.25939008889999798</v>
      </c>
      <c r="J8" s="3">
        <v>9.0236246646909407E-2</v>
      </c>
      <c r="K8" s="3">
        <v>2.6225157329744196E-2</v>
      </c>
      <c r="L8" s="3" t="s">
        <v>82</v>
      </c>
      <c r="M8" s="3">
        <v>4.2652182934276202E-2</v>
      </c>
      <c r="N8" s="3" t="s">
        <v>82</v>
      </c>
      <c r="O8" s="3" t="s">
        <v>82</v>
      </c>
      <c r="P8" s="3">
        <v>1.9198611079708879E-2</v>
      </c>
      <c r="Q8" s="3" t="s">
        <v>82</v>
      </c>
      <c r="R8" s="3">
        <v>7.2100503561523394E-2</v>
      </c>
      <c r="S8" s="3" t="s">
        <v>82</v>
      </c>
      <c r="T8" s="3">
        <v>5.7542936195367799E-4</v>
      </c>
      <c r="U8" s="3" t="s">
        <v>82</v>
      </c>
      <c r="V8" s="3" t="s">
        <v>82</v>
      </c>
      <c r="W8" s="3">
        <v>3.6322187222348E-2</v>
      </c>
      <c r="X8" s="3">
        <v>10.409778507756261</v>
      </c>
      <c r="Y8" s="3" t="s">
        <v>82</v>
      </c>
      <c r="Z8" s="3">
        <v>0.31419614269131602</v>
      </c>
      <c r="AA8" s="3">
        <v>0.49254673232225998</v>
      </c>
      <c r="AB8" s="3" t="s">
        <v>82</v>
      </c>
      <c r="AC8" s="3" t="s">
        <v>82</v>
      </c>
      <c r="AD8" s="3">
        <v>1.150604028997728</v>
      </c>
      <c r="AE8" s="3">
        <v>26854.241446484601</v>
      </c>
      <c r="AF8" s="3">
        <v>4.2294365662498404E-2</v>
      </c>
      <c r="AG8" s="3" t="s">
        <v>82</v>
      </c>
      <c r="AH8" s="3">
        <v>51.685724481112196</v>
      </c>
      <c r="AI8" s="3">
        <v>1.5020971389787279</v>
      </c>
      <c r="AJ8" s="3">
        <v>0.232510980011218</v>
      </c>
      <c r="AK8" s="3" t="s">
        <v>82</v>
      </c>
      <c r="AL8" s="3" t="s">
        <v>82</v>
      </c>
      <c r="AM8" s="3">
        <v>1.0628363210073261E-2</v>
      </c>
    </row>
    <row r="9" spans="1:39" x14ac:dyDescent="0.2">
      <c r="A9" s="2" t="s">
        <v>6</v>
      </c>
      <c r="B9" s="2" t="s">
        <v>90</v>
      </c>
      <c r="C9" s="2" t="s">
        <v>131</v>
      </c>
      <c r="D9" s="2" t="s">
        <v>134</v>
      </c>
      <c r="E9" s="3">
        <v>0.10363672458485799</v>
      </c>
      <c r="F9" s="3">
        <v>1.073857796964008</v>
      </c>
      <c r="G9" s="3">
        <v>0.41314655995981597</v>
      </c>
      <c r="H9" s="3">
        <v>5.1747583066795E-2</v>
      </c>
      <c r="I9" s="3">
        <v>0.57324364586232601</v>
      </c>
      <c r="J9" s="3">
        <v>8.5841195326744599E-2</v>
      </c>
      <c r="K9" s="3">
        <v>1.5657499617163739E-2</v>
      </c>
      <c r="L9" s="3" t="s">
        <v>82</v>
      </c>
      <c r="M9" s="3">
        <v>2.05420908275E-3</v>
      </c>
      <c r="N9" s="3" t="s">
        <v>82</v>
      </c>
      <c r="O9" s="3">
        <v>3.7036486968891599E-2</v>
      </c>
      <c r="P9" s="3">
        <v>2.2155806133555798E-2</v>
      </c>
      <c r="Q9" s="3" t="s">
        <v>82</v>
      </c>
      <c r="R9" s="3">
        <v>0.1782064737139924</v>
      </c>
      <c r="S9" s="3">
        <v>1.6500794579206879</v>
      </c>
      <c r="T9" s="3">
        <v>6.3898455204914797E-3</v>
      </c>
      <c r="U9" s="3">
        <v>7.6828738833827806E-2</v>
      </c>
      <c r="V9" s="3" t="s">
        <v>82</v>
      </c>
      <c r="W9" s="3" t="s">
        <v>82</v>
      </c>
      <c r="X9" s="3">
        <v>9.7273332660342398</v>
      </c>
      <c r="Y9" s="3" t="s">
        <v>82</v>
      </c>
      <c r="Z9" s="3">
        <v>0.61645730528138798</v>
      </c>
      <c r="AA9" s="3">
        <v>0.44780149851409401</v>
      </c>
      <c r="AB9" s="3" t="s">
        <v>82</v>
      </c>
      <c r="AC9" s="3">
        <v>7.1093231471573803</v>
      </c>
      <c r="AD9" s="3" t="s">
        <v>82</v>
      </c>
      <c r="AE9" s="3">
        <v>13922.624752537802</v>
      </c>
      <c r="AF9" s="3">
        <v>9.4257300462425392E-2</v>
      </c>
      <c r="AG9" s="3" t="s">
        <v>82</v>
      </c>
      <c r="AH9" s="3">
        <v>24.211984382651</v>
      </c>
      <c r="AI9" s="3">
        <v>1.0867884561054599</v>
      </c>
      <c r="AJ9" s="3">
        <v>0.36566186259321598</v>
      </c>
      <c r="AK9" s="3">
        <v>2.0197597540921803</v>
      </c>
      <c r="AL9" s="3">
        <v>0.28703768707219601</v>
      </c>
      <c r="AM9" s="3">
        <v>2.3892009175460999E-2</v>
      </c>
    </row>
    <row r="10" spans="1:39" x14ac:dyDescent="0.2">
      <c r="A10" s="2" t="s">
        <v>7</v>
      </c>
      <c r="B10" s="2" t="s">
        <v>91</v>
      </c>
      <c r="C10" s="2" t="s">
        <v>131</v>
      </c>
      <c r="D10" s="2" t="s">
        <v>134</v>
      </c>
      <c r="E10" s="3">
        <v>6.4919881151698597E-2</v>
      </c>
      <c r="F10" s="3">
        <v>1.11680354379903</v>
      </c>
      <c r="G10" s="3">
        <v>0.12882934013746761</v>
      </c>
      <c r="H10" s="3">
        <v>1.498747406232096E-2</v>
      </c>
      <c r="I10" s="3">
        <v>0.22948913960954398</v>
      </c>
      <c r="J10" s="3">
        <v>7.43232705664916E-2</v>
      </c>
      <c r="K10" s="3" t="s">
        <v>82</v>
      </c>
      <c r="L10" s="3">
        <v>0.204824536623812</v>
      </c>
      <c r="M10" s="3">
        <v>5.1437335275812002E-3</v>
      </c>
      <c r="N10" s="3" t="s">
        <v>82</v>
      </c>
      <c r="O10" s="3" t="s">
        <v>82</v>
      </c>
      <c r="P10" s="3">
        <v>2.3914128983095001E-2</v>
      </c>
      <c r="Q10" s="3" t="s">
        <v>82</v>
      </c>
      <c r="R10" s="3">
        <v>0.15291520113100621</v>
      </c>
      <c r="S10" s="3" t="s">
        <v>82</v>
      </c>
      <c r="T10" s="3">
        <v>6.4306640680147796E-3</v>
      </c>
      <c r="U10" s="3">
        <v>3.2609183199071003E-2</v>
      </c>
      <c r="V10" s="3" t="s">
        <v>82</v>
      </c>
      <c r="W10" s="3" t="s">
        <v>82</v>
      </c>
      <c r="X10" s="3">
        <v>3.69670000254904</v>
      </c>
      <c r="Y10" s="3" t="s">
        <v>82</v>
      </c>
      <c r="Z10" s="3">
        <v>0.29701604064154596</v>
      </c>
      <c r="AA10" s="3">
        <v>0.45696862925437198</v>
      </c>
      <c r="AB10" s="3" t="s">
        <v>82</v>
      </c>
      <c r="AC10" s="3">
        <v>3.6695155961123804</v>
      </c>
      <c r="AD10" s="3">
        <v>1.092390716400452</v>
      </c>
      <c r="AE10" s="3">
        <v>11987.60896708202</v>
      </c>
      <c r="AF10" s="3">
        <v>2.99093374631062E-2</v>
      </c>
      <c r="AG10" s="3" t="s">
        <v>82</v>
      </c>
      <c r="AH10" s="3">
        <v>18.329424901761261</v>
      </c>
      <c r="AI10" s="3">
        <v>7.9125393458554001</v>
      </c>
      <c r="AJ10" s="3">
        <v>0.38931087736951803</v>
      </c>
      <c r="AK10" s="3" t="s">
        <v>82</v>
      </c>
      <c r="AL10" s="3">
        <v>0.15717043736179961</v>
      </c>
      <c r="AM10" s="3">
        <v>1.865331327298364E-2</v>
      </c>
    </row>
    <row r="11" spans="1:39" x14ac:dyDescent="0.2">
      <c r="A11" s="2" t="s">
        <v>8</v>
      </c>
      <c r="B11" s="2" t="s">
        <v>92</v>
      </c>
      <c r="C11" s="2" t="s">
        <v>131</v>
      </c>
      <c r="D11" s="2" t="s">
        <v>134</v>
      </c>
      <c r="E11" s="3">
        <v>8.2495406867356402E-2</v>
      </c>
      <c r="F11" s="3">
        <v>1.7156632874417379</v>
      </c>
      <c r="G11" s="3">
        <v>0.34274344022318604</v>
      </c>
      <c r="H11" s="3">
        <v>7.5116121537696798E-2</v>
      </c>
      <c r="I11" s="3">
        <v>0.1106216994006316</v>
      </c>
      <c r="J11" s="3" t="s">
        <v>82</v>
      </c>
      <c r="K11" s="3" t="s">
        <v>82</v>
      </c>
      <c r="L11" s="3">
        <v>0.42788888911122402</v>
      </c>
      <c r="M11" s="3">
        <v>1.6277162061051838E-2</v>
      </c>
      <c r="N11" s="3">
        <v>3.0190088001261E-3</v>
      </c>
      <c r="O11" s="3">
        <v>6.7505003130817198E-2</v>
      </c>
      <c r="P11" s="3">
        <v>2.4554576817673E-2</v>
      </c>
      <c r="Q11" s="3" t="s">
        <v>82</v>
      </c>
      <c r="R11" s="3" t="s">
        <v>82</v>
      </c>
      <c r="S11" s="3">
        <v>1.1862495161172699</v>
      </c>
      <c r="T11" s="3">
        <v>2.2154358270040598E-3</v>
      </c>
      <c r="U11" s="3">
        <v>4.4950075168119399E-2</v>
      </c>
      <c r="V11" s="3" t="s">
        <v>82</v>
      </c>
      <c r="W11" s="3" t="s">
        <v>82</v>
      </c>
      <c r="X11" s="3">
        <v>5.3398127860683404</v>
      </c>
      <c r="Y11" s="3" t="s">
        <v>82</v>
      </c>
      <c r="Z11" s="3">
        <v>5.5879884368770005E-2</v>
      </c>
      <c r="AA11" s="3">
        <v>0.65884190349827199</v>
      </c>
      <c r="AB11" s="3">
        <v>0.55565391028144806</v>
      </c>
      <c r="AC11" s="3" t="s">
        <v>82</v>
      </c>
      <c r="AD11" s="3">
        <v>0.62648107186726598</v>
      </c>
      <c r="AE11" s="3">
        <v>14764.10857886062</v>
      </c>
      <c r="AF11" s="3">
        <v>2.5661073105618798E-2</v>
      </c>
      <c r="AG11" s="3" t="s">
        <v>82</v>
      </c>
      <c r="AH11" s="3">
        <v>108.53502435756801</v>
      </c>
      <c r="AI11" s="3">
        <v>2.1819079305759397</v>
      </c>
      <c r="AJ11" s="3">
        <v>0.310610208292946</v>
      </c>
      <c r="AK11" s="3" t="s">
        <v>82</v>
      </c>
      <c r="AL11" s="3">
        <v>7.5408782253465603E-2</v>
      </c>
      <c r="AM11" s="3">
        <v>1.4428468395952621E-2</v>
      </c>
    </row>
    <row r="12" spans="1:39" x14ac:dyDescent="0.2">
      <c r="A12" s="2" t="s">
        <v>9</v>
      </c>
      <c r="B12" s="2" t="s">
        <v>93</v>
      </c>
      <c r="C12" s="2" t="s">
        <v>131</v>
      </c>
      <c r="D12" s="2" t="s">
        <v>135</v>
      </c>
      <c r="E12" s="3">
        <v>7.5538904191873202E-2</v>
      </c>
      <c r="F12" s="3">
        <v>2.5182395197228002</v>
      </c>
      <c r="G12" s="3" t="s">
        <v>82</v>
      </c>
      <c r="H12" s="3">
        <v>0.32287603961950401</v>
      </c>
      <c r="I12" s="3">
        <v>3.4938690965820003</v>
      </c>
      <c r="J12" s="3">
        <v>5.5346310619356203</v>
      </c>
      <c r="K12" s="3" t="s">
        <v>82</v>
      </c>
      <c r="L12" s="3" t="s">
        <v>82</v>
      </c>
      <c r="M12" s="3">
        <v>3.1335223146534204E-4</v>
      </c>
      <c r="N12" s="3">
        <v>8.0135199590373601E-2</v>
      </c>
      <c r="O12" s="3">
        <v>2.7109645043304202</v>
      </c>
      <c r="P12" s="3">
        <v>0.23009785067260399</v>
      </c>
      <c r="Q12" s="3">
        <v>5.9757757473793607</v>
      </c>
      <c r="R12" s="3" t="s">
        <v>82</v>
      </c>
      <c r="S12" s="3" t="s">
        <v>82</v>
      </c>
      <c r="T12" s="3">
        <v>9.1018539075810208E-3</v>
      </c>
      <c r="U12" s="3">
        <v>0.15654096897280501</v>
      </c>
      <c r="V12" s="3" t="s">
        <v>82</v>
      </c>
      <c r="W12" s="3" t="s">
        <v>82</v>
      </c>
      <c r="X12" s="3">
        <v>0.29748451677531601</v>
      </c>
      <c r="Y12" s="3" t="s">
        <v>82</v>
      </c>
      <c r="Z12" s="3" t="s">
        <v>82</v>
      </c>
      <c r="AA12" s="3" t="s">
        <v>82</v>
      </c>
      <c r="AB12" s="3">
        <v>68.082788009498799</v>
      </c>
      <c r="AC12" s="3">
        <v>2.7314508181296202</v>
      </c>
      <c r="AD12" s="3">
        <v>1.0210471597153439</v>
      </c>
      <c r="AE12" s="3">
        <v>3447.8450804293998</v>
      </c>
      <c r="AF12" s="3">
        <v>3.9853448357090995E-2</v>
      </c>
      <c r="AG12" s="3" t="s">
        <v>82</v>
      </c>
      <c r="AH12" s="3" t="s">
        <v>82</v>
      </c>
      <c r="AI12" s="3">
        <v>1.4856512782170521</v>
      </c>
      <c r="AJ12" s="3">
        <v>0.37371915959576196</v>
      </c>
      <c r="AK12" s="3" t="s">
        <v>82</v>
      </c>
      <c r="AL12" s="3">
        <v>9.6880319460119796E-2</v>
      </c>
      <c r="AM12" s="3">
        <v>4.3491157007100198E-2</v>
      </c>
    </row>
    <row r="13" spans="1:39" x14ac:dyDescent="0.2">
      <c r="A13" s="2" t="s">
        <v>10</v>
      </c>
      <c r="B13" s="2" t="s">
        <v>94</v>
      </c>
      <c r="C13" s="2" t="s">
        <v>131</v>
      </c>
      <c r="D13" s="2" t="s">
        <v>135</v>
      </c>
      <c r="E13" s="3">
        <v>8.667941766414719E-2</v>
      </c>
      <c r="F13" s="3">
        <v>4.1811910757206201</v>
      </c>
      <c r="G13" s="3">
        <v>0.16402263873647821</v>
      </c>
      <c r="H13" s="3">
        <v>3.5002637659161997</v>
      </c>
      <c r="I13" s="3">
        <v>6.8340713624825797</v>
      </c>
      <c r="J13" s="3">
        <v>8.03611097703204</v>
      </c>
      <c r="K13" s="3">
        <v>0.681011257869654</v>
      </c>
      <c r="L13" s="3" t="s">
        <v>82</v>
      </c>
      <c r="M13" s="3">
        <v>0.44810480143112796</v>
      </c>
      <c r="N13" s="3">
        <v>1.399998775525094</v>
      </c>
      <c r="O13" s="3">
        <v>8.4836401046340999</v>
      </c>
      <c r="P13" s="3">
        <v>3.7634616085761199E-2</v>
      </c>
      <c r="Q13" s="3" t="s">
        <v>82</v>
      </c>
      <c r="R13" s="3" t="s">
        <v>82</v>
      </c>
      <c r="S13" s="3" t="s">
        <v>82</v>
      </c>
      <c r="T13" s="3">
        <v>1.090099490528796E-2</v>
      </c>
      <c r="U13" s="3">
        <v>7.4682826646587999E-2</v>
      </c>
      <c r="V13" s="3" t="s">
        <v>82</v>
      </c>
      <c r="W13" s="3" t="s">
        <v>82</v>
      </c>
      <c r="X13" s="3">
        <v>0.36963694067441</v>
      </c>
      <c r="Y13" s="3">
        <v>1.0685908840642939</v>
      </c>
      <c r="Z13" s="3" t="s">
        <v>82</v>
      </c>
      <c r="AA13" s="3">
        <v>0.35864406729373399</v>
      </c>
      <c r="AB13" s="3" t="s">
        <v>82</v>
      </c>
      <c r="AC13" s="3">
        <v>3.4060554752997803</v>
      </c>
      <c r="AD13" s="3">
        <v>2.6136994088118399</v>
      </c>
      <c r="AE13" s="3">
        <v>6699.0818212080603</v>
      </c>
      <c r="AF13" s="3" t="s">
        <v>82</v>
      </c>
      <c r="AG13" s="3" t="s">
        <v>82</v>
      </c>
      <c r="AH13" s="3" t="s">
        <v>82</v>
      </c>
      <c r="AI13" s="3">
        <v>3.0607444368579797</v>
      </c>
      <c r="AJ13" s="3">
        <v>0.25663593355147596</v>
      </c>
      <c r="AK13" s="3" t="s">
        <v>82</v>
      </c>
      <c r="AL13" s="3">
        <v>0.29766047584209998</v>
      </c>
      <c r="AM13" s="3">
        <v>3.20147408430266E-2</v>
      </c>
    </row>
    <row r="14" spans="1:39" x14ac:dyDescent="0.2">
      <c r="A14" s="2" t="s">
        <v>11</v>
      </c>
      <c r="B14" s="2" t="s">
        <v>95</v>
      </c>
      <c r="C14" s="2" t="s">
        <v>131</v>
      </c>
      <c r="D14" s="2" t="s">
        <v>135</v>
      </c>
      <c r="E14" s="3">
        <v>8.8797575378223997E-2</v>
      </c>
      <c r="F14" s="3">
        <v>3.1067400270729197</v>
      </c>
      <c r="G14" s="3" t="s">
        <v>82</v>
      </c>
      <c r="H14" s="3">
        <v>2.7573119838478197</v>
      </c>
      <c r="I14" s="3">
        <v>5.9095194753238598</v>
      </c>
      <c r="J14" s="3">
        <v>6.0535445957725003</v>
      </c>
      <c r="K14" s="3">
        <v>1.0987364417613681</v>
      </c>
      <c r="L14" s="3">
        <v>0.37987600076546602</v>
      </c>
      <c r="M14" s="3">
        <v>0.78046425567584199</v>
      </c>
      <c r="N14" s="3">
        <v>1.6190128146132921</v>
      </c>
      <c r="O14" s="3">
        <v>4.9767148471993599</v>
      </c>
      <c r="P14" s="3">
        <v>5.1700871673917202E-2</v>
      </c>
      <c r="Q14" s="3" t="s">
        <v>82</v>
      </c>
      <c r="R14" s="3">
        <v>3.05062593852936E-2</v>
      </c>
      <c r="S14" s="3" t="s">
        <v>82</v>
      </c>
      <c r="T14" s="3">
        <v>7.1035800415462803E-3</v>
      </c>
      <c r="U14" s="3">
        <v>7.9438182193941997E-2</v>
      </c>
      <c r="V14" s="3" t="s">
        <v>82</v>
      </c>
      <c r="W14" s="3" t="s">
        <v>82</v>
      </c>
      <c r="X14" s="3">
        <v>6.309611904005</v>
      </c>
      <c r="Y14" s="3" t="s">
        <v>82</v>
      </c>
      <c r="Z14" s="3" t="s">
        <v>82</v>
      </c>
      <c r="AA14" s="3">
        <v>0.44052483836037004</v>
      </c>
      <c r="AB14" s="3" t="s">
        <v>82</v>
      </c>
      <c r="AC14" s="3" t="s">
        <v>82</v>
      </c>
      <c r="AD14" s="3" t="s">
        <v>82</v>
      </c>
      <c r="AE14" s="3">
        <v>8668.6065523162797</v>
      </c>
      <c r="AF14" s="3" t="s">
        <v>82</v>
      </c>
      <c r="AG14" s="3" t="s">
        <v>82</v>
      </c>
      <c r="AH14" s="3">
        <v>30.259416045250799</v>
      </c>
      <c r="AI14" s="3">
        <v>3.7612463434194998</v>
      </c>
      <c r="AJ14" s="3">
        <v>0.29786835911104198</v>
      </c>
      <c r="AK14" s="3" t="s">
        <v>82</v>
      </c>
      <c r="AL14" s="3">
        <v>0.40546850933072598</v>
      </c>
      <c r="AM14" s="3">
        <v>2.13460515696412E-2</v>
      </c>
    </row>
    <row r="15" spans="1:39" x14ac:dyDescent="0.2">
      <c r="A15" s="2" t="s">
        <v>12</v>
      </c>
      <c r="B15" s="2" t="s">
        <v>96</v>
      </c>
      <c r="C15" s="2" t="s">
        <v>136</v>
      </c>
      <c r="D15" s="2" t="s">
        <v>132</v>
      </c>
      <c r="E15" s="3">
        <v>9.53822119062262E-2</v>
      </c>
      <c r="F15" s="3" t="s">
        <v>82</v>
      </c>
      <c r="G15" s="3">
        <v>0.402533207973646</v>
      </c>
      <c r="H15" s="3" t="s">
        <v>82</v>
      </c>
      <c r="I15" s="3" t="s">
        <v>82</v>
      </c>
      <c r="J15" s="3">
        <v>0.1491821436527386</v>
      </c>
      <c r="K15" s="3">
        <v>3.1902485284425401E-2</v>
      </c>
      <c r="L15" s="3">
        <v>0.87261979525305</v>
      </c>
      <c r="M15" s="3">
        <v>1.737311941456662E-2</v>
      </c>
      <c r="N15" s="3" t="s">
        <v>82</v>
      </c>
      <c r="O15" s="3" t="s">
        <v>82</v>
      </c>
      <c r="P15" s="3" t="s">
        <v>82</v>
      </c>
      <c r="Q15" s="3" t="s">
        <v>82</v>
      </c>
      <c r="R15" s="3">
        <v>5.8426359226296798E-2</v>
      </c>
      <c r="S15" s="3" t="s">
        <v>82</v>
      </c>
      <c r="T15" s="3" t="s">
        <v>82</v>
      </c>
      <c r="U15" s="3" t="s">
        <v>82</v>
      </c>
      <c r="V15" s="3" t="s">
        <v>82</v>
      </c>
      <c r="W15" s="3" t="s">
        <v>82</v>
      </c>
      <c r="X15" s="3">
        <v>4.9272753791958204</v>
      </c>
      <c r="Y15" s="3" t="s">
        <v>82</v>
      </c>
      <c r="Z15" s="3">
        <v>0.1633316015054502</v>
      </c>
      <c r="AA15" s="3">
        <v>6.12125871144434</v>
      </c>
      <c r="AB15" s="3" t="s">
        <v>82</v>
      </c>
      <c r="AC15" s="3">
        <v>105.19999229425659</v>
      </c>
      <c r="AD15" s="3" t="s">
        <v>82</v>
      </c>
      <c r="AE15" s="3" t="s">
        <v>82</v>
      </c>
      <c r="AF15" s="3" t="s">
        <v>82</v>
      </c>
      <c r="AG15" s="3">
        <v>4.2779101803555601</v>
      </c>
      <c r="AH15" s="3">
        <v>914.13411376715999</v>
      </c>
      <c r="AI15" s="3">
        <v>25626.3537071928</v>
      </c>
      <c r="AJ15" s="3">
        <v>4.5774147434646799E-2</v>
      </c>
      <c r="AK15" s="3" t="s">
        <v>82</v>
      </c>
      <c r="AL15" s="3" t="s">
        <v>82</v>
      </c>
      <c r="AM15" s="3" t="s">
        <v>82</v>
      </c>
    </row>
    <row r="16" spans="1:39" x14ac:dyDescent="0.2">
      <c r="A16" s="2" t="s">
        <v>13</v>
      </c>
      <c r="B16" s="2" t="s">
        <v>97</v>
      </c>
      <c r="C16" s="2" t="s">
        <v>136</v>
      </c>
      <c r="D16" s="2" t="s">
        <v>132</v>
      </c>
      <c r="E16" s="3">
        <v>8.0878078520354807E-2</v>
      </c>
      <c r="F16" s="3" t="s">
        <v>82</v>
      </c>
      <c r="G16" s="3">
        <v>0.36636488745937201</v>
      </c>
      <c r="H16" s="3" t="s">
        <v>82</v>
      </c>
      <c r="I16" s="3" t="s">
        <v>82</v>
      </c>
      <c r="J16" s="3" t="s">
        <v>82</v>
      </c>
      <c r="K16" s="3">
        <v>2.55589418472442E-2</v>
      </c>
      <c r="L16" s="3">
        <v>0.43463275900453002</v>
      </c>
      <c r="M16" s="3" t="s">
        <v>82</v>
      </c>
      <c r="N16" s="3" t="s">
        <v>82</v>
      </c>
      <c r="O16" s="3" t="s">
        <v>82</v>
      </c>
      <c r="P16" s="3" t="s">
        <v>82</v>
      </c>
      <c r="Q16" s="3" t="s">
        <v>82</v>
      </c>
      <c r="R16" s="3">
        <v>4.5619578627827999E-2</v>
      </c>
      <c r="S16" s="3" t="s">
        <v>82</v>
      </c>
      <c r="T16" s="3" t="s">
        <v>82</v>
      </c>
      <c r="U16" s="3" t="s">
        <v>82</v>
      </c>
      <c r="V16" s="3" t="s">
        <v>82</v>
      </c>
      <c r="W16" s="3" t="s">
        <v>82</v>
      </c>
      <c r="X16" s="3">
        <v>3.7544895877454203</v>
      </c>
      <c r="Y16" s="3" t="s">
        <v>82</v>
      </c>
      <c r="Z16" s="3">
        <v>0.1957164363211488</v>
      </c>
      <c r="AA16" s="3">
        <v>7.4590677574876194</v>
      </c>
      <c r="AB16" s="3" t="s">
        <v>82</v>
      </c>
      <c r="AC16" s="3">
        <v>64.143428976574398</v>
      </c>
      <c r="AD16" s="3">
        <v>1.026115462619084</v>
      </c>
      <c r="AE16" s="3" t="s">
        <v>82</v>
      </c>
      <c r="AF16" s="3">
        <v>5.3547593299386E-2</v>
      </c>
      <c r="AG16" s="3">
        <v>3.4390397668657799</v>
      </c>
      <c r="AH16" s="3">
        <v>690.47406810437997</v>
      </c>
      <c r="AI16" s="3">
        <v>19546.28873392188</v>
      </c>
      <c r="AJ16" s="3">
        <v>6.0496322469703601E-2</v>
      </c>
      <c r="AK16" s="3" t="s">
        <v>82</v>
      </c>
      <c r="AL16" s="3" t="s">
        <v>82</v>
      </c>
      <c r="AM16" s="3" t="s">
        <v>82</v>
      </c>
    </row>
    <row r="17" spans="1:39" x14ac:dyDescent="0.2">
      <c r="A17" s="2" t="s">
        <v>14</v>
      </c>
      <c r="B17" s="2" t="s">
        <v>98</v>
      </c>
      <c r="C17" s="2" t="s">
        <v>136</v>
      </c>
      <c r="D17" s="2" t="s">
        <v>132</v>
      </c>
      <c r="E17" s="3">
        <v>7.4573083685258196E-2</v>
      </c>
      <c r="F17" s="3" t="s">
        <v>82</v>
      </c>
      <c r="G17" s="3" t="s">
        <v>82</v>
      </c>
      <c r="H17" s="3">
        <v>3.6383512031865801E-3</v>
      </c>
      <c r="I17" s="3" t="s">
        <v>82</v>
      </c>
      <c r="J17" s="3">
        <v>0.18686635076773681</v>
      </c>
      <c r="K17" s="3">
        <v>1.6115935890012558E-2</v>
      </c>
      <c r="L17" s="3">
        <v>0.63928573396865396</v>
      </c>
      <c r="M17" s="3" t="s">
        <v>82</v>
      </c>
      <c r="N17" s="3" t="s">
        <v>82</v>
      </c>
      <c r="O17" s="3" t="s">
        <v>82</v>
      </c>
      <c r="P17" s="3" t="s">
        <v>82</v>
      </c>
      <c r="Q17" s="3" t="s">
        <v>82</v>
      </c>
      <c r="R17" s="3">
        <v>7.9147582721830395E-2</v>
      </c>
      <c r="S17" s="3" t="s">
        <v>82</v>
      </c>
      <c r="T17" s="3" t="s">
        <v>82</v>
      </c>
      <c r="U17" s="3" t="s">
        <v>82</v>
      </c>
      <c r="V17" s="3" t="s">
        <v>82</v>
      </c>
      <c r="W17" s="3" t="s">
        <v>82</v>
      </c>
      <c r="X17" s="3">
        <v>6.3693226890199002</v>
      </c>
      <c r="Y17" s="3" t="s">
        <v>82</v>
      </c>
      <c r="Z17" s="3">
        <v>0.1613767232976466</v>
      </c>
      <c r="AA17" s="3">
        <v>8.2253614531175803</v>
      </c>
      <c r="AB17" s="3" t="s">
        <v>82</v>
      </c>
      <c r="AC17" s="3">
        <v>69.70350488572879</v>
      </c>
      <c r="AD17" s="3" t="s">
        <v>82</v>
      </c>
      <c r="AE17" s="3" t="s">
        <v>82</v>
      </c>
      <c r="AF17" s="3" t="s">
        <v>82</v>
      </c>
      <c r="AG17" s="3">
        <v>4.2686680248266597</v>
      </c>
      <c r="AH17" s="3">
        <v>1095.958300851612</v>
      </c>
      <c r="AI17" s="3">
        <v>23585.690230969401</v>
      </c>
      <c r="AJ17" s="3">
        <v>2.8259968751971797E-2</v>
      </c>
      <c r="AK17" s="3" t="s">
        <v>82</v>
      </c>
      <c r="AL17" s="3" t="s">
        <v>82</v>
      </c>
      <c r="AM17" s="3">
        <v>1.5639574032875359E-3</v>
      </c>
    </row>
    <row r="18" spans="1:39" x14ac:dyDescent="0.2">
      <c r="A18" s="2" t="s">
        <v>15</v>
      </c>
      <c r="B18" s="2" t="s">
        <v>99</v>
      </c>
      <c r="C18" s="2" t="s">
        <v>136</v>
      </c>
      <c r="D18" s="2" t="s">
        <v>133</v>
      </c>
      <c r="E18" s="3">
        <v>0.10404058049621241</v>
      </c>
      <c r="F18" s="3">
        <v>0.41995323131361395</v>
      </c>
      <c r="G18" s="3">
        <v>0.24699125723360199</v>
      </c>
      <c r="H18" s="3" t="s">
        <v>82</v>
      </c>
      <c r="I18" s="3" t="s">
        <v>82</v>
      </c>
      <c r="J18" s="3" t="s">
        <v>82</v>
      </c>
      <c r="K18" s="3">
        <v>6.9286016983847801E-2</v>
      </c>
      <c r="L18" s="3">
        <v>1.7403670650592382</v>
      </c>
      <c r="M18" s="3">
        <v>1.016856537813458E-2</v>
      </c>
      <c r="N18" s="3">
        <v>6.8236616959232808E-3</v>
      </c>
      <c r="O18" s="3" t="s">
        <v>82</v>
      </c>
      <c r="P18" s="3">
        <v>1.5732082864870441E-2</v>
      </c>
      <c r="Q18" s="3" t="s">
        <v>82</v>
      </c>
      <c r="R18" s="3">
        <v>0.16864949080341041</v>
      </c>
      <c r="S18" s="3" t="s">
        <v>82</v>
      </c>
      <c r="T18" s="3">
        <v>2.5517295329978802E-3</v>
      </c>
      <c r="U18" s="3">
        <v>2.7779570990449998E-3</v>
      </c>
      <c r="V18" s="3" t="s">
        <v>82</v>
      </c>
      <c r="W18" s="3">
        <v>5.7478998911175208E-2</v>
      </c>
      <c r="X18" s="3">
        <v>6.2838804751493598</v>
      </c>
      <c r="Y18" s="3" t="s">
        <v>82</v>
      </c>
      <c r="Z18" s="3">
        <v>0.44876010369519798</v>
      </c>
      <c r="AA18" s="3">
        <v>6.7210023720384395</v>
      </c>
      <c r="AB18" s="3" t="s">
        <v>82</v>
      </c>
      <c r="AC18" s="3">
        <v>140.5286823980336</v>
      </c>
      <c r="AD18" s="3" t="s">
        <v>82</v>
      </c>
      <c r="AE18" s="3" t="s">
        <v>82</v>
      </c>
      <c r="AF18" s="3">
        <v>5.43719326852216E-2</v>
      </c>
      <c r="AG18" s="3">
        <v>3.6827641072219799</v>
      </c>
      <c r="AH18" s="3">
        <v>366.09222241089799</v>
      </c>
      <c r="AI18" s="3">
        <v>9813.990710673399</v>
      </c>
      <c r="AJ18" s="3">
        <v>0.33876407265414599</v>
      </c>
      <c r="AK18" s="3" t="s">
        <v>82</v>
      </c>
      <c r="AL18" s="3">
        <v>5.34911660419818E-2</v>
      </c>
      <c r="AM18" s="3">
        <v>1.2891715925655661E-2</v>
      </c>
    </row>
    <row r="19" spans="1:39" x14ac:dyDescent="0.2">
      <c r="A19" s="2" t="s">
        <v>16</v>
      </c>
      <c r="B19" s="2" t="s">
        <v>100</v>
      </c>
      <c r="C19" s="2" t="s">
        <v>136</v>
      </c>
      <c r="D19" s="2" t="s">
        <v>133</v>
      </c>
      <c r="E19" s="3">
        <v>9.4508965982797399E-2</v>
      </c>
      <c r="F19" s="3">
        <v>0.79316350557792803</v>
      </c>
      <c r="G19" s="3">
        <v>0.1598588244953644</v>
      </c>
      <c r="H19" s="3">
        <v>1.6194156349102783E-2</v>
      </c>
      <c r="I19" s="3">
        <v>6.9192876813270396E-2</v>
      </c>
      <c r="J19" s="3">
        <v>9.4122830583441591E-2</v>
      </c>
      <c r="K19" s="3">
        <v>4.7464416224419395E-2</v>
      </c>
      <c r="L19" s="3">
        <v>0.434310135941326</v>
      </c>
      <c r="M19" s="3" t="s">
        <v>82</v>
      </c>
      <c r="N19" s="3" t="s">
        <v>82</v>
      </c>
      <c r="O19" s="3" t="s">
        <v>82</v>
      </c>
      <c r="P19" s="3">
        <v>1.1728399739703139E-2</v>
      </c>
      <c r="Q19" s="3" t="s">
        <v>82</v>
      </c>
      <c r="R19" s="3">
        <v>0.1132460279289054</v>
      </c>
      <c r="S19" s="3" t="s">
        <v>82</v>
      </c>
      <c r="T19" s="3" t="s">
        <v>82</v>
      </c>
      <c r="U19" s="3">
        <v>2.3989181885620402E-2</v>
      </c>
      <c r="V19" s="3" t="s">
        <v>82</v>
      </c>
      <c r="W19" s="3" t="s">
        <v>82</v>
      </c>
      <c r="X19" s="3">
        <v>6.0531028604271198</v>
      </c>
      <c r="Y19" s="3" t="s">
        <v>82</v>
      </c>
      <c r="Z19" s="3">
        <v>0.290557656479286</v>
      </c>
      <c r="AA19" s="3">
        <v>7.5782006928346801</v>
      </c>
      <c r="AB19" s="3" t="s">
        <v>82</v>
      </c>
      <c r="AC19" s="3">
        <v>282.886532851602</v>
      </c>
      <c r="AD19" s="3" t="s">
        <v>82</v>
      </c>
      <c r="AE19" s="3" t="s">
        <v>82</v>
      </c>
      <c r="AF19" s="3">
        <v>2.5163823388589801E-2</v>
      </c>
      <c r="AG19" s="3">
        <v>3.7722258672342202</v>
      </c>
      <c r="AH19" s="3">
        <v>385.77125661512002</v>
      </c>
      <c r="AI19" s="3">
        <v>10379.076774533019</v>
      </c>
      <c r="AJ19" s="3">
        <v>0.32269941532208402</v>
      </c>
      <c r="AK19" s="3" t="s">
        <v>82</v>
      </c>
      <c r="AL19" s="3">
        <v>3.6605450142755604E-2</v>
      </c>
      <c r="AM19" s="3">
        <v>8.6374732210252603E-3</v>
      </c>
    </row>
    <row r="20" spans="1:39" x14ac:dyDescent="0.2">
      <c r="A20" s="2" t="s">
        <v>17</v>
      </c>
      <c r="B20" s="2" t="s">
        <v>101</v>
      </c>
      <c r="C20" s="2" t="s">
        <v>136</v>
      </c>
      <c r="D20" s="2" t="s">
        <v>133</v>
      </c>
      <c r="E20" s="3">
        <v>7.4217061058818007E-2</v>
      </c>
      <c r="F20" s="3">
        <v>0.1911460599894852</v>
      </c>
      <c r="G20" s="3">
        <v>0.1619520000267074</v>
      </c>
      <c r="H20" s="3">
        <v>6.2367391033136595E-3</v>
      </c>
      <c r="I20" s="3">
        <v>5.5951443022438596E-2</v>
      </c>
      <c r="J20" s="3">
        <v>0.15574580371589519</v>
      </c>
      <c r="K20" s="3">
        <v>2.29103065663042E-2</v>
      </c>
      <c r="L20" s="3">
        <v>1.6952151638117818</v>
      </c>
      <c r="M20" s="3" t="s">
        <v>82</v>
      </c>
      <c r="N20" s="3" t="s">
        <v>82</v>
      </c>
      <c r="O20" s="3" t="s">
        <v>82</v>
      </c>
      <c r="P20" s="3">
        <v>7.33963193438706E-3</v>
      </c>
      <c r="Q20" s="3" t="s">
        <v>82</v>
      </c>
      <c r="R20" s="3">
        <v>0.36962682044414402</v>
      </c>
      <c r="S20" s="3" t="s">
        <v>82</v>
      </c>
      <c r="T20" s="3" t="s">
        <v>82</v>
      </c>
      <c r="U20" s="3" t="s">
        <v>82</v>
      </c>
      <c r="V20" s="3" t="s">
        <v>82</v>
      </c>
      <c r="W20" s="3" t="s">
        <v>82</v>
      </c>
      <c r="X20" s="3">
        <v>1.911939068495244</v>
      </c>
      <c r="Y20" s="3" t="s">
        <v>82</v>
      </c>
      <c r="Z20" s="3">
        <v>0.24449650123588801</v>
      </c>
      <c r="AA20" s="3">
        <v>6.12250883546628</v>
      </c>
      <c r="AB20" s="3" t="s">
        <v>82</v>
      </c>
      <c r="AC20" s="3">
        <v>110.9691541233738</v>
      </c>
      <c r="AD20" s="3" t="s">
        <v>82</v>
      </c>
      <c r="AE20" s="3" t="s">
        <v>82</v>
      </c>
      <c r="AF20" s="3">
        <v>5.1063909439102793E-2</v>
      </c>
      <c r="AG20" s="3">
        <v>3.0743265308937597</v>
      </c>
      <c r="AH20" s="3">
        <v>1008.579825505818</v>
      </c>
      <c r="AI20" s="3">
        <v>13253.960865151301</v>
      </c>
      <c r="AJ20" s="3">
        <v>0.26497011168788398</v>
      </c>
      <c r="AK20" s="3" t="s">
        <v>82</v>
      </c>
      <c r="AL20" s="3" t="s">
        <v>82</v>
      </c>
      <c r="AM20" s="3">
        <v>8.0613901543785203E-3</v>
      </c>
    </row>
    <row r="21" spans="1:39" x14ac:dyDescent="0.2">
      <c r="A21" s="2" t="s">
        <v>18</v>
      </c>
      <c r="B21" s="2" t="s">
        <v>102</v>
      </c>
      <c r="C21" s="2" t="s">
        <v>136</v>
      </c>
      <c r="D21" s="2" t="s">
        <v>134</v>
      </c>
      <c r="E21" s="3">
        <v>7.4606082471402199E-2</v>
      </c>
      <c r="F21" s="3">
        <v>0.81814051524135611</v>
      </c>
      <c r="G21" s="3">
        <v>0.1958660712245196</v>
      </c>
      <c r="H21" s="3" t="s">
        <v>82</v>
      </c>
      <c r="I21" s="3" t="s">
        <v>82</v>
      </c>
      <c r="J21" s="3">
        <v>9.8912438011307405E-2</v>
      </c>
      <c r="K21" s="3" t="s">
        <v>82</v>
      </c>
      <c r="L21" s="3">
        <v>1.0368297798078681</v>
      </c>
      <c r="M21" s="3">
        <v>1.610234520214766E-2</v>
      </c>
      <c r="N21" s="3" t="s">
        <v>82</v>
      </c>
      <c r="O21" s="3" t="s">
        <v>82</v>
      </c>
      <c r="P21" s="3">
        <v>2.0603185110232798E-2</v>
      </c>
      <c r="Q21" s="3" t="s">
        <v>82</v>
      </c>
      <c r="R21" s="3">
        <v>0.20527659228143799</v>
      </c>
      <c r="S21" s="3">
        <v>1.1939082195703641</v>
      </c>
      <c r="T21" s="3" t="s">
        <v>82</v>
      </c>
      <c r="U21" s="3">
        <v>1.793501100131412E-2</v>
      </c>
      <c r="V21" s="3" t="s">
        <v>82</v>
      </c>
      <c r="W21" s="3">
        <v>0.12470466887571281</v>
      </c>
      <c r="X21" s="3">
        <v>5.7121486395323604</v>
      </c>
      <c r="Y21" s="3" t="s">
        <v>82</v>
      </c>
      <c r="Z21" s="3">
        <v>0.19592056494919341</v>
      </c>
      <c r="AA21" s="3">
        <v>4.4758606886115997</v>
      </c>
      <c r="AB21" s="3">
        <v>7.6977242210784197E-2</v>
      </c>
      <c r="AC21" s="3">
        <v>58.457007469291398</v>
      </c>
      <c r="AD21" s="3">
        <v>1.1187482220634279</v>
      </c>
      <c r="AE21" s="3" t="s">
        <v>82</v>
      </c>
      <c r="AF21" s="3">
        <v>5.4508070795432795E-2</v>
      </c>
      <c r="AG21" s="3">
        <v>4.3974883507206401</v>
      </c>
      <c r="AH21" s="3">
        <v>280.40350895889799</v>
      </c>
      <c r="AI21" s="3">
        <v>2636.3927678135396</v>
      </c>
      <c r="AJ21" s="3">
        <v>0.640556617947732</v>
      </c>
      <c r="AK21" s="3">
        <v>23.575848301989602</v>
      </c>
      <c r="AL21" s="3">
        <v>0.535788687104786</v>
      </c>
      <c r="AM21" s="3">
        <v>1.3153056617573619E-2</v>
      </c>
    </row>
    <row r="22" spans="1:39" x14ac:dyDescent="0.2">
      <c r="A22" s="2" t="s">
        <v>19</v>
      </c>
      <c r="B22" s="2" t="s">
        <v>103</v>
      </c>
      <c r="C22" s="2" t="s">
        <v>136</v>
      </c>
      <c r="D22" s="2" t="s">
        <v>134</v>
      </c>
      <c r="E22" s="3">
        <v>0.1136637981460924</v>
      </c>
      <c r="F22" s="3">
        <v>1.010589860697074</v>
      </c>
      <c r="G22" s="3">
        <v>0.16980027879570042</v>
      </c>
      <c r="H22" s="3">
        <v>2.23385615611866E-2</v>
      </c>
      <c r="I22" s="3" t="s">
        <v>82</v>
      </c>
      <c r="J22" s="3" t="s">
        <v>82</v>
      </c>
      <c r="K22" s="3">
        <v>6.40475022341912E-2</v>
      </c>
      <c r="L22" s="3">
        <v>0.29045699415862802</v>
      </c>
      <c r="M22" s="3">
        <v>1.4245500441164242E-2</v>
      </c>
      <c r="N22" s="3" t="s">
        <v>82</v>
      </c>
      <c r="O22" s="3" t="s">
        <v>82</v>
      </c>
      <c r="P22" s="3">
        <v>1.2500550981062E-2</v>
      </c>
      <c r="Q22" s="3" t="s">
        <v>82</v>
      </c>
      <c r="R22" s="3">
        <v>0.1784734271157172</v>
      </c>
      <c r="S22" s="3" t="s">
        <v>82</v>
      </c>
      <c r="T22" s="3">
        <v>1.4252027731275221E-3</v>
      </c>
      <c r="U22" s="3">
        <v>5.5158664749499799E-2</v>
      </c>
      <c r="V22" s="3" t="s">
        <v>82</v>
      </c>
      <c r="W22" s="3" t="s">
        <v>82</v>
      </c>
      <c r="X22" s="3">
        <v>7.1047437553621196</v>
      </c>
      <c r="Y22" s="3" t="s">
        <v>82</v>
      </c>
      <c r="Z22" s="3">
        <v>0.1128050346855088</v>
      </c>
      <c r="AA22" s="3">
        <v>4.1968900535800202</v>
      </c>
      <c r="AB22" s="3" t="s">
        <v>82</v>
      </c>
      <c r="AC22" s="3">
        <v>252.98573060998802</v>
      </c>
      <c r="AD22" s="3">
        <v>1.2381406937955861</v>
      </c>
      <c r="AE22" s="3" t="s">
        <v>82</v>
      </c>
      <c r="AF22" s="3" t="s">
        <v>82</v>
      </c>
      <c r="AG22" s="3">
        <v>3.4025166724376597</v>
      </c>
      <c r="AH22" s="3">
        <v>825.21859962230394</v>
      </c>
      <c r="AI22" s="3">
        <v>4473.8501497192801</v>
      </c>
      <c r="AJ22" s="3">
        <v>0.557192424052252</v>
      </c>
      <c r="AK22" s="3">
        <v>5.1463301894448197</v>
      </c>
      <c r="AL22" s="3">
        <v>0.47612099631485999</v>
      </c>
      <c r="AM22" s="3">
        <v>1.9818714089937579E-2</v>
      </c>
    </row>
    <row r="23" spans="1:39" x14ac:dyDescent="0.2">
      <c r="A23" s="2" t="s">
        <v>20</v>
      </c>
      <c r="B23" s="2" t="s">
        <v>104</v>
      </c>
      <c r="C23" s="2" t="s">
        <v>136</v>
      </c>
      <c r="D23" s="2" t="s">
        <v>134</v>
      </c>
      <c r="E23" s="3">
        <v>7.9740124504014201E-2</v>
      </c>
      <c r="F23" s="3">
        <v>0.58572785927873194</v>
      </c>
      <c r="G23" s="3">
        <v>0.25240962692021596</v>
      </c>
      <c r="H23" s="3" t="s">
        <v>82</v>
      </c>
      <c r="I23" s="3">
        <v>7.2513483082198404E-2</v>
      </c>
      <c r="J23" s="3">
        <v>0.1211431494903658</v>
      </c>
      <c r="K23" s="3">
        <v>1.323165984918708E-2</v>
      </c>
      <c r="L23" s="3">
        <v>1.25180021200564</v>
      </c>
      <c r="M23" s="3">
        <v>1.926451848150532E-2</v>
      </c>
      <c r="N23" s="3" t="s">
        <v>82</v>
      </c>
      <c r="O23" s="3" t="s">
        <v>82</v>
      </c>
      <c r="P23" s="3">
        <v>2.4436968044864598E-2</v>
      </c>
      <c r="Q23" s="3" t="s">
        <v>82</v>
      </c>
      <c r="R23" s="3">
        <v>0.31956489525988002</v>
      </c>
      <c r="S23" s="3" t="s">
        <v>82</v>
      </c>
      <c r="T23" s="3">
        <v>1.324797610716666E-3</v>
      </c>
      <c r="U23" s="3">
        <v>3.5830185157573601E-2</v>
      </c>
      <c r="V23" s="3" t="s">
        <v>82</v>
      </c>
      <c r="W23" s="3" t="s">
        <v>82</v>
      </c>
      <c r="X23" s="3">
        <v>5.26004455976706</v>
      </c>
      <c r="Y23" s="3" t="s">
        <v>82</v>
      </c>
      <c r="Z23" s="3">
        <v>0.1173640552114692</v>
      </c>
      <c r="AA23" s="3">
        <v>5.5746412628983402</v>
      </c>
      <c r="AB23" s="3" t="s">
        <v>82</v>
      </c>
      <c r="AC23" s="3">
        <v>93.659412252628996</v>
      </c>
      <c r="AD23" s="3">
        <v>1.042649984737164</v>
      </c>
      <c r="AE23" s="3" t="s">
        <v>82</v>
      </c>
      <c r="AF23" s="3">
        <v>4.4969100637215799E-2</v>
      </c>
      <c r="AG23" s="3">
        <v>3.3058230668828599</v>
      </c>
      <c r="AH23" s="3">
        <v>911.12980645222194</v>
      </c>
      <c r="AI23" s="3">
        <v>7139.6921407567597</v>
      </c>
      <c r="AJ23" s="3">
        <v>0.48325658198800003</v>
      </c>
      <c r="AK23" s="3">
        <v>0.1089767864704128</v>
      </c>
      <c r="AL23" s="3">
        <v>0.1537811423888874</v>
      </c>
      <c r="AM23" s="3">
        <v>1.3928707115475562E-2</v>
      </c>
    </row>
    <row r="24" spans="1:39" x14ac:dyDescent="0.2">
      <c r="A24" s="2" t="s">
        <v>21</v>
      </c>
      <c r="B24" s="2" t="s">
        <v>105</v>
      </c>
      <c r="C24" s="2" t="s">
        <v>136</v>
      </c>
      <c r="D24" s="2" t="s">
        <v>135</v>
      </c>
      <c r="E24" s="3">
        <v>8.4614693535118204E-2</v>
      </c>
      <c r="F24" s="3">
        <v>2.8353168992755799</v>
      </c>
      <c r="G24" s="3">
        <v>0.109944484436667</v>
      </c>
      <c r="H24" s="3">
        <v>0.20006541402001599</v>
      </c>
      <c r="I24" s="3">
        <v>2.0973282252145999</v>
      </c>
      <c r="J24" s="3">
        <v>3.8630046131448403</v>
      </c>
      <c r="K24" s="3">
        <v>0.11035826094549681</v>
      </c>
      <c r="L24" s="3" t="s">
        <v>82</v>
      </c>
      <c r="M24" s="3">
        <v>2.0013508496882999E-2</v>
      </c>
      <c r="N24" s="3">
        <v>0.22120865841558598</v>
      </c>
      <c r="O24" s="3">
        <v>2.5342322714819803</v>
      </c>
      <c r="P24" s="3">
        <v>2.5738343999587597E-2</v>
      </c>
      <c r="Q24" s="3" t="s">
        <v>82</v>
      </c>
      <c r="R24" s="3" t="s">
        <v>82</v>
      </c>
      <c r="S24" s="3" t="s">
        <v>82</v>
      </c>
      <c r="T24" s="3">
        <v>4.4148990199087195E-3</v>
      </c>
      <c r="U24" s="3">
        <v>3.56166152410256E-2</v>
      </c>
      <c r="V24" s="3" t="s">
        <v>82</v>
      </c>
      <c r="W24" s="3" t="s">
        <v>82</v>
      </c>
      <c r="X24" s="3">
        <v>0.16371379236986899</v>
      </c>
      <c r="Y24" s="3">
        <v>9.6861012773907393E-2</v>
      </c>
      <c r="Z24" s="3">
        <v>6.8976353733087609E-2</v>
      </c>
      <c r="AA24" s="3">
        <v>0.369556137135788</v>
      </c>
      <c r="AB24" s="3" t="s">
        <v>82</v>
      </c>
      <c r="AC24" s="3" t="s">
        <v>82</v>
      </c>
      <c r="AD24" s="3">
        <v>2.7685665809578799</v>
      </c>
      <c r="AE24" s="3" t="s">
        <v>82</v>
      </c>
      <c r="AF24" s="3">
        <v>3.6750159874694002E-2</v>
      </c>
      <c r="AG24" s="3">
        <v>5.2159559257161598</v>
      </c>
      <c r="AH24" s="3" t="s">
        <v>82</v>
      </c>
      <c r="AI24" s="3">
        <v>19.117431626520201</v>
      </c>
      <c r="AJ24" s="3">
        <v>0.70030144761894797</v>
      </c>
      <c r="AK24" s="3">
        <v>14.52739221616838</v>
      </c>
      <c r="AL24" s="3">
        <v>1.0438579749254742</v>
      </c>
      <c r="AM24" s="3">
        <v>3.1694717642905004E-2</v>
      </c>
    </row>
    <row r="25" spans="1:39" x14ac:dyDescent="0.2">
      <c r="A25" s="2" t="s">
        <v>22</v>
      </c>
      <c r="B25" s="2" t="s">
        <v>106</v>
      </c>
      <c r="C25" s="2" t="s">
        <v>136</v>
      </c>
      <c r="D25" s="2" t="s">
        <v>135</v>
      </c>
      <c r="E25" s="3">
        <v>7.2913721971025997E-2</v>
      </c>
      <c r="F25" s="3">
        <v>1.5944969968448</v>
      </c>
      <c r="G25" s="3">
        <v>0.25338231196671002</v>
      </c>
      <c r="H25" s="3">
        <v>0.55207350906054997</v>
      </c>
      <c r="I25" s="3">
        <v>2.7090818962930601</v>
      </c>
      <c r="J25" s="3">
        <v>4.0503308766004995</v>
      </c>
      <c r="K25" s="3">
        <v>8.3697339286081793E-2</v>
      </c>
      <c r="L25" s="3">
        <v>0.16881802109413399</v>
      </c>
      <c r="M25" s="3">
        <v>6.7325585175515401E-2</v>
      </c>
      <c r="N25" s="3">
        <v>0.43990885151687803</v>
      </c>
      <c r="O25" s="3">
        <v>3.0497248785726199</v>
      </c>
      <c r="P25" s="3">
        <v>2.61958578101864E-2</v>
      </c>
      <c r="Q25" s="3" t="s">
        <v>82</v>
      </c>
      <c r="R25" s="3" t="s">
        <v>82</v>
      </c>
      <c r="S25" s="3" t="s">
        <v>82</v>
      </c>
      <c r="T25" s="3">
        <v>1.405522206365052E-3</v>
      </c>
      <c r="U25" s="3">
        <v>3.5019321258205199E-2</v>
      </c>
      <c r="V25" s="3" t="s">
        <v>82</v>
      </c>
      <c r="W25" s="3" t="s">
        <v>82</v>
      </c>
      <c r="X25" s="3">
        <v>0.17235185301633099</v>
      </c>
      <c r="Y25" s="3">
        <v>0.90794749366996008</v>
      </c>
      <c r="Z25" s="3">
        <v>6.2396795512746808E-2</v>
      </c>
      <c r="AA25" s="3">
        <v>0.44019785551005597</v>
      </c>
      <c r="AB25" s="3" t="s">
        <v>82</v>
      </c>
      <c r="AC25" s="3" t="s">
        <v>82</v>
      </c>
      <c r="AD25" s="3">
        <v>1.3839364765790201</v>
      </c>
      <c r="AE25" s="3" t="s">
        <v>82</v>
      </c>
      <c r="AF25" s="3" t="s">
        <v>82</v>
      </c>
      <c r="AG25" s="3">
        <v>4.0608830692386402</v>
      </c>
      <c r="AH25" s="3" t="s">
        <v>82</v>
      </c>
      <c r="AI25" s="3">
        <v>38.946555797374998</v>
      </c>
      <c r="AJ25" s="3">
        <v>0.54635877356839002</v>
      </c>
      <c r="AK25" s="3" t="s">
        <v>82</v>
      </c>
      <c r="AL25" s="3">
        <v>0.52753299713025603</v>
      </c>
      <c r="AM25" s="3">
        <v>2.3893285925604E-2</v>
      </c>
    </row>
    <row r="26" spans="1:39" x14ac:dyDescent="0.2">
      <c r="A26" s="2" t="s">
        <v>23</v>
      </c>
      <c r="B26" s="2" t="s">
        <v>107</v>
      </c>
      <c r="C26" s="2" t="s">
        <v>136</v>
      </c>
      <c r="D26" s="2" t="s">
        <v>135</v>
      </c>
      <c r="E26" s="3">
        <v>8.6418323224318402E-2</v>
      </c>
      <c r="F26" s="3">
        <v>0.90651948477186794</v>
      </c>
      <c r="G26" s="3" t="s">
        <v>82</v>
      </c>
      <c r="H26" s="3">
        <v>4.7041358833813003E-2</v>
      </c>
      <c r="I26" s="3">
        <v>0.646263756715032</v>
      </c>
      <c r="J26" s="3">
        <v>0.87674404919963389</v>
      </c>
      <c r="K26" s="3" t="s">
        <v>82</v>
      </c>
      <c r="L26" s="3">
        <v>0.253754772415762</v>
      </c>
      <c r="M26" s="3" t="s">
        <v>82</v>
      </c>
      <c r="N26" s="3">
        <v>5.6825083873309798E-2</v>
      </c>
      <c r="O26" s="3">
        <v>1.030293832420814</v>
      </c>
      <c r="P26" s="3">
        <v>1.8510799840587462E-2</v>
      </c>
      <c r="Q26" s="3" t="s">
        <v>82</v>
      </c>
      <c r="R26" s="3" t="s">
        <v>82</v>
      </c>
      <c r="S26" s="3">
        <v>1.9850190732947699</v>
      </c>
      <c r="T26" s="3">
        <v>1.3631827792211779E-3</v>
      </c>
      <c r="U26" s="3">
        <v>6.8476209584090203E-2</v>
      </c>
      <c r="V26" s="3" t="s">
        <v>82</v>
      </c>
      <c r="W26" s="3" t="s">
        <v>82</v>
      </c>
      <c r="X26" s="3">
        <v>0.1391955320221204</v>
      </c>
      <c r="Y26" s="3" t="s">
        <v>82</v>
      </c>
      <c r="Z26" s="3">
        <v>5.52472340620472E-2</v>
      </c>
      <c r="AA26" s="3">
        <v>0.23344878180751599</v>
      </c>
      <c r="AB26" s="3" t="s">
        <v>82</v>
      </c>
      <c r="AC26" s="3">
        <v>1.7922505386036001</v>
      </c>
      <c r="AD26" s="3">
        <v>0.97527635908942201</v>
      </c>
      <c r="AE26" s="3" t="s">
        <v>82</v>
      </c>
      <c r="AF26" s="3" t="s">
        <v>82</v>
      </c>
      <c r="AG26" s="3">
        <v>3.4978770835915802</v>
      </c>
      <c r="AH26" s="3" t="s">
        <v>82</v>
      </c>
      <c r="AI26" s="3">
        <v>25.727188183815798</v>
      </c>
      <c r="AJ26" s="3">
        <v>0.21836577920974198</v>
      </c>
      <c r="AK26" s="3" t="s">
        <v>82</v>
      </c>
      <c r="AL26" s="3">
        <v>4.2165180371063204</v>
      </c>
      <c r="AM26" s="3">
        <v>2.4443177912015401E-2</v>
      </c>
    </row>
    <row r="27" spans="1:39" x14ac:dyDescent="0.2">
      <c r="A27" s="2" t="s">
        <v>24</v>
      </c>
      <c r="B27" s="2" t="s">
        <v>108</v>
      </c>
      <c r="C27" s="2" t="s">
        <v>137</v>
      </c>
      <c r="D27" s="2" t="s">
        <v>132</v>
      </c>
      <c r="E27" s="3">
        <v>6.650737608451221E-2</v>
      </c>
      <c r="F27" s="3" t="s">
        <v>82</v>
      </c>
      <c r="G27" s="3">
        <v>0.15443703663292921</v>
      </c>
      <c r="H27" s="3">
        <v>3.2307461550493402E-3</v>
      </c>
      <c r="I27" s="3">
        <v>0.93385597009358601</v>
      </c>
      <c r="J27" s="3">
        <v>0.39031716370085201</v>
      </c>
      <c r="K27" s="3">
        <v>2.7343735882303998E-2</v>
      </c>
      <c r="L27" s="3">
        <v>2.6730239360594803</v>
      </c>
      <c r="M27" s="3">
        <v>0.22458224257370599</v>
      </c>
      <c r="N27" s="3" t="s">
        <v>82</v>
      </c>
      <c r="O27" s="3">
        <v>8.2397135587750192</v>
      </c>
      <c r="P27" s="3">
        <v>1.04949573108693E-2</v>
      </c>
      <c r="Q27" s="3">
        <v>159.19644991201579</v>
      </c>
      <c r="R27" s="3" t="s">
        <v>82</v>
      </c>
      <c r="S27" s="3">
        <v>34271.756193643196</v>
      </c>
      <c r="T27" s="3">
        <v>1.6526202848785601E-2</v>
      </c>
      <c r="U27" s="3" t="s">
        <v>82</v>
      </c>
      <c r="V27" s="3">
        <v>30.908007326683997</v>
      </c>
      <c r="W27" s="3" t="s">
        <v>82</v>
      </c>
      <c r="X27" s="3">
        <v>3.04028849062118</v>
      </c>
      <c r="Y27" s="3">
        <v>0.17720630829131501</v>
      </c>
      <c r="Z27" s="3">
        <v>7.1374101917277999</v>
      </c>
      <c r="AA27" s="3">
        <v>0.28521276998609202</v>
      </c>
      <c r="AB27" s="3">
        <v>5.6076981168388995</v>
      </c>
      <c r="AC27" s="3">
        <v>2.0669068150249799</v>
      </c>
      <c r="AD27" s="3">
        <v>0.21290478643343</v>
      </c>
      <c r="AE27" s="3" t="s">
        <v>82</v>
      </c>
      <c r="AF27" s="3">
        <v>3.75370288754854E-2</v>
      </c>
      <c r="AG27" s="3" t="s">
        <v>82</v>
      </c>
      <c r="AH27" s="3" t="s">
        <v>82</v>
      </c>
      <c r="AI27" s="3">
        <v>0.27878745553372203</v>
      </c>
      <c r="AJ27" s="3">
        <v>0.1337196567536322</v>
      </c>
      <c r="AK27" s="3" t="s">
        <v>82</v>
      </c>
      <c r="AL27" s="3" t="s">
        <v>82</v>
      </c>
      <c r="AM27" s="3">
        <v>4.05469534904124E-3</v>
      </c>
    </row>
    <row r="28" spans="1:39" x14ac:dyDescent="0.2">
      <c r="A28" s="2" t="s">
        <v>25</v>
      </c>
      <c r="B28" s="2" t="s">
        <v>109</v>
      </c>
      <c r="C28" s="2" t="s">
        <v>137</v>
      </c>
      <c r="D28" s="2" t="s">
        <v>132</v>
      </c>
      <c r="E28" s="3">
        <v>8.3419183751839002E-2</v>
      </c>
      <c r="F28" s="3">
        <v>0.69820615637703198</v>
      </c>
      <c r="G28" s="3">
        <v>0.10985918112142261</v>
      </c>
      <c r="H28" s="3">
        <v>1.791128419044654E-2</v>
      </c>
      <c r="I28" s="3">
        <v>1.0633801183280041</v>
      </c>
      <c r="J28" s="3">
        <v>0.363371669040292</v>
      </c>
      <c r="K28" s="3">
        <v>2.3299665459396803E-2</v>
      </c>
      <c r="L28" s="3">
        <v>3.5243154331347801</v>
      </c>
      <c r="M28" s="3">
        <v>0.31887219107092402</v>
      </c>
      <c r="N28" s="3">
        <v>5.0451921839450596E-2</v>
      </c>
      <c r="O28" s="3">
        <v>7.4476044157447401</v>
      </c>
      <c r="P28" s="3">
        <v>1.375913726423326E-2</v>
      </c>
      <c r="Q28" s="3">
        <v>153.7968230804112</v>
      </c>
      <c r="R28" s="3" t="s">
        <v>82</v>
      </c>
      <c r="S28" s="3">
        <v>32946.410897398404</v>
      </c>
      <c r="T28" s="3">
        <v>2.2093317048377401E-2</v>
      </c>
      <c r="U28" s="3">
        <v>1.133547464028996E-2</v>
      </c>
      <c r="V28" s="3">
        <v>25.412899070254202</v>
      </c>
      <c r="W28" s="3">
        <v>0.25749477432465001</v>
      </c>
      <c r="X28" s="3">
        <v>3.2227616583439795</v>
      </c>
      <c r="Y28" s="3">
        <v>0.446361736375194</v>
      </c>
      <c r="Z28" s="3">
        <v>6.8213257907351608</v>
      </c>
      <c r="AA28" s="3">
        <v>0.15858339930869719</v>
      </c>
      <c r="AB28" s="3">
        <v>5.8698956764573404</v>
      </c>
      <c r="AC28" s="3" t="s">
        <v>82</v>
      </c>
      <c r="AD28" s="3">
        <v>1.5041384199594821</v>
      </c>
      <c r="AE28" s="3" t="s">
        <v>82</v>
      </c>
      <c r="AF28" s="3">
        <v>4.6698452816596597E-2</v>
      </c>
      <c r="AG28" s="3" t="s">
        <v>82</v>
      </c>
      <c r="AH28" s="3" t="s">
        <v>82</v>
      </c>
      <c r="AI28" s="3">
        <v>1.3819122461026381</v>
      </c>
      <c r="AJ28" s="3">
        <v>1.5081517793212901E-2</v>
      </c>
      <c r="AK28" s="3" t="s">
        <v>82</v>
      </c>
      <c r="AL28" s="3" t="s">
        <v>82</v>
      </c>
      <c r="AM28" s="3" t="s">
        <v>82</v>
      </c>
    </row>
    <row r="29" spans="1:39" x14ac:dyDescent="0.2">
      <c r="A29" s="2" t="s">
        <v>26</v>
      </c>
      <c r="B29" s="2" t="s">
        <v>110</v>
      </c>
      <c r="C29" s="2" t="s">
        <v>137</v>
      </c>
      <c r="D29" s="2" t="s">
        <v>132</v>
      </c>
      <c r="E29" s="3">
        <v>9.6169912689331005E-2</v>
      </c>
      <c r="F29" s="3" t="s">
        <v>82</v>
      </c>
      <c r="G29" s="3">
        <v>0.23120845558750802</v>
      </c>
      <c r="H29" s="3">
        <v>1.119236194489256E-2</v>
      </c>
      <c r="I29" s="3">
        <v>0.99776397092228208</v>
      </c>
      <c r="J29" s="3">
        <v>0.29215804812658203</v>
      </c>
      <c r="K29" s="3">
        <v>1.690498217754148E-2</v>
      </c>
      <c r="L29" s="3">
        <v>2.02035144722212</v>
      </c>
      <c r="M29" s="3">
        <v>0.26101312868440002</v>
      </c>
      <c r="N29" s="3" t="s">
        <v>82</v>
      </c>
      <c r="O29" s="3">
        <v>6.95202489229988</v>
      </c>
      <c r="P29" s="3">
        <v>5.17671588001816E-3</v>
      </c>
      <c r="Q29" s="3">
        <v>131.64892067482918</v>
      </c>
      <c r="R29" s="3" t="s">
        <v>82</v>
      </c>
      <c r="S29" s="3">
        <v>33035.464217013599</v>
      </c>
      <c r="T29" s="3">
        <v>1.401893982662256E-2</v>
      </c>
      <c r="U29" s="3">
        <v>2.5328390912588799E-2</v>
      </c>
      <c r="V29" s="3">
        <v>21.745199504399203</v>
      </c>
      <c r="W29" s="3" t="s">
        <v>82</v>
      </c>
      <c r="X29" s="3">
        <v>3.0479686252373401</v>
      </c>
      <c r="Y29" s="3">
        <v>0.59731071580016804</v>
      </c>
      <c r="Z29" s="3">
        <v>7.1253728730746007</v>
      </c>
      <c r="AA29" s="3">
        <v>0.24218614006849601</v>
      </c>
      <c r="AB29" s="3">
        <v>4.75926534586484</v>
      </c>
      <c r="AC29" s="3" t="s">
        <v>82</v>
      </c>
      <c r="AD29" s="3">
        <v>0.96669700910009804</v>
      </c>
      <c r="AE29" s="3" t="s">
        <v>82</v>
      </c>
      <c r="AF29" s="3">
        <v>3.5458839634113996E-2</v>
      </c>
      <c r="AG29" s="3" t="s">
        <v>82</v>
      </c>
      <c r="AH29" s="3" t="s">
        <v>82</v>
      </c>
      <c r="AI29" s="3">
        <v>0.61451388927386197</v>
      </c>
      <c r="AJ29" s="3">
        <v>5.7632519466060392E-2</v>
      </c>
      <c r="AK29" s="3" t="s">
        <v>82</v>
      </c>
      <c r="AL29" s="3" t="s">
        <v>82</v>
      </c>
      <c r="AM29" s="3" t="s">
        <v>82</v>
      </c>
    </row>
    <row r="30" spans="1:39" x14ac:dyDescent="0.2">
      <c r="A30" s="2" t="s">
        <v>27</v>
      </c>
      <c r="B30" s="2" t="s">
        <v>111</v>
      </c>
      <c r="C30" s="2" t="s">
        <v>137</v>
      </c>
      <c r="D30" s="2" t="s">
        <v>133</v>
      </c>
      <c r="E30" s="3">
        <v>0.1045542301431482</v>
      </c>
      <c r="F30" s="3" t="s">
        <v>82</v>
      </c>
      <c r="G30" s="3">
        <v>0.17857496101079379</v>
      </c>
      <c r="H30" s="3">
        <v>9.4646348896648795E-3</v>
      </c>
      <c r="I30" s="3">
        <v>0.98686699603841199</v>
      </c>
      <c r="J30" s="3">
        <v>1.05485122606615</v>
      </c>
      <c r="K30" s="3" t="s">
        <v>82</v>
      </c>
      <c r="L30" s="3">
        <v>9.4231675249403999</v>
      </c>
      <c r="M30" s="3">
        <v>0.51370237232798399</v>
      </c>
      <c r="N30" s="3" t="s">
        <v>82</v>
      </c>
      <c r="O30" s="3">
        <v>6.3285886709085606</v>
      </c>
      <c r="P30" s="3">
        <v>2.4758522434786202E-2</v>
      </c>
      <c r="Q30" s="3">
        <v>293.97782998097802</v>
      </c>
      <c r="R30" s="3">
        <v>0.50195748264650397</v>
      </c>
      <c r="S30" s="3">
        <v>17080.012406105619</v>
      </c>
      <c r="T30" s="3">
        <v>1.7452375821549539E-2</v>
      </c>
      <c r="U30" s="3">
        <v>0.10406008594959759</v>
      </c>
      <c r="V30" s="3">
        <v>63.529424864872794</v>
      </c>
      <c r="W30" s="3" t="s">
        <v>82</v>
      </c>
      <c r="X30" s="3">
        <v>2.8120649108271198</v>
      </c>
      <c r="Y30" s="3">
        <v>0.85912915060639605</v>
      </c>
      <c r="Z30" s="3">
        <v>9.7666491616115589</v>
      </c>
      <c r="AA30" s="3">
        <v>0.45937789568185805</v>
      </c>
      <c r="AB30" s="3">
        <v>3.3195018459503602</v>
      </c>
      <c r="AC30" s="3">
        <v>2.3293148628974203</v>
      </c>
      <c r="AD30" s="3" t="s">
        <v>82</v>
      </c>
      <c r="AE30" s="3" t="s">
        <v>82</v>
      </c>
      <c r="AF30" s="3">
        <v>8.0070484729727193E-2</v>
      </c>
      <c r="AG30" s="3" t="s">
        <v>82</v>
      </c>
      <c r="AH30" s="3">
        <v>3.6577366177259201</v>
      </c>
      <c r="AI30" s="3">
        <v>3.0006114086976998</v>
      </c>
      <c r="AJ30" s="3">
        <v>0.51178602575485399</v>
      </c>
      <c r="AK30" s="3">
        <v>7.9920497837964408</v>
      </c>
      <c r="AL30" s="3">
        <v>0.21759002541918598</v>
      </c>
      <c r="AM30" s="3">
        <v>1.32584369272966E-3</v>
      </c>
    </row>
    <row r="31" spans="1:39" x14ac:dyDescent="0.2">
      <c r="A31" s="2" t="s">
        <v>28</v>
      </c>
      <c r="B31" s="2" t="s">
        <v>112</v>
      </c>
      <c r="C31" s="2" t="s">
        <v>137</v>
      </c>
      <c r="D31" s="2" t="s">
        <v>133</v>
      </c>
      <c r="E31" s="3">
        <v>0.12261592800924662</v>
      </c>
      <c r="F31" s="3">
        <v>0.45191525968463997</v>
      </c>
      <c r="G31" s="3">
        <v>0.216829993991144</v>
      </c>
      <c r="H31" s="3">
        <v>1.0383899790558499E-2</v>
      </c>
      <c r="I31" s="3">
        <v>0.88516998545917802</v>
      </c>
      <c r="J31" s="3">
        <v>0.8291022442196001</v>
      </c>
      <c r="K31" s="3">
        <v>5.02444476162036E-3</v>
      </c>
      <c r="L31" s="3">
        <v>10.864381729768139</v>
      </c>
      <c r="M31" s="3">
        <v>0.31676663006125599</v>
      </c>
      <c r="N31" s="3">
        <v>5.4590114672512201E-2</v>
      </c>
      <c r="O31" s="3">
        <v>5.9351958371883402</v>
      </c>
      <c r="P31" s="3">
        <v>2.1388550025942803E-2</v>
      </c>
      <c r="Q31" s="3">
        <v>335.86619017455598</v>
      </c>
      <c r="R31" s="3">
        <v>0.397069692066428</v>
      </c>
      <c r="S31" s="3">
        <v>19060.516110087701</v>
      </c>
      <c r="T31" s="3">
        <v>1.0271381977163801E-2</v>
      </c>
      <c r="U31" s="3">
        <v>5.7918889217467996E-2</v>
      </c>
      <c r="V31" s="3">
        <v>64.994746577159191</v>
      </c>
      <c r="W31" s="3" t="s">
        <v>82</v>
      </c>
      <c r="X31" s="3">
        <v>1.5140681118819099</v>
      </c>
      <c r="Y31" s="3">
        <v>1.082779642700092</v>
      </c>
      <c r="Z31" s="3">
        <v>11.990731389500819</v>
      </c>
      <c r="AA31" s="3">
        <v>0.246007353511696</v>
      </c>
      <c r="AB31" s="3">
        <v>4.9494271983496398</v>
      </c>
      <c r="AC31" s="3" t="s">
        <v>82</v>
      </c>
      <c r="AD31" s="3">
        <v>1.0844813943079661</v>
      </c>
      <c r="AE31" s="3" t="s">
        <v>82</v>
      </c>
      <c r="AF31" s="3" t="s">
        <v>82</v>
      </c>
      <c r="AG31" s="3" t="s">
        <v>82</v>
      </c>
      <c r="AH31" s="3">
        <v>3.9002197907576801</v>
      </c>
      <c r="AI31" s="3">
        <v>3.4280525367969603</v>
      </c>
      <c r="AJ31" s="3">
        <v>0.83930321186008194</v>
      </c>
      <c r="AK31" s="3" t="s">
        <v>82</v>
      </c>
      <c r="AL31" s="3">
        <v>0.18224946842276418</v>
      </c>
      <c r="AM31" s="3">
        <v>1.44316439914348E-2</v>
      </c>
    </row>
    <row r="32" spans="1:39" x14ac:dyDescent="0.2">
      <c r="A32" s="2" t="s">
        <v>29</v>
      </c>
      <c r="B32" s="2" t="s">
        <v>113</v>
      </c>
      <c r="C32" s="2" t="s">
        <v>137</v>
      </c>
      <c r="D32" s="2" t="s">
        <v>133</v>
      </c>
      <c r="E32" s="3">
        <v>0.10355542472869701</v>
      </c>
      <c r="F32" s="3">
        <v>0.36673943313813401</v>
      </c>
      <c r="G32" s="3">
        <v>0.1052572114919762</v>
      </c>
      <c r="H32" s="3">
        <v>5.4474773148161605E-2</v>
      </c>
      <c r="I32" s="3">
        <v>1.270453261691038</v>
      </c>
      <c r="J32" s="3">
        <v>1.015824055201896</v>
      </c>
      <c r="K32" s="3">
        <v>1.129628590265634E-2</v>
      </c>
      <c r="L32" s="3">
        <v>8.1904160069303398</v>
      </c>
      <c r="M32" s="3">
        <v>0.65729300408480396</v>
      </c>
      <c r="N32" s="3">
        <v>2.9871762754298597E-3</v>
      </c>
      <c r="O32" s="3">
        <v>6.9577328434459007</v>
      </c>
      <c r="P32" s="3">
        <v>1.8879177735276021E-2</v>
      </c>
      <c r="Q32" s="3">
        <v>309.15976804933399</v>
      </c>
      <c r="R32" s="3">
        <v>0.41560461481472</v>
      </c>
      <c r="S32" s="3">
        <v>21924.699409751</v>
      </c>
      <c r="T32" s="3">
        <v>9.0782316888987809E-3</v>
      </c>
      <c r="U32" s="3">
        <v>9.2354103325222203E-2</v>
      </c>
      <c r="V32" s="3">
        <v>46.935846973433797</v>
      </c>
      <c r="W32" s="3">
        <v>2.2914171261141002E-2</v>
      </c>
      <c r="X32" s="3">
        <v>5.1164872957048804</v>
      </c>
      <c r="Y32" s="3">
        <v>1.447508377192062</v>
      </c>
      <c r="Z32" s="3">
        <v>7.8315973782575998</v>
      </c>
      <c r="AA32" s="3">
        <v>0.23972188107660203</v>
      </c>
      <c r="AB32" s="3">
        <v>5.6174223000193999</v>
      </c>
      <c r="AC32" s="3" t="s">
        <v>82</v>
      </c>
      <c r="AD32" s="3">
        <v>0.89175754249232408</v>
      </c>
      <c r="AE32" s="3" t="s">
        <v>82</v>
      </c>
      <c r="AF32" s="3">
        <v>8.1125166170275001E-2</v>
      </c>
      <c r="AG32" s="3" t="s">
        <v>82</v>
      </c>
      <c r="AH32" s="3">
        <v>8.2653910889748605</v>
      </c>
      <c r="AI32" s="3">
        <v>0.92524612800574801</v>
      </c>
      <c r="AJ32" s="3">
        <v>0.70827842259753604</v>
      </c>
      <c r="AK32" s="3" t="s">
        <v>82</v>
      </c>
      <c r="AL32" s="3">
        <v>0.19205115709161899</v>
      </c>
      <c r="AM32" s="3">
        <v>1.6281016121305079E-2</v>
      </c>
    </row>
    <row r="33" spans="1:39" x14ac:dyDescent="0.2">
      <c r="A33" s="2" t="s">
        <v>30</v>
      </c>
      <c r="B33" s="2" t="s">
        <v>114</v>
      </c>
      <c r="C33" s="2" t="s">
        <v>137</v>
      </c>
      <c r="D33" s="2" t="s">
        <v>134</v>
      </c>
      <c r="E33" s="3">
        <v>4.9019944683996605E-2</v>
      </c>
      <c r="F33" s="3">
        <v>0.50309624800658803</v>
      </c>
      <c r="G33" s="3">
        <v>0.26853871421304798</v>
      </c>
      <c r="H33" s="3">
        <v>1.1622766753004259E-2</v>
      </c>
      <c r="I33" s="3">
        <v>1.113805579911368</v>
      </c>
      <c r="J33" s="3">
        <v>0.9119636992706599</v>
      </c>
      <c r="K33" s="3">
        <v>3.75611650011018E-2</v>
      </c>
      <c r="L33" s="3">
        <v>4.3954099042329</v>
      </c>
      <c r="M33" s="3">
        <v>0.35081300373048402</v>
      </c>
      <c r="N33" s="3" t="s">
        <v>82</v>
      </c>
      <c r="O33" s="3">
        <v>7.3811049117291603</v>
      </c>
      <c r="P33" s="3">
        <v>3.9908709116613997E-2</v>
      </c>
      <c r="Q33" s="3">
        <v>358.78339430517798</v>
      </c>
      <c r="R33" s="3">
        <v>0.84701865388594599</v>
      </c>
      <c r="S33" s="3">
        <v>6007.00345630628</v>
      </c>
      <c r="T33" s="3">
        <v>8.6970707435022401E-3</v>
      </c>
      <c r="U33" s="3">
        <v>9.0192816733526998E-2</v>
      </c>
      <c r="V33" s="3">
        <v>43.609964729411601</v>
      </c>
      <c r="W33" s="3">
        <v>3.7902604972790598E-2</v>
      </c>
      <c r="X33" s="3">
        <v>4.2127811305958405</v>
      </c>
      <c r="Y33" s="3">
        <v>0.91901763187951802</v>
      </c>
      <c r="Z33" s="3">
        <v>3.1334260912311001</v>
      </c>
      <c r="AA33" s="3">
        <v>0.33315552505041202</v>
      </c>
      <c r="AB33" s="3" t="s">
        <v>82</v>
      </c>
      <c r="AC33" s="3" t="s">
        <v>82</v>
      </c>
      <c r="AD33" s="3">
        <v>1.954987519841342</v>
      </c>
      <c r="AE33" s="3" t="s">
        <v>82</v>
      </c>
      <c r="AF33" s="3">
        <v>4.3639774585520402E-2</v>
      </c>
      <c r="AG33" s="3" t="s">
        <v>82</v>
      </c>
      <c r="AH33" s="3">
        <v>7.0483230958239407</v>
      </c>
      <c r="AI33" s="3">
        <v>9.4250758677391797</v>
      </c>
      <c r="AJ33" s="3">
        <v>1.5804043835458459</v>
      </c>
      <c r="AK33" s="3">
        <v>7.2224439018802</v>
      </c>
      <c r="AL33" s="3">
        <v>0.74945797992659202</v>
      </c>
      <c r="AM33" s="3">
        <v>4.3766688853555599E-2</v>
      </c>
    </row>
    <row r="34" spans="1:39" x14ac:dyDescent="0.2">
      <c r="A34" s="2" t="s">
        <v>31</v>
      </c>
      <c r="B34" s="2" t="s">
        <v>115</v>
      </c>
      <c r="C34" s="2" t="s">
        <v>137</v>
      </c>
      <c r="D34" s="2" t="s">
        <v>134</v>
      </c>
      <c r="E34" s="3">
        <v>7.449825057928719E-2</v>
      </c>
      <c r="F34" s="3">
        <v>0.30261651379753196</v>
      </c>
      <c r="G34" s="3">
        <v>0.32567024514442</v>
      </c>
      <c r="H34" s="3">
        <v>3.9492880940228597E-2</v>
      </c>
      <c r="I34" s="3">
        <v>0.88924998351476803</v>
      </c>
      <c r="J34" s="3">
        <v>0.89150785020470802</v>
      </c>
      <c r="K34" s="3">
        <v>3.90098193288042E-2</v>
      </c>
      <c r="L34" s="3">
        <v>8.681101641904899</v>
      </c>
      <c r="M34" s="3">
        <v>0.40612367172256203</v>
      </c>
      <c r="N34" s="3" t="s">
        <v>82</v>
      </c>
      <c r="O34" s="3">
        <v>5.6565660018522204</v>
      </c>
      <c r="P34" s="3">
        <v>3.9528508147512596E-2</v>
      </c>
      <c r="Q34" s="3">
        <v>354.227056119758</v>
      </c>
      <c r="R34" s="3">
        <v>0.69920003702936007</v>
      </c>
      <c r="S34" s="3">
        <v>12189.318143931159</v>
      </c>
      <c r="T34" s="3">
        <v>1.3603298542653641E-2</v>
      </c>
      <c r="U34" s="3">
        <v>9.0077389743094399E-2</v>
      </c>
      <c r="V34" s="3">
        <v>67.328252181523197</v>
      </c>
      <c r="W34" s="3">
        <v>0.18913033056840201</v>
      </c>
      <c r="X34" s="3">
        <v>4.0107347084642004</v>
      </c>
      <c r="Y34" s="3">
        <v>1.0306913044944099</v>
      </c>
      <c r="Z34" s="3">
        <v>7.7130075935621605</v>
      </c>
      <c r="AA34" s="3">
        <v>0.51618321884649998</v>
      </c>
      <c r="AB34" s="3">
        <v>0.36746117288765601</v>
      </c>
      <c r="AC34" s="3" t="s">
        <v>82</v>
      </c>
      <c r="AD34" s="3">
        <v>1.3150818040246859</v>
      </c>
      <c r="AE34" s="3" t="s">
        <v>82</v>
      </c>
      <c r="AF34" s="3" t="s">
        <v>82</v>
      </c>
      <c r="AG34" s="3" t="s">
        <v>82</v>
      </c>
      <c r="AH34" s="3">
        <v>5.3417476352686801</v>
      </c>
      <c r="AI34" s="3">
        <v>1.305921686982102</v>
      </c>
      <c r="AJ34" s="3">
        <v>1.4703225421685819</v>
      </c>
      <c r="AK34" s="3">
        <v>4.4484505746474001</v>
      </c>
      <c r="AL34" s="3">
        <v>0.67969044075898</v>
      </c>
      <c r="AM34" s="3">
        <v>3.7280377955589999E-2</v>
      </c>
    </row>
    <row r="35" spans="1:39" x14ac:dyDescent="0.2">
      <c r="A35" s="2" t="s">
        <v>32</v>
      </c>
      <c r="B35" s="2" t="s">
        <v>116</v>
      </c>
      <c r="C35" s="2" t="s">
        <v>137</v>
      </c>
      <c r="D35" s="2" t="s">
        <v>134</v>
      </c>
      <c r="E35" s="3">
        <v>7.1908694961392808E-2</v>
      </c>
      <c r="F35" s="3">
        <v>0.57724481295603802</v>
      </c>
      <c r="G35" s="3">
        <v>0.15013883276413859</v>
      </c>
      <c r="H35" s="3">
        <v>3.3826542336137001E-2</v>
      </c>
      <c r="I35" s="3">
        <v>1.3794554704348641</v>
      </c>
      <c r="J35" s="3">
        <v>1.3776946659857019</v>
      </c>
      <c r="K35" s="3">
        <v>6.7116091399348002E-2</v>
      </c>
      <c r="L35" s="3">
        <v>7.1735561467406797</v>
      </c>
      <c r="M35" s="3">
        <v>0.58189862581363794</v>
      </c>
      <c r="N35" s="3">
        <v>9.1687697115035799E-2</v>
      </c>
      <c r="O35" s="3">
        <v>7.5438805654549395</v>
      </c>
      <c r="P35" s="3">
        <v>3.7131370123007802E-2</v>
      </c>
      <c r="Q35" s="3">
        <v>352.33412206049201</v>
      </c>
      <c r="R35" s="3">
        <v>0.70821756971782401</v>
      </c>
      <c r="S35" s="3">
        <v>10298.697453451121</v>
      </c>
      <c r="T35" s="3">
        <v>9.1226086165471995E-3</v>
      </c>
      <c r="U35" s="3">
        <v>0.10321944032055941</v>
      </c>
      <c r="V35" s="3">
        <v>52.1148559723296</v>
      </c>
      <c r="W35" s="3">
        <v>4.3646948857988203E-3</v>
      </c>
      <c r="X35" s="3">
        <v>4.0287143583094398</v>
      </c>
      <c r="Y35" s="3">
        <v>1.2391866730063499</v>
      </c>
      <c r="Z35" s="3">
        <v>3.6567426673353198</v>
      </c>
      <c r="AA35" s="3">
        <v>0.24667612491910199</v>
      </c>
      <c r="AB35" s="3">
        <v>0.66007632052701992</v>
      </c>
      <c r="AC35" s="3" t="s">
        <v>82</v>
      </c>
      <c r="AD35" s="3">
        <v>0.91353316819515606</v>
      </c>
      <c r="AE35" s="3">
        <v>12.77143201087774</v>
      </c>
      <c r="AF35" s="3">
        <v>6.1698838606567594E-2</v>
      </c>
      <c r="AG35" s="3" t="s">
        <v>82</v>
      </c>
      <c r="AH35" s="3">
        <v>18.497138146323721</v>
      </c>
      <c r="AI35" s="3">
        <v>6.6256736557462403</v>
      </c>
      <c r="AJ35" s="3">
        <v>1.311166890670818</v>
      </c>
      <c r="AK35" s="3">
        <v>6.8582409134268403</v>
      </c>
      <c r="AL35" s="3">
        <v>0.55843562003706204</v>
      </c>
      <c r="AM35" s="3">
        <v>3.4082385678678599E-2</v>
      </c>
    </row>
    <row r="36" spans="1:39" x14ac:dyDescent="0.2">
      <c r="A36" s="2" t="s">
        <v>33</v>
      </c>
      <c r="B36" s="2" t="s">
        <v>117</v>
      </c>
      <c r="C36" s="2" t="s">
        <v>137</v>
      </c>
      <c r="D36" s="2" t="s">
        <v>135</v>
      </c>
      <c r="E36" s="3">
        <v>8.13062595511818E-2</v>
      </c>
      <c r="F36" s="3">
        <v>1.50494883428546</v>
      </c>
      <c r="G36" s="3">
        <v>0.34335930819370197</v>
      </c>
      <c r="H36" s="3">
        <v>4.2862705139499999</v>
      </c>
      <c r="I36" s="3">
        <v>7.6812327326656007</v>
      </c>
      <c r="J36" s="3">
        <v>17.08635049975452</v>
      </c>
      <c r="K36" s="3">
        <v>6.2167752665773595</v>
      </c>
      <c r="L36" s="3" t="s">
        <v>82</v>
      </c>
      <c r="M36" s="3">
        <v>5.2547659963427598E-2</v>
      </c>
      <c r="N36" s="3">
        <v>3.0523581796331802</v>
      </c>
      <c r="O36" s="3">
        <v>11.24008724093482</v>
      </c>
      <c r="P36" s="3">
        <v>0.1033743383194482</v>
      </c>
      <c r="Q36" s="3">
        <v>1.758861381266366</v>
      </c>
      <c r="R36" s="3">
        <v>0.12685947529334241</v>
      </c>
      <c r="S36" s="3" t="s">
        <v>82</v>
      </c>
      <c r="T36" s="3">
        <v>1.8116622884347161E-3</v>
      </c>
      <c r="U36" s="3">
        <v>0.1499515843846054</v>
      </c>
      <c r="V36" s="3" t="s">
        <v>82</v>
      </c>
      <c r="W36" s="3" t="s">
        <v>82</v>
      </c>
      <c r="X36" s="3">
        <v>0.86406857450082608</v>
      </c>
      <c r="Y36" s="3">
        <v>0.1367229208265282</v>
      </c>
      <c r="Z36" s="3">
        <v>0.10724601771171441</v>
      </c>
      <c r="AA36" s="3">
        <v>0.39817332282421003</v>
      </c>
      <c r="AB36" s="3">
        <v>0.77427384634910401</v>
      </c>
      <c r="AC36" s="3" t="s">
        <v>82</v>
      </c>
      <c r="AD36" s="3">
        <v>4.6314198771308597</v>
      </c>
      <c r="AE36" s="3" t="s">
        <v>82</v>
      </c>
      <c r="AF36" s="3">
        <v>0.10633513923712881</v>
      </c>
      <c r="AG36" s="3" t="s">
        <v>82</v>
      </c>
      <c r="AH36" s="3" t="s">
        <v>82</v>
      </c>
      <c r="AI36" s="3">
        <v>2.7362848341525003</v>
      </c>
      <c r="AJ36" s="3">
        <v>1.420422733780178</v>
      </c>
      <c r="AK36" s="3">
        <v>8.6755784426370788</v>
      </c>
      <c r="AL36" s="3">
        <v>2.7443409723757601</v>
      </c>
      <c r="AM36" s="3">
        <v>6.5599040551470394E-2</v>
      </c>
    </row>
    <row r="37" spans="1:39" x14ac:dyDescent="0.2">
      <c r="A37" s="2" t="s">
        <v>34</v>
      </c>
      <c r="B37" s="2" t="s">
        <v>118</v>
      </c>
      <c r="C37" s="2" t="s">
        <v>137</v>
      </c>
      <c r="D37" s="2" t="s">
        <v>135</v>
      </c>
      <c r="E37" s="3">
        <v>9.2716995949503E-2</v>
      </c>
      <c r="F37" s="3">
        <v>1.982751364513452</v>
      </c>
      <c r="G37" s="3">
        <v>0.24876540210213399</v>
      </c>
      <c r="H37" s="3">
        <v>3.2608779621008201</v>
      </c>
      <c r="I37" s="3">
        <v>5.1406978935902803</v>
      </c>
      <c r="J37" s="3">
        <v>15.113205228050081</v>
      </c>
      <c r="K37" s="3">
        <v>5.2265287957376199</v>
      </c>
      <c r="L37" s="3" t="s">
        <v>82</v>
      </c>
      <c r="M37" s="3">
        <v>0.13995879407432402</v>
      </c>
      <c r="N37" s="3">
        <v>2.4198982047474802</v>
      </c>
      <c r="O37" s="3">
        <v>6.6371317161340002</v>
      </c>
      <c r="P37" s="3">
        <v>9.856501917086799E-2</v>
      </c>
      <c r="Q37" s="3">
        <v>2.2288589887321599</v>
      </c>
      <c r="R37" s="3">
        <v>0.12458494959713839</v>
      </c>
      <c r="S37" s="3">
        <v>2.6462893901905002</v>
      </c>
      <c r="T37" s="3">
        <v>1.1973699756209761E-2</v>
      </c>
      <c r="U37" s="3">
        <v>0.20322960600754797</v>
      </c>
      <c r="V37" s="3" t="s">
        <v>82</v>
      </c>
      <c r="W37" s="3">
        <v>8.3069269369036206E-2</v>
      </c>
      <c r="X37" s="3">
        <v>0.25578020842077398</v>
      </c>
      <c r="Y37" s="3">
        <v>1.7615855314353559</v>
      </c>
      <c r="Z37" s="3">
        <v>0.1394309301028204</v>
      </c>
      <c r="AA37" s="3">
        <v>0.372533631705316</v>
      </c>
      <c r="AB37" s="3">
        <v>8.8847826864108803E-2</v>
      </c>
      <c r="AC37" s="3" t="s">
        <v>82</v>
      </c>
      <c r="AD37" s="3">
        <v>6.1403085898434195</v>
      </c>
      <c r="AE37" s="3" t="s">
        <v>82</v>
      </c>
      <c r="AF37" s="3" t="s">
        <v>82</v>
      </c>
      <c r="AG37" s="3" t="s">
        <v>82</v>
      </c>
      <c r="AH37" s="3" t="s">
        <v>82</v>
      </c>
      <c r="AI37" s="3">
        <v>2.2224625081919998</v>
      </c>
      <c r="AJ37" s="3">
        <v>1.1730351597620978</v>
      </c>
      <c r="AK37" s="3">
        <v>9.2947625318943388</v>
      </c>
      <c r="AL37" s="3">
        <v>0.60763936262309004</v>
      </c>
      <c r="AM37" s="3">
        <v>1.8005489365638301E-3</v>
      </c>
    </row>
    <row r="38" spans="1:39" x14ac:dyDescent="0.2">
      <c r="A38" s="2" t="s">
        <v>35</v>
      </c>
      <c r="B38" s="2" t="s">
        <v>119</v>
      </c>
      <c r="C38" s="2" t="s">
        <v>137</v>
      </c>
      <c r="D38" s="2" t="s">
        <v>135</v>
      </c>
      <c r="E38" s="3">
        <v>8.4918507122831804E-2</v>
      </c>
      <c r="F38" s="3">
        <v>1.3523335171075541</v>
      </c>
      <c r="G38" s="3">
        <v>0.25158848631492398</v>
      </c>
      <c r="H38" s="3">
        <v>5.02643231801264</v>
      </c>
      <c r="I38" s="3">
        <v>7.3595183208878598</v>
      </c>
      <c r="J38" s="3">
        <v>21.868277665996199</v>
      </c>
      <c r="K38" s="3">
        <v>9.1831082506029809</v>
      </c>
      <c r="L38" s="3">
        <v>0.16035948371148581</v>
      </c>
      <c r="M38" s="3">
        <v>0.115691188845122</v>
      </c>
      <c r="N38" s="3">
        <v>2.3651830053107998</v>
      </c>
      <c r="O38" s="3">
        <v>11.28680077798886</v>
      </c>
      <c r="P38" s="3">
        <v>0.10205739799129901</v>
      </c>
      <c r="Q38" s="3" t="s">
        <v>82</v>
      </c>
      <c r="R38" s="3">
        <v>0.1102336329866382</v>
      </c>
      <c r="S38" s="3">
        <v>2.4800598678076198</v>
      </c>
      <c r="T38" s="3">
        <v>6.1752788183319397E-3</v>
      </c>
      <c r="U38" s="3">
        <v>0.16688098623887679</v>
      </c>
      <c r="V38" s="3" t="s">
        <v>82</v>
      </c>
      <c r="W38" s="3" t="s">
        <v>82</v>
      </c>
      <c r="X38" s="3">
        <v>0.26711120324062199</v>
      </c>
      <c r="Y38" s="3">
        <v>0.87865726764148211</v>
      </c>
      <c r="Z38" s="3">
        <v>0.10130332670160321</v>
      </c>
      <c r="AA38" s="3">
        <v>0.51198301274568192</v>
      </c>
      <c r="AB38" s="3">
        <v>0.29278460829480601</v>
      </c>
      <c r="AC38" s="3" t="s">
        <v>82</v>
      </c>
      <c r="AD38" s="3">
        <v>1.226187977913634</v>
      </c>
      <c r="AE38" s="3" t="s">
        <v>82</v>
      </c>
      <c r="AF38" s="3">
        <v>3.6385074908463599E-2</v>
      </c>
      <c r="AG38" s="3" t="s">
        <v>82</v>
      </c>
      <c r="AH38" s="3" t="s">
        <v>82</v>
      </c>
      <c r="AI38" s="3">
        <v>1.2888894014135859</v>
      </c>
      <c r="AJ38" s="3">
        <v>2.1131974090027801</v>
      </c>
      <c r="AK38" s="3">
        <v>7.9881876473131399</v>
      </c>
      <c r="AL38" s="3">
        <v>0.87998738822823397</v>
      </c>
      <c r="AM38" s="3">
        <v>6.6873750595375397E-2</v>
      </c>
    </row>
    <row r="39" spans="1:39" x14ac:dyDescent="0.2">
      <c r="A39" s="2" t="s">
        <v>36</v>
      </c>
      <c r="B39" s="2" t="s">
        <v>120</v>
      </c>
      <c r="C39" s="2" t="s">
        <v>137</v>
      </c>
      <c r="D39" s="2" t="s">
        <v>139</v>
      </c>
      <c r="E39" s="3">
        <v>9.5790673583555599E-2</v>
      </c>
      <c r="F39" s="3" t="s">
        <v>82</v>
      </c>
      <c r="G39" s="3">
        <v>0.18144559997115259</v>
      </c>
      <c r="H39" s="3" t="s">
        <v>82</v>
      </c>
      <c r="I39" s="3" t="s">
        <v>82</v>
      </c>
      <c r="J39" s="3" t="s">
        <v>82</v>
      </c>
      <c r="K39" s="3">
        <v>6.1458339957900197E-3</v>
      </c>
      <c r="L39" s="3" t="s">
        <v>82</v>
      </c>
      <c r="M39" s="3" t="s">
        <v>82</v>
      </c>
      <c r="N39" s="3" t="s">
        <v>82</v>
      </c>
      <c r="O39" s="3">
        <v>0.35571118248285599</v>
      </c>
      <c r="P39" s="3" t="s">
        <v>82</v>
      </c>
      <c r="Q39" s="3">
        <v>2.3881783561575203</v>
      </c>
      <c r="R39" s="3" t="s">
        <v>82</v>
      </c>
      <c r="S39" s="3">
        <v>40116.0031966678</v>
      </c>
      <c r="T39" s="3">
        <v>1.4787897849453922E-2</v>
      </c>
      <c r="U39" s="3" t="s">
        <v>82</v>
      </c>
      <c r="V39" s="3" t="s">
        <v>82</v>
      </c>
      <c r="W39" s="3" t="s">
        <v>82</v>
      </c>
      <c r="X39" s="3" t="s">
        <v>82</v>
      </c>
      <c r="Y39" s="3" t="s">
        <v>82</v>
      </c>
      <c r="Z39" s="3" t="s">
        <v>82</v>
      </c>
      <c r="AA39" s="3">
        <v>0.39115403430189599</v>
      </c>
      <c r="AB39" s="3" t="s">
        <v>82</v>
      </c>
      <c r="AC39" s="3" t="s">
        <v>82</v>
      </c>
      <c r="AD39" s="3" t="s">
        <v>82</v>
      </c>
      <c r="AE39" s="3" t="s">
        <v>82</v>
      </c>
      <c r="AF39" s="3" t="s">
        <v>82</v>
      </c>
      <c r="AG39" s="3" t="s">
        <v>82</v>
      </c>
      <c r="AH39" s="3" t="s">
        <v>82</v>
      </c>
      <c r="AI39" s="3">
        <v>0.28571228283930999</v>
      </c>
      <c r="AJ39" s="3" t="s">
        <v>82</v>
      </c>
      <c r="AK39" s="3" t="s">
        <v>82</v>
      </c>
      <c r="AL39" s="3" t="s">
        <v>82</v>
      </c>
      <c r="AM39" s="3" t="s">
        <v>82</v>
      </c>
    </row>
    <row r="40" spans="1:39" x14ac:dyDescent="0.2">
      <c r="A40" s="2" t="s">
        <v>37</v>
      </c>
      <c r="B40" s="2" t="s">
        <v>121</v>
      </c>
      <c r="C40" s="2" t="s">
        <v>137</v>
      </c>
      <c r="D40" s="2" t="s">
        <v>139</v>
      </c>
      <c r="E40" s="3">
        <v>8.7906268733073001E-2</v>
      </c>
      <c r="F40" s="3" t="s">
        <v>82</v>
      </c>
      <c r="G40" s="3" t="s">
        <v>82</v>
      </c>
      <c r="H40" s="3">
        <v>1.529426844881312E-4</v>
      </c>
      <c r="I40" s="3" t="s">
        <v>82</v>
      </c>
      <c r="J40" s="3" t="s">
        <v>82</v>
      </c>
      <c r="K40" s="3">
        <v>7.5699058617163997E-3</v>
      </c>
      <c r="L40" s="3" t="s">
        <v>82</v>
      </c>
      <c r="M40" s="3" t="s">
        <v>82</v>
      </c>
      <c r="N40" s="3">
        <v>6.8049458934006397E-3</v>
      </c>
      <c r="O40" s="3">
        <v>0.219010358422566</v>
      </c>
      <c r="P40" s="3" t="s">
        <v>82</v>
      </c>
      <c r="Q40" s="3">
        <v>2.1885110616277799</v>
      </c>
      <c r="R40" s="3" t="s">
        <v>82</v>
      </c>
      <c r="S40" s="3">
        <v>40190.810712894403</v>
      </c>
      <c r="T40" s="3">
        <v>1.7692979470358281E-2</v>
      </c>
      <c r="U40" s="3" t="s">
        <v>82</v>
      </c>
      <c r="V40" s="3" t="s">
        <v>82</v>
      </c>
      <c r="W40" s="3" t="s">
        <v>82</v>
      </c>
      <c r="X40" s="3" t="s">
        <v>82</v>
      </c>
      <c r="Y40" s="3" t="s">
        <v>82</v>
      </c>
      <c r="Z40" s="3">
        <v>5.2658868742811407E-2</v>
      </c>
      <c r="AA40" s="3">
        <v>0.26801416384321797</v>
      </c>
      <c r="AB40" s="3" t="s">
        <v>82</v>
      </c>
      <c r="AC40" s="3" t="s">
        <v>82</v>
      </c>
      <c r="AD40" s="3">
        <v>0.79395292394232198</v>
      </c>
      <c r="AE40" s="3" t="s">
        <v>82</v>
      </c>
      <c r="AF40" s="3" t="s">
        <v>82</v>
      </c>
      <c r="AG40" s="3" t="s">
        <v>82</v>
      </c>
      <c r="AH40" s="3" t="s">
        <v>82</v>
      </c>
      <c r="AI40" s="3">
        <v>0.66971456014608599</v>
      </c>
      <c r="AJ40" s="3" t="s">
        <v>82</v>
      </c>
      <c r="AK40" s="3" t="s">
        <v>82</v>
      </c>
      <c r="AL40" s="3" t="s">
        <v>82</v>
      </c>
      <c r="AM40" s="3" t="s">
        <v>82</v>
      </c>
    </row>
    <row r="41" spans="1:39" x14ac:dyDescent="0.2">
      <c r="A41" s="2" t="s">
        <v>38</v>
      </c>
      <c r="B41" s="2" t="s">
        <v>122</v>
      </c>
      <c r="C41" s="2" t="s">
        <v>137</v>
      </c>
      <c r="D41" s="2" t="s">
        <v>139</v>
      </c>
      <c r="E41" s="3">
        <v>7.8145192620819398E-2</v>
      </c>
      <c r="F41" s="3" t="s">
        <v>82</v>
      </c>
      <c r="G41" s="3">
        <v>0.21723865165859602</v>
      </c>
      <c r="H41" s="3">
        <v>1.0701698186381279E-3</v>
      </c>
      <c r="I41" s="3" t="s">
        <v>82</v>
      </c>
      <c r="J41" s="3" t="s">
        <v>82</v>
      </c>
      <c r="K41" s="3">
        <v>1.6415406251066262E-2</v>
      </c>
      <c r="L41" s="3" t="s">
        <v>82</v>
      </c>
      <c r="M41" s="3" t="s">
        <v>82</v>
      </c>
      <c r="N41" s="3" t="s">
        <v>82</v>
      </c>
      <c r="O41" s="3">
        <v>0.21391264948865599</v>
      </c>
      <c r="P41" s="3" t="s">
        <v>82</v>
      </c>
      <c r="Q41" s="3">
        <v>2.4725589455242001</v>
      </c>
      <c r="R41" s="3" t="s">
        <v>82</v>
      </c>
      <c r="S41" s="3">
        <v>42267.961475521399</v>
      </c>
      <c r="T41" s="3">
        <v>1.3446578910292838E-2</v>
      </c>
      <c r="U41" s="3" t="s">
        <v>82</v>
      </c>
      <c r="V41" s="3" t="s">
        <v>82</v>
      </c>
      <c r="W41" s="3" t="s">
        <v>82</v>
      </c>
      <c r="X41" s="3" t="s">
        <v>82</v>
      </c>
      <c r="Y41" s="3" t="s">
        <v>82</v>
      </c>
      <c r="Z41" s="3" t="s">
        <v>82</v>
      </c>
      <c r="AA41" s="3">
        <v>0.42130282075658598</v>
      </c>
      <c r="AB41" s="3" t="s">
        <v>82</v>
      </c>
      <c r="AC41" s="3" t="s">
        <v>82</v>
      </c>
      <c r="AD41" s="3" t="s">
        <v>82</v>
      </c>
      <c r="AE41" s="3" t="s">
        <v>82</v>
      </c>
      <c r="AF41" s="3" t="s">
        <v>82</v>
      </c>
      <c r="AG41" s="3" t="s">
        <v>82</v>
      </c>
      <c r="AH41" s="3">
        <v>4.2377716396962999</v>
      </c>
      <c r="AI41" s="3">
        <v>10.54203297689776</v>
      </c>
      <c r="AJ41" s="3" t="s">
        <v>82</v>
      </c>
      <c r="AK41" s="3" t="s">
        <v>82</v>
      </c>
      <c r="AL41" s="3" t="s">
        <v>82</v>
      </c>
      <c r="AM41" s="3">
        <v>1.2227227034203999E-3</v>
      </c>
    </row>
    <row r="42" spans="1:39" x14ac:dyDescent="0.2">
      <c r="A42" s="2" t="s">
        <v>39</v>
      </c>
      <c r="B42" s="2" t="s">
        <v>123</v>
      </c>
      <c r="C42" s="2" t="s">
        <v>131</v>
      </c>
      <c r="D42" s="2" t="s">
        <v>139</v>
      </c>
      <c r="E42" s="3">
        <v>6.5920417025577202E-2</v>
      </c>
      <c r="F42" s="3" t="s">
        <v>82</v>
      </c>
      <c r="G42" s="3">
        <v>0.1650247317177268</v>
      </c>
      <c r="H42" s="3">
        <v>5.4303421801205603E-3</v>
      </c>
      <c r="I42" s="3" t="s">
        <v>82</v>
      </c>
      <c r="J42" s="3">
        <v>0.13247054975495859</v>
      </c>
      <c r="K42" s="3">
        <v>4.3213787037854803E-3</v>
      </c>
      <c r="L42" s="3" t="s">
        <v>82</v>
      </c>
      <c r="M42" s="3">
        <v>1.5927172633518859E-2</v>
      </c>
      <c r="N42" s="3" t="s">
        <v>82</v>
      </c>
      <c r="O42" s="3" t="s">
        <v>82</v>
      </c>
      <c r="P42" s="3" t="s">
        <v>82</v>
      </c>
      <c r="Q42" s="3" t="s">
        <v>82</v>
      </c>
      <c r="R42" s="3" t="s">
        <v>82</v>
      </c>
      <c r="S42" s="3" t="s">
        <v>82</v>
      </c>
      <c r="T42" s="3">
        <v>6.1735397846187799E-4</v>
      </c>
      <c r="U42" s="3" t="s">
        <v>82</v>
      </c>
      <c r="V42" s="3" t="s">
        <v>82</v>
      </c>
      <c r="W42" s="3" t="s">
        <v>82</v>
      </c>
      <c r="X42" s="3" t="s">
        <v>82</v>
      </c>
      <c r="Y42" s="3" t="s">
        <v>82</v>
      </c>
      <c r="Z42" s="3" t="s">
        <v>82</v>
      </c>
      <c r="AA42" s="3">
        <v>0.10846026979266139</v>
      </c>
      <c r="AB42" s="3" t="s">
        <v>82</v>
      </c>
      <c r="AC42" s="3" t="e">
        <v>#VALUE!</v>
      </c>
      <c r="AD42" s="3">
        <v>2.8158511407096998</v>
      </c>
      <c r="AE42" s="3">
        <v>33715.1811787318</v>
      </c>
      <c r="AF42" s="3" t="s">
        <v>82</v>
      </c>
      <c r="AG42" s="3" t="s">
        <v>82</v>
      </c>
      <c r="AH42" s="3" t="s">
        <v>82</v>
      </c>
      <c r="AI42" s="3">
        <v>0.53499809351374605</v>
      </c>
      <c r="AJ42" s="3" t="s">
        <v>82</v>
      </c>
      <c r="AK42" s="3" t="s">
        <v>82</v>
      </c>
      <c r="AL42" s="3" t="s">
        <v>82</v>
      </c>
      <c r="AM42" s="3" t="s">
        <v>82</v>
      </c>
    </row>
    <row r="43" spans="1:39" x14ac:dyDescent="0.2">
      <c r="A43" s="2" t="s">
        <v>40</v>
      </c>
      <c r="B43" s="2" t="s">
        <v>124</v>
      </c>
      <c r="C43" s="2" t="s">
        <v>131</v>
      </c>
      <c r="D43" s="2" t="s">
        <v>139</v>
      </c>
      <c r="E43" s="3">
        <v>0.11334148572059941</v>
      </c>
      <c r="F43" s="3" t="s">
        <v>82</v>
      </c>
      <c r="G43" s="3">
        <v>8.4388794791804403E-2</v>
      </c>
      <c r="H43" s="3">
        <v>7.9347339582300606E-3</v>
      </c>
      <c r="I43" s="3" t="s">
        <v>82</v>
      </c>
      <c r="J43" s="3" t="s">
        <v>82</v>
      </c>
      <c r="K43" s="3" t="s">
        <v>82</v>
      </c>
      <c r="L43" s="3">
        <v>2.8205017583929799E-2</v>
      </c>
      <c r="M43" s="3">
        <v>2.7638031440847401E-2</v>
      </c>
      <c r="N43" s="3" t="s">
        <v>82</v>
      </c>
      <c r="O43" s="3" t="s">
        <v>82</v>
      </c>
      <c r="P43" s="3" t="s">
        <v>82</v>
      </c>
      <c r="Q43" s="3" t="s">
        <v>82</v>
      </c>
      <c r="R43" s="3" t="s">
        <v>82</v>
      </c>
      <c r="S43" s="3">
        <v>3.5119840758424603</v>
      </c>
      <c r="T43" s="3">
        <v>2.9123331254392202E-3</v>
      </c>
      <c r="U43" s="3" t="s">
        <v>82</v>
      </c>
      <c r="V43" s="3" t="s">
        <v>82</v>
      </c>
      <c r="W43" s="3" t="s">
        <v>82</v>
      </c>
      <c r="X43" s="3" t="s">
        <v>82</v>
      </c>
      <c r="Y43" s="3" t="s">
        <v>82</v>
      </c>
      <c r="Z43" s="3" t="s">
        <v>82</v>
      </c>
      <c r="AA43" s="3">
        <v>0.10172892586964259</v>
      </c>
      <c r="AB43" s="3" t="s">
        <v>82</v>
      </c>
      <c r="AC43" s="3" t="s">
        <v>82</v>
      </c>
      <c r="AD43" s="3">
        <v>4.2825604972130602</v>
      </c>
      <c r="AE43" s="3">
        <v>37352.790874473001</v>
      </c>
      <c r="AF43" s="3" t="s">
        <v>82</v>
      </c>
      <c r="AG43" s="3" t="s">
        <v>82</v>
      </c>
      <c r="AH43" s="3" t="s">
        <v>82</v>
      </c>
      <c r="AI43" s="3">
        <v>0.13143580508921898</v>
      </c>
      <c r="AJ43" s="3" t="s">
        <v>82</v>
      </c>
      <c r="AK43" s="3" t="s">
        <v>82</v>
      </c>
      <c r="AL43" s="3" t="s">
        <v>82</v>
      </c>
      <c r="AM43" s="3" t="s">
        <v>82</v>
      </c>
    </row>
    <row r="44" spans="1:39" x14ac:dyDescent="0.2">
      <c r="A44" s="2" t="s">
        <v>41</v>
      </c>
      <c r="B44" s="2" t="s">
        <v>125</v>
      </c>
      <c r="C44" s="2" t="s">
        <v>131</v>
      </c>
      <c r="D44" s="2" t="s">
        <v>139</v>
      </c>
      <c r="E44" s="3">
        <v>8.7332632054138798E-2</v>
      </c>
      <c r="F44" s="3" t="s">
        <v>82</v>
      </c>
      <c r="G44" s="3" t="s">
        <v>82</v>
      </c>
      <c r="H44" s="3">
        <v>1.2591365975471061E-3</v>
      </c>
      <c r="I44" s="3" t="s">
        <v>82</v>
      </c>
      <c r="J44" s="3" t="s">
        <v>82</v>
      </c>
      <c r="K44" s="3" t="s">
        <v>82</v>
      </c>
      <c r="L44" s="3" t="s">
        <v>82</v>
      </c>
      <c r="M44" s="3">
        <v>1.5408025020408561E-2</v>
      </c>
      <c r="N44" s="3" t="s">
        <v>82</v>
      </c>
      <c r="O44" s="3" t="s">
        <v>82</v>
      </c>
      <c r="P44" s="3" t="s">
        <v>82</v>
      </c>
      <c r="Q44" s="3" t="s">
        <v>82</v>
      </c>
      <c r="R44" s="3" t="s">
        <v>82</v>
      </c>
      <c r="S44" s="3" t="s">
        <v>82</v>
      </c>
      <c r="T44" s="3" t="s">
        <v>82</v>
      </c>
      <c r="U44" s="3" t="s">
        <v>82</v>
      </c>
      <c r="V44" s="3" t="s">
        <v>82</v>
      </c>
      <c r="W44" s="3" t="s">
        <v>82</v>
      </c>
      <c r="X44" s="3" t="s">
        <v>82</v>
      </c>
      <c r="Y44" s="3" t="s">
        <v>82</v>
      </c>
      <c r="Z44" s="3" t="s">
        <v>82</v>
      </c>
      <c r="AA44" s="3">
        <v>6.38258931106188E-2</v>
      </c>
      <c r="AB44" s="3" t="s">
        <v>82</v>
      </c>
      <c r="AC44" s="3" t="s">
        <v>82</v>
      </c>
      <c r="AD44" s="3">
        <v>1.505909609373896</v>
      </c>
      <c r="AE44" s="3">
        <v>40693.206409567196</v>
      </c>
      <c r="AF44" s="3" t="s">
        <v>82</v>
      </c>
      <c r="AG44" s="3" t="s">
        <v>82</v>
      </c>
      <c r="AH44" s="3" t="s">
        <v>82</v>
      </c>
      <c r="AI44" s="3">
        <v>2.2565829465242002</v>
      </c>
      <c r="AJ44" s="3" t="s">
        <v>82</v>
      </c>
      <c r="AK44" s="3" t="s">
        <v>82</v>
      </c>
      <c r="AL44" s="3" t="s">
        <v>82</v>
      </c>
      <c r="AM44" s="3" t="s">
        <v>82</v>
      </c>
    </row>
    <row r="45" spans="1:39" x14ac:dyDescent="0.2">
      <c r="A45" s="2" t="s">
        <v>42</v>
      </c>
      <c r="B45" s="2" t="s">
        <v>126</v>
      </c>
      <c r="C45" s="2" t="s">
        <v>136</v>
      </c>
      <c r="D45" s="2" t="s">
        <v>139</v>
      </c>
      <c r="E45" s="3">
        <v>0.10736661988751139</v>
      </c>
      <c r="F45" s="3" t="s">
        <v>82</v>
      </c>
      <c r="G45" s="3">
        <v>0.212538426001528</v>
      </c>
      <c r="H45" s="3">
        <v>5.1862104311373003E-2</v>
      </c>
      <c r="I45" s="3" t="s">
        <v>82</v>
      </c>
      <c r="J45" s="3" t="s">
        <v>82</v>
      </c>
      <c r="K45" s="3" t="s">
        <v>82</v>
      </c>
      <c r="L45" s="3" t="s">
        <v>82</v>
      </c>
      <c r="M45" s="3">
        <v>7.1103115291996394E-2</v>
      </c>
      <c r="N45" s="3" t="s">
        <v>82</v>
      </c>
      <c r="O45" s="3">
        <v>9.1543390248245399E-2</v>
      </c>
      <c r="P45" s="3" t="s">
        <v>82</v>
      </c>
      <c r="Q45" s="3" t="s">
        <v>82</v>
      </c>
      <c r="R45" s="3" t="s">
        <v>82</v>
      </c>
      <c r="S45" s="3">
        <v>4.9096967492634001</v>
      </c>
      <c r="T45" s="3">
        <v>2.4067136977658E-3</v>
      </c>
      <c r="U45" s="3" t="s">
        <v>82</v>
      </c>
      <c r="V45" s="3" t="s">
        <v>82</v>
      </c>
      <c r="W45" s="3" t="s">
        <v>82</v>
      </c>
      <c r="X45" s="3">
        <v>8.297899722881999E-2</v>
      </c>
      <c r="Y45" s="3">
        <v>7.6642272525478602E-2</v>
      </c>
      <c r="Z45" s="3" t="s">
        <v>82</v>
      </c>
      <c r="AA45" s="3">
        <v>0.28160533804987803</v>
      </c>
      <c r="AB45" s="3" t="s">
        <v>82</v>
      </c>
      <c r="AC45" s="3" t="s">
        <v>82</v>
      </c>
      <c r="AD45" s="3">
        <v>18.173573151358219</v>
      </c>
      <c r="AE45" s="3" t="s">
        <v>82</v>
      </c>
      <c r="AF45" s="3" t="s">
        <v>82</v>
      </c>
      <c r="AG45" s="3">
        <v>4.7319194694321194</v>
      </c>
      <c r="AH45" s="3">
        <v>967.34745375185992</v>
      </c>
      <c r="AI45" s="3">
        <v>26034.910584044199</v>
      </c>
      <c r="AJ45" s="3" t="s">
        <v>82</v>
      </c>
      <c r="AK45" s="3" t="s">
        <v>82</v>
      </c>
      <c r="AL45" s="3" t="s">
        <v>82</v>
      </c>
      <c r="AM45" s="3" t="s">
        <v>82</v>
      </c>
    </row>
    <row r="46" spans="1:39" x14ac:dyDescent="0.2">
      <c r="A46" s="2" t="s">
        <v>43</v>
      </c>
      <c r="B46" s="2" t="s">
        <v>127</v>
      </c>
      <c r="C46" s="2" t="s">
        <v>136</v>
      </c>
      <c r="D46" s="2" t="s">
        <v>139</v>
      </c>
      <c r="E46" s="3">
        <v>9.2291582452165802E-2</v>
      </c>
      <c r="F46" s="3" t="s">
        <v>82</v>
      </c>
      <c r="G46" s="3">
        <v>0.28311155298590396</v>
      </c>
      <c r="H46" s="3">
        <v>4.9357622056231995E-2</v>
      </c>
      <c r="I46" s="3" t="s">
        <v>82</v>
      </c>
      <c r="J46" s="3">
        <v>6.3293013133201001E-2</v>
      </c>
      <c r="K46" s="3" t="s">
        <v>82</v>
      </c>
      <c r="L46" s="3" t="s">
        <v>82</v>
      </c>
      <c r="M46" s="3">
        <v>2.1932774140537799E-2</v>
      </c>
      <c r="N46" s="3" t="s">
        <v>82</v>
      </c>
      <c r="O46" s="3" t="s">
        <v>82</v>
      </c>
      <c r="P46" s="3" t="s">
        <v>82</v>
      </c>
      <c r="Q46" s="3" t="s">
        <v>82</v>
      </c>
      <c r="R46" s="3" t="s">
        <v>82</v>
      </c>
      <c r="S46" s="3">
        <v>4.8434816780194803</v>
      </c>
      <c r="T46" s="3">
        <v>1.193025303400836E-3</v>
      </c>
      <c r="U46" s="3" t="s">
        <v>82</v>
      </c>
      <c r="V46" s="3" t="s">
        <v>82</v>
      </c>
      <c r="W46" s="3" t="s">
        <v>82</v>
      </c>
      <c r="X46" s="3" t="s">
        <v>82</v>
      </c>
      <c r="Y46" s="3" t="s">
        <v>82</v>
      </c>
      <c r="Z46" s="3">
        <v>7.6099523077414799E-2</v>
      </c>
      <c r="AA46" s="3">
        <v>0.33451428818915596</v>
      </c>
      <c r="AB46" s="3" t="s">
        <v>82</v>
      </c>
      <c r="AC46" s="3" t="s">
        <v>82</v>
      </c>
      <c r="AD46" s="3">
        <v>9.9680428952329798</v>
      </c>
      <c r="AE46" s="3" t="s">
        <v>82</v>
      </c>
      <c r="AF46" s="3" t="s">
        <v>82</v>
      </c>
      <c r="AG46" s="3">
        <v>3.8470961901703999</v>
      </c>
      <c r="AH46" s="3">
        <v>625.06721303121003</v>
      </c>
      <c r="AI46" s="3">
        <v>26893.544989794998</v>
      </c>
      <c r="AJ46" s="3" t="s">
        <v>82</v>
      </c>
      <c r="AK46" s="3" t="s">
        <v>82</v>
      </c>
      <c r="AL46" s="3" t="s">
        <v>82</v>
      </c>
      <c r="AM46" s="3" t="s">
        <v>82</v>
      </c>
    </row>
    <row r="47" spans="1:39" x14ac:dyDescent="0.2">
      <c r="A47" s="2" t="s">
        <v>44</v>
      </c>
      <c r="B47" s="2" t="s">
        <v>128</v>
      </c>
      <c r="C47" s="2" t="s">
        <v>136</v>
      </c>
      <c r="D47" s="2" t="s">
        <v>139</v>
      </c>
      <c r="E47" s="3">
        <v>0.10274146888101261</v>
      </c>
      <c r="F47" s="3" t="s">
        <v>82</v>
      </c>
      <c r="G47" s="3" t="s">
        <v>82</v>
      </c>
      <c r="H47" s="3">
        <v>4.0060875583606E-2</v>
      </c>
      <c r="I47" s="3" t="s">
        <v>82</v>
      </c>
      <c r="J47" s="3">
        <v>3.9175461534436198E-2</v>
      </c>
      <c r="K47" s="3" t="s">
        <v>82</v>
      </c>
      <c r="L47" s="3" t="s">
        <v>82</v>
      </c>
      <c r="M47" s="3" t="s">
        <v>82</v>
      </c>
      <c r="N47" s="3" t="s">
        <v>82</v>
      </c>
      <c r="O47" s="3" t="s">
        <v>82</v>
      </c>
      <c r="P47" s="3" t="s">
        <v>82</v>
      </c>
      <c r="Q47" s="3" t="s">
        <v>82</v>
      </c>
      <c r="R47" s="3" t="s">
        <v>82</v>
      </c>
      <c r="S47" s="3">
        <v>4.2350951111453004</v>
      </c>
      <c r="T47" s="3" t="s">
        <v>82</v>
      </c>
      <c r="U47" s="3" t="s">
        <v>82</v>
      </c>
      <c r="V47" s="3" t="s">
        <v>82</v>
      </c>
      <c r="W47" s="3" t="s">
        <v>82</v>
      </c>
      <c r="X47" s="3">
        <v>7.8106614512710405E-3</v>
      </c>
      <c r="Y47" s="3" t="s">
        <v>82</v>
      </c>
      <c r="Z47" s="3">
        <v>2.7728574694758201E-2</v>
      </c>
      <c r="AA47" s="3">
        <v>0.1819989338159512</v>
      </c>
      <c r="AB47" s="3" t="s">
        <v>82</v>
      </c>
      <c r="AC47" s="3" t="s">
        <v>82</v>
      </c>
      <c r="AD47" s="3">
        <v>11.473287247168781</v>
      </c>
      <c r="AE47" s="3" t="s">
        <v>82</v>
      </c>
      <c r="AF47" s="3" t="s">
        <v>82</v>
      </c>
      <c r="AG47" s="3">
        <v>3.5108047607421802</v>
      </c>
      <c r="AH47" s="3">
        <v>648.21070307715604</v>
      </c>
      <c r="AI47" s="3">
        <v>29258.014474141597</v>
      </c>
      <c r="AJ47" s="3" t="s">
        <v>82</v>
      </c>
      <c r="AK47" s="3" t="s">
        <v>82</v>
      </c>
      <c r="AL47" s="3" t="s">
        <v>82</v>
      </c>
      <c r="AM47" s="3" t="s">
        <v>82</v>
      </c>
    </row>
    <row r="48" spans="1:39" x14ac:dyDescent="0.2">
      <c r="A48" s="1" t="s">
        <v>140</v>
      </c>
      <c r="E48" s="1">
        <f>COUNTIF(E3:E38, "*ND*")/36</f>
        <v>0</v>
      </c>
      <c r="F48" s="5">
        <f>1-(COUNTIF(F3:F38, "*ND*")/36)</f>
        <v>0.80555555555555558</v>
      </c>
      <c r="G48" s="5">
        <f t="shared" ref="G48:AM48" si="0">1-(COUNTIF(G3:G38, "*ND*")/36)</f>
        <v>0.86111111111111116</v>
      </c>
      <c r="H48" s="5">
        <f t="shared" si="0"/>
        <v>0.80555555555555558</v>
      </c>
      <c r="I48" s="5">
        <f t="shared" si="0"/>
        <v>0.77777777777777779</v>
      </c>
      <c r="J48" s="5">
        <f t="shared" si="0"/>
        <v>0.80555555555555558</v>
      </c>
      <c r="K48" s="5">
        <f t="shared" si="0"/>
        <v>0.72222222222222221</v>
      </c>
      <c r="L48" s="5">
        <f t="shared" si="0"/>
        <v>0.72222222222222221</v>
      </c>
      <c r="M48" s="5">
        <f t="shared" si="0"/>
        <v>0.77777777777777779</v>
      </c>
      <c r="N48" s="5">
        <f t="shared" si="0"/>
        <v>0.41666666666666663</v>
      </c>
      <c r="O48" s="5">
        <f t="shared" si="0"/>
        <v>0.58333333333333326</v>
      </c>
      <c r="P48" s="5">
        <f t="shared" si="0"/>
        <v>0.88888888888888884</v>
      </c>
      <c r="Q48" s="5">
        <f t="shared" si="0"/>
        <v>0.33333333333333337</v>
      </c>
      <c r="R48" s="5">
        <f t="shared" si="0"/>
        <v>0.69444444444444442</v>
      </c>
      <c r="S48" s="5">
        <f t="shared" si="0"/>
        <v>0.41666666666666663</v>
      </c>
      <c r="T48" s="5">
        <f t="shared" si="0"/>
        <v>0.80555555555555558</v>
      </c>
      <c r="U48" s="5">
        <f t="shared" si="0"/>
        <v>0.72222222222222221</v>
      </c>
      <c r="V48" s="5">
        <f t="shared" si="0"/>
        <v>0.25</v>
      </c>
      <c r="W48" s="5">
        <f t="shared" si="0"/>
        <v>0.25</v>
      </c>
      <c r="X48" s="5">
        <f t="shared" si="0"/>
        <v>1</v>
      </c>
      <c r="Y48" s="5">
        <f t="shared" si="0"/>
        <v>0.41666666666666663</v>
      </c>
      <c r="Z48" s="5">
        <f t="shared" si="0"/>
        <v>0.91666666666666663</v>
      </c>
      <c r="AA48" s="5">
        <f t="shared" si="0"/>
        <v>0.94444444444444442</v>
      </c>
      <c r="AB48" s="5">
        <f t="shared" si="0"/>
        <v>0.38888888888888884</v>
      </c>
      <c r="AC48" s="5">
        <f t="shared" si="0"/>
        <v>0.47222222222222221</v>
      </c>
      <c r="AD48" s="5">
        <f t="shared" si="0"/>
        <v>0.75</v>
      </c>
      <c r="AE48" s="5">
        <f t="shared" si="0"/>
        <v>0.36111111111111116</v>
      </c>
      <c r="AF48" s="5">
        <f t="shared" si="0"/>
        <v>0.66666666666666674</v>
      </c>
      <c r="AG48" s="5">
        <f t="shared" si="0"/>
        <v>0.33333333333333337</v>
      </c>
      <c r="AH48" s="5">
        <f t="shared" si="0"/>
        <v>0.61111111111111116</v>
      </c>
      <c r="AI48" s="5">
        <f t="shared" si="0"/>
        <v>1</v>
      </c>
      <c r="AJ48" s="5">
        <f t="shared" si="0"/>
        <v>1</v>
      </c>
      <c r="AK48" s="5">
        <f t="shared" si="0"/>
        <v>0.36111111111111116</v>
      </c>
      <c r="AL48" s="5">
        <f t="shared" si="0"/>
        <v>0.69444444444444442</v>
      </c>
      <c r="AM48" s="5">
        <f t="shared" si="0"/>
        <v>0.86111111111111116</v>
      </c>
    </row>
    <row r="49" spans="1:39" x14ac:dyDescent="0.2">
      <c r="A49" s="1" t="s">
        <v>141</v>
      </c>
      <c r="F49" s="5">
        <f>1-(COUNTIF(F3:F14, "*ND*")/12)</f>
        <v>0.91666666666666663</v>
      </c>
      <c r="G49" s="5">
        <f>1-(COUNTIF(G3:G14, "*ND*")/12)</f>
        <v>0.75</v>
      </c>
      <c r="H49" s="5">
        <f t="shared" ref="H49:AM49" si="1">1-(COUNTIF(H3:H14, "*ND*")/12)</f>
        <v>0.83333333333333337</v>
      </c>
      <c r="I49" s="5">
        <f t="shared" si="1"/>
        <v>0.83333333333333337</v>
      </c>
      <c r="J49" s="5">
        <f t="shared" si="1"/>
        <v>0.66666666666666674</v>
      </c>
      <c r="K49" s="5">
        <f t="shared" si="1"/>
        <v>0.41666666666666663</v>
      </c>
      <c r="L49" s="5">
        <f t="shared" si="1"/>
        <v>0.41666666666666663</v>
      </c>
      <c r="M49" s="5">
        <f t="shared" si="1"/>
        <v>0.75</v>
      </c>
      <c r="N49" s="5">
        <f t="shared" si="1"/>
        <v>0.33333333333333337</v>
      </c>
      <c r="O49" s="5">
        <f t="shared" si="1"/>
        <v>0.5</v>
      </c>
      <c r="P49" s="5">
        <f t="shared" si="1"/>
        <v>0.91666666666666663</v>
      </c>
      <c r="Q49" s="5">
        <f t="shared" si="1"/>
        <v>8.333333333333337E-2</v>
      </c>
      <c r="R49" s="5">
        <f t="shared" si="1"/>
        <v>0.58333333333333326</v>
      </c>
      <c r="S49" s="5">
        <f t="shared" si="1"/>
        <v>0.16666666666666663</v>
      </c>
      <c r="T49" s="5">
        <f t="shared" si="1"/>
        <v>0.91666666666666663</v>
      </c>
      <c r="U49" s="5">
        <f t="shared" si="1"/>
        <v>0.58333333333333326</v>
      </c>
      <c r="V49" s="5">
        <f t="shared" si="1"/>
        <v>0</v>
      </c>
      <c r="W49" s="5">
        <f t="shared" si="1"/>
        <v>8.333333333333337E-2</v>
      </c>
      <c r="X49" s="5">
        <f t="shared" si="1"/>
        <v>1</v>
      </c>
      <c r="Y49" s="5">
        <f t="shared" si="1"/>
        <v>8.333333333333337E-2</v>
      </c>
      <c r="Z49" s="5">
        <f t="shared" si="1"/>
        <v>0.75</v>
      </c>
      <c r="AA49" s="5">
        <f t="shared" si="1"/>
        <v>0.83333333333333337</v>
      </c>
      <c r="AB49" s="5">
        <f t="shared" si="1"/>
        <v>0.16666666666666663</v>
      </c>
      <c r="AC49" s="5">
        <f t="shared" si="1"/>
        <v>0.41666666666666663</v>
      </c>
      <c r="AD49" s="5">
        <f t="shared" si="1"/>
        <v>0.75</v>
      </c>
      <c r="AE49" s="5">
        <f t="shared" si="1"/>
        <v>1</v>
      </c>
      <c r="AF49" s="5">
        <f t="shared" si="1"/>
        <v>0.66666666666666674</v>
      </c>
      <c r="AG49" s="5">
        <f t="shared" si="1"/>
        <v>0</v>
      </c>
      <c r="AH49" s="5">
        <f t="shared" si="1"/>
        <v>0.58333333333333326</v>
      </c>
      <c r="AI49" s="5">
        <f t="shared" si="1"/>
        <v>1</v>
      </c>
      <c r="AJ49" s="5">
        <f t="shared" si="1"/>
        <v>1</v>
      </c>
      <c r="AK49" s="5">
        <f t="shared" si="1"/>
        <v>0.16666666666666663</v>
      </c>
      <c r="AL49" s="5">
        <f t="shared" si="1"/>
        <v>0.66666666666666674</v>
      </c>
      <c r="AM49" s="5">
        <f t="shared" si="1"/>
        <v>0.91666666666666663</v>
      </c>
    </row>
    <row r="50" spans="1:39" x14ac:dyDescent="0.2">
      <c r="A50" s="1" t="s">
        <v>142</v>
      </c>
      <c r="F50" s="5">
        <f>1-(COUNTIF(F27:F38, "*ND*")/12)</f>
        <v>0.75</v>
      </c>
      <c r="G50" s="5">
        <f t="shared" ref="G50:AM50" si="2">1-(COUNTIF(G27:G38, "*ND*")/12)</f>
        <v>1</v>
      </c>
      <c r="H50" s="5">
        <f t="shared" si="2"/>
        <v>1</v>
      </c>
      <c r="I50" s="5">
        <f t="shared" si="2"/>
        <v>1</v>
      </c>
      <c r="J50" s="5">
        <f t="shared" si="2"/>
        <v>1</v>
      </c>
      <c r="K50" s="5">
        <f t="shared" si="2"/>
        <v>0.91666666666666663</v>
      </c>
      <c r="L50" s="5">
        <f t="shared" si="2"/>
        <v>0.83333333333333337</v>
      </c>
      <c r="M50" s="5">
        <f t="shared" si="2"/>
        <v>1</v>
      </c>
      <c r="N50" s="5">
        <f t="shared" si="2"/>
        <v>0.58333333333333326</v>
      </c>
      <c r="O50" s="5">
        <f t="shared" si="2"/>
        <v>1</v>
      </c>
      <c r="P50" s="5">
        <f t="shared" si="2"/>
        <v>1</v>
      </c>
      <c r="Q50" s="5">
        <f t="shared" si="2"/>
        <v>0.91666666666666663</v>
      </c>
      <c r="R50" s="5">
        <f t="shared" si="2"/>
        <v>0.75</v>
      </c>
      <c r="S50" s="5">
        <f t="shared" si="2"/>
        <v>0.91666666666666663</v>
      </c>
      <c r="T50" s="5">
        <f t="shared" si="2"/>
        <v>1</v>
      </c>
      <c r="U50" s="5">
        <f t="shared" si="2"/>
        <v>0.91666666666666663</v>
      </c>
      <c r="V50" s="5">
        <f t="shared" si="2"/>
        <v>0.75</v>
      </c>
      <c r="W50" s="5">
        <f t="shared" si="2"/>
        <v>0.5</v>
      </c>
      <c r="X50" s="5">
        <f t="shared" si="2"/>
        <v>1</v>
      </c>
      <c r="Y50" s="5">
        <f t="shared" si="2"/>
        <v>1</v>
      </c>
      <c r="Z50" s="5">
        <f t="shared" si="2"/>
        <v>1</v>
      </c>
      <c r="AA50" s="5">
        <f t="shared" si="2"/>
        <v>1</v>
      </c>
      <c r="AB50" s="5">
        <f t="shared" si="2"/>
        <v>0.91666666666666663</v>
      </c>
      <c r="AC50" s="5">
        <f t="shared" si="2"/>
        <v>0.16666666666666663</v>
      </c>
      <c r="AD50" s="5">
        <f t="shared" si="2"/>
        <v>0.91666666666666663</v>
      </c>
      <c r="AE50" s="5">
        <f t="shared" si="2"/>
        <v>8.333333333333337E-2</v>
      </c>
      <c r="AF50" s="5">
        <f t="shared" si="2"/>
        <v>0.75</v>
      </c>
      <c r="AG50" s="5">
        <f t="shared" si="2"/>
        <v>0</v>
      </c>
      <c r="AH50" s="5">
        <f t="shared" si="2"/>
        <v>0.5</v>
      </c>
      <c r="AI50" s="5">
        <f t="shared" si="2"/>
        <v>1</v>
      </c>
      <c r="AJ50" s="5">
        <f t="shared" si="2"/>
        <v>1</v>
      </c>
      <c r="AK50" s="5">
        <f t="shared" si="2"/>
        <v>0.58333333333333326</v>
      </c>
      <c r="AL50" s="5">
        <f t="shared" si="2"/>
        <v>0.75</v>
      </c>
      <c r="AM50" s="5">
        <f t="shared" si="2"/>
        <v>0.83333333333333337</v>
      </c>
    </row>
    <row r="51" spans="1:39" x14ac:dyDescent="0.2">
      <c r="A51" s="1" t="s">
        <v>143</v>
      </c>
      <c r="F51" s="5">
        <f>1-(COUNTIF(F3:F11, "*ND*")/9)</f>
        <v>0.88888888888888884</v>
      </c>
      <c r="G51" s="5">
        <f t="shared" ref="G51:AM51" si="3">1-(COUNTIF(G3:G11, "*ND*")/9)</f>
        <v>0.88888888888888884</v>
      </c>
      <c r="H51" s="5">
        <f t="shared" si="3"/>
        <v>0.77777777777777779</v>
      </c>
      <c r="I51" s="5">
        <f t="shared" si="3"/>
        <v>0.77777777777777779</v>
      </c>
      <c r="J51" s="5">
        <f t="shared" si="3"/>
        <v>0.55555555555555558</v>
      </c>
      <c r="K51" s="5">
        <f t="shared" si="3"/>
        <v>0.33333333333333337</v>
      </c>
      <c r="L51" s="5">
        <f t="shared" si="3"/>
        <v>0.44444444444444442</v>
      </c>
      <c r="M51" s="5">
        <f t="shared" si="3"/>
        <v>0.66666666666666674</v>
      </c>
      <c r="N51" s="5">
        <f t="shared" si="3"/>
        <v>0.11111111111111116</v>
      </c>
      <c r="O51" s="5">
        <f t="shared" si="3"/>
        <v>0.33333333333333337</v>
      </c>
      <c r="P51" s="5">
        <f t="shared" si="3"/>
        <v>0.88888888888888884</v>
      </c>
      <c r="Q51" s="5">
        <f t="shared" si="3"/>
        <v>0</v>
      </c>
      <c r="R51" s="5">
        <f t="shared" si="3"/>
        <v>0.66666666666666674</v>
      </c>
      <c r="S51" s="5">
        <f t="shared" si="3"/>
        <v>0.22222222222222221</v>
      </c>
      <c r="T51" s="5">
        <f t="shared" si="3"/>
        <v>0.88888888888888884</v>
      </c>
      <c r="U51" s="5">
        <f t="shared" si="3"/>
        <v>0.44444444444444442</v>
      </c>
      <c r="V51" s="5">
        <f t="shared" si="3"/>
        <v>0</v>
      </c>
      <c r="W51" s="5">
        <f t="shared" si="3"/>
        <v>0.11111111111111116</v>
      </c>
      <c r="X51" s="5">
        <f t="shared" si="3"/>
        <v>1</v>
      </c>
      <c r="Y51" s="5">
        <f t="shared" si="3"/>
        <v>0</v>
      </c>
      <c r="Z51" s="5">
        <f t="shared" si="3"/>
        <v>1</v>
      </c>
      <c r="AA51" s="5">
        <f t="shared" si="3"/>
        <v>0.88888888888888884</v>
      </c>
      <c r="AB51" s="5">
        <f t="shared" si="3"/>
        <v>0.11111111111111116</v>
      </c>
      <c r="AC51" s="5">
        <f t="shared" si="3"/>
        <v>0.33333333333333337</v>
      </c>
      <c r="AD51" s="5">
        <f t="shared" si="3"/>
        <v>0.77777777777777779</v>
      </c>
      <c r="AE51" s="5">
        <f t="shared" si="3"/>
        <v>1</v>
      </c>
      <c r="AF51" s="5">
        <f t="shared" si="3"/>
        <v>0.77777777777777779</v>
      </c>
      <c r="AG51" s="5">
        <f t="shared" si="3"/>
        <v>0</v>
      </c>
      <c r="AH51" s="5">
        <f t="shared" si="3"/>
        <v>0.66666666666666674</v>
      </c>
      <c r="AI51" s="5">
        <f t="shared" si="3"/>
        <v>1</v>
      </c>
      <c r="AJ51" s="5">
        <f t="shared" si="3"/>
        <v>1</v>
      </c>
      <c r="AK51" s="5">
        <f t="shared" si="3"/>
        <v>0.22222222222222221</v>
      </c>
      <c r="AL51" s="5">
        <f t="shared" si="3"/>
        <v>0.55555555555555558</v>
      </c>
      <c r="AM51" s="5">
        <f t="shared" si="3"/>
        <v>0.88888888888888884</v>
      </c>
    </row>
    <row r="52" spans="1:39" x14ac:dyDescent="0.2">
      <c r="A52" s="1" t="s">
        <v>144</v>
      </c>
      <c r="F52" s="5">
        <f>1-(COUNTIF(F27:F35, "*ND*")/9)</f>
        <v>0.66666666666666674</v>
      </c>
      <c r="G52" s="5">
        <f t="shared" ref="G52:AM52" si="4">1-(COUNTIF(G27:G35, "*ND*")/9)</f>
        <v>1</v>
      </c>
      <c r="H52" s="5">
        <f t="shared" si="4"/>
        <v>1</v>
      </c>
      <c r="I52" s="5">
        <f t="shared" si="4"/>
        <v>1</v>
      </c>
      <c r="J52" s="5">
        <f t="shared" si="4"/>
        <v>1</v>
      </c>
      <c r="K52" s="5">
        <f t="shared" si="4"/>
        <v>0.88888888888888884</v>
      </c>
      <c r="L52" s="5">
        <f t="shared" si="4"/>
        <v>1</v>
      </c>
      <c r="M52" s="5">
        <f t="shared" si="4"/>
        <v>1</v>
      </c>
      <c r="N52" s="5">
        <f t="shared" si="4"/>
        <v>0.44444444444444442</v>
      </c>
      <c r="O52" s="5">
        <f t="shared" si="4"/>
        <v>1</v>
      </c>
      <c r="P52" s="5">
        <f t="shared" si="4"/>
        <v>1</v>
      </c>
      <c r="Q52" s="5">
        <f t="shared" si="4"/>
        <v>1</v>
      </c>
      <c r="R52" s="5">
        <f t="shared" si="4"/>
        <v>0.66666666666666674</v>
      </c>
      <c r="S52" s="5">
        <f t="shared" si="4"/>
        <v>1</v>
      </c>
      <c r="T52" s="5">
        <f t="shared" si="4"/>
        <v>1</v>
      </c>
      <c r="U52" s="5">
        <f t="shared" si="4"/>
        <v>0.88888888888888884</v>
      </c>
      <c r="V52" s="5">
        <f t="shared" si="4"/>
        <v>1</v>
      </c>
      <c r="W52" s="5">
        <f t="shared" si="4"/>
        <v>0.55555555555555558</v>
      </c>
      <c r="X52" s="5">
        <f t="shared" si="4"/>
        <v>1</v>
      </c>
      <c r="Y52" s="5">
        <f t="shared" si="4"/>
        <v>1</v>
      </c>
      <c r="Z52" s="5">
        <f t="shared" si="4"/>
        <v>1</v>
      </c>
      <c r="AA52" s="5">
        <f t="shared" si="4"/>
        <v>1</v>
      </c>
      <c r="AB52" s="5">
        <f t="shared" si="4"/>
        <v>0.88888888888888884</v>
      </c>
      <c r="AC52" s="5">
        <f t="shared" si="4"/>
        <v>0.22222222222222221</v>
      </c>
      <c r="AD52" s="5">
        <f t="shared" si="4"/>
        <v>0.88888888888888884</v>
      </c>
      <c r="AE52" s="5">
        <f t="shared" si="4"/>
        <v>0.11111111111111116</v>
      </c>
      <c r="AF52" s="5">
        <f t="shared" si="4"/>
        <v>0.77777777777777779</v>
      </c>
      <c r="AG52" s="5">
        <f t="shared" si="4"/>
        <v>0</v>
      </c>
      <c r="AH52" s="5">
        <f t="shared" si="4"/>
        <v>0.66666666666666674</v>
      </c>
      <c r="AI52" s="5">
        <f t="shared" si="4"/>
        <v>1</v>
      </c>
      <c r="AJ52" s="5">
        <f t="shared" si="4"/>
        <v>1</v>
      </c>
      <c r="AK52" s="5">
        <f t="shared" si="4"/>
        <v>0.44444444444444442</v>
      </c>
      <c r="AL52" s="5">
        <f t="shared" si="4"/>
        <v>0.66666666666666674</v>
      </c>
      <c r="AM52" s="5">
        <f t="shared" si="4"/>
        <v>0.77777777777777779</v>
      </c>
    </row>
    <row r="53" spans="1:39" x14ac:dyDescent="0.2">
      <c r="F53" s="1">
        <f>1-(COUNTIF(F15:F26, "*ND*")/9)</f>
        <v>0.66666666666666674</v>
      </c>
      <c r="G53" s="1">
        <f t="shared" ref="G53:AM53" si="5">1-(COUNTIF(G15:G26, "*ND*")/9)</f>
        <v>0.77777777777777779</v>
      </c>
      <c r="H53" s="1">
        <f t="shared" si="5"/>
        <v>0.44444444444444442</v>
      </c>
      <c r="I53" s="1">
        <f t="shared" si="5"/>
        <v>0.33333333333333337</v>
      </c>
      <c r="J53" s="1">
        <f t="shared" si="5"/>
        <v>0.66666666666666674</v>
      </c>
      <c r="K53" s="1">
        <f t="shared" si="5"/>
        <v>0.77777777777777779</v>
      </c>
      <c r="L53" s="1">
        <f t="shared" si="5"/>
        <v>0.88888888888888884</v>
      </c>
      <c r="M53" s="1">
        <f t="shared" si="5"/>
        <v>0.44444444444444442</v>
      </c>
      <c r="N53" s="1">
        <f t="shared" si="5"/>
        <v>0.11111111111111116</v>
      </c>
      <c r="O53" s="1">
        <f t="shared" si="5"/>
        <v>0</v>
      </c>
      <c r="P53" s="1">
        <f t="shared" si="5"/>
        <v>0.66666666666666674</v>
      </c>
      <c r="Q53" s="1">
        <f t="shared" si="5"/>
        <v>-0.33333333333333326</v>
      </c>
      <c r="R53" s="1">
        <f t="shared" si="5"/>
        <v>0.66666666666666674</v>
      </c>
      <c r="S53" s="1">
        <f t="shared" si="5"/>
        <v>-0.11111111111111116</v>
      </c>
      <c r="T53" s="1">
        <f t="shared" si="5"/>
        <v>0.33333333333333337</v>
      </c>
      <c r="U53" s="1">
        <f t="shared" si="5"/>
        <v>0.55555555555555558</v>
      </c>
      <c r="V53" s="1">
        <f t="shared" si="5"/>
        <v>-0.33333333333333326</v>
      </c>
      <c r="W53" s="1">
        <f t="shared" si="5"/>
        <v>-0.11111111111111116</v>
      </c>
      <c r="X53" s="1">
        <f t="shared" si="5"/>
        <v>1</v>
      </c>
      <c r="Y53" s="1">
        <f t="shared" si="5"/>
        <v>-0.11111111111111116</v>
      </c>
      <c r="Z53" s="1">
        <f t="shared" si="5"/>
        <v>1</v>
      </c>
      <c r="AA53" s="1">
        <f t="shared" si="5"/>
        <v>1</v>
      </c>
      <c r="AB53" s="1">
        <f t="shared" si="5"/>
        <v>-0.22222222222222232</v>
      </c>
      <c r="AC53" s="1">
        <f t="shared" si="5"/>
        <v>0.77777777777777779</v>
      </c>
      <c r="AD53" s="1">
        <f t="shared" si="5"/>
        <v>0.44444444444444442</v>
      </c>
      <c r="AE53" s="1">
        <f t="shared" si="5"/>
        <v>-0.33333333333333326</v>
      </c>
      <c r="AF53" s="1">
        <f t="shared" si="5"/>
        <v>0.44444444444444442</v>
      </c>
      <c r="AG53" s="1">
        <f t="shared" si="5"/>
        <v>1</v>
      </c>
      <c r="AH53" s="1">
        <f t="shared" si="5"/>
        <v>0.66666666666666674</v>
      </c>
      <c r="AI53" s="1">
        <f t="shared" si="5"/>
        <v>1</v>
      </c>
      <c r="AJ53" s="1">
        <f t="shared" si="5"/>
        <v>1</v>
      </c>
      <c r="AK53" s="1">
        <f t="shared" si="5"/>
        <v>0.11111111111111116</v>
      </c>
      <c r="AL53" s="1">
        <f t="shared" si="5"/>
        <v>0.55555555555555558</v>
      </c>
      <c r="AM53" s="1">
        <f t="shared" si="5"/>
        <v>0.77777777777777779</v>
      </c>
    </row>
  </sheetData>
  <mergeCells count="4">
    <mergeCell ref="A1:A2"/>
    <mergeCell ref="B1:B2"/>
    <mergeCell ref="C1:C2"/>
    <mergeCell ref="D1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Gallart Ayala</dc:creator>
  <cp:lastModifiedBy>Snorre Sulheim</cp:lastModifiedBy>
  <dcterms:created xsi:type="dcterms:W3CDTF">2023-12-06T08:19:27Z</dcterms:created>
  <dcterms:modified xsi:type="dcterms:W3CDTF">2024-12-02T10:14:27Z</dcterms:modified>
</cp:coreProperties>
</file>