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0707 Python Project\20221011 Money_Management\Money_Management\"/>
    </mc:Choice>
  </mc:AlternateContent>
  <bookViews>
    <workbookView xWindow="0" yWindow="0" windowWidth="19335" windowHeight="7365" tabRatio="859"/>
  </bookViews>
  <sheets>
    <sheet name="定期定額公式test" sheetId="13" r:id="rId1"/>
    <sheet name="定期定額公式" sheetId="2" r:id="rId2"/>
    <sheet name="貝萊德A3美月配" sheetId="4" r:id="rId3"/>
    <sheet name="野村公司債月配" sheetId="5" r:id="rId4"/>
    <sheet name="聯博AA美月配" sheetId="6" r:id="rId5"/>
    <sheet name="安聯AM美月配" sheetId="7" r:id="rId6"/>
    <sheet name="百達ＨＲ南非月配" sheetId="8" r:id="rId7"/>
    <sheet name="安聯AM澳幣月配" sheetId="9" r:id="rId8"/>
    <sheet name="安聯AM美月配2" sheetId="10" r:id="rId9"/>
    <sheet name="百達Ｒ美月配" sheetId="12" r:id="rId10"/>
  </sheets>
  <definedNames>
    <definedName name="每期投入金額" localSheetId="5">#REF!</definedName>
    <definedName name="每期投入金額" localSheetId="8">#REF!</definedName>
    <definedName name="每期投入金額" localSheetId="7">#REF!</definedName>
    <definedName name="每期投入金額" localSheetId="6">#REF!</definedName>
    <definedName name="每期投入金額" localSheetId="9">#REF!</definedName>
    <definedName name="每期投入金額" localSheetId="2">#REF!</definedName>
    <definedName name="每期投入金額" localSheetId="1">#REF!</definedName>
    <definedName name="每期投入金額" localSheetId="0">#REF!</definedName>
    <definedName name="每期投入金額" localSheetId="3">#REF!</definedName>
    <definedName name="每期投入金額" localSheetId="4">#REF!</definedName>
    <definedName name="每期投入金額">#REF!</definedName>
    <definedName name="期數" localSheetId="5">#REF!</definedName>
    <definedName name="期數" localSheetId="8">#REF!</definedName>
    <definedName name="期數" localSheetId="7">#REF!</definedName>
    <definedName name="期數" localSheetId="6">#REF!</definedName>
    <definedName name="期數" localSheetId="9">#REF!</definedName>
    <definedName name="期數" localSheetId="2">#REF!</definedName>
    <definedName name="期數" localSheetId="1">#REF!</definedName>
    <definedName name="期數" localSheetId="0">#REF!</definedName>
    <definedName name="期數" localSheetId="3">#REF!</definedName>
    <definedName name="期數" localSheetId="4">#REF!</definedName>
    <definedName name="期數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13" l="1"/>
  <c r="S1" i="13"/>
  <c r="B16" i="13"/>
  <c r="B13" i="13"/>
  <c r="B10" i="13"/>
  <c r="B4" i="13"/>
  <c r="A4" i="13"/>
  <c r="K3" i="13"/>
  <c r="J3" i="13"/>
  <c r="H3" i="13"/>
  <c r="F3" i="13"/>
  <c r="O3" i="13" s="1"/>
  <c r="E3" i="13"/>
  <c r="C3" i="13"/>
  <c r="K2" i="13"/>
  <c r="G2" i="13"/>
  <c r="G3" i="13" s="1"/>
  <c r="F2" i="13"/>
  <c r="O2" i="13" s="1"/>
  <c r="E2" i="13"/>
  <c r="J4" i="13" l="1"/>
  <c r="K4" i="13" s="1"/>
  <c r="H2" i="13"/>
  <c r="C4" i="13"/>
  <c r="E4" i="13"/>
  <c r="E5" i="13" l="1"/>
  <c r="C5" i="13"/>
  <c r="J5" i="13"/>
  <c r="K5" i="13" s="1"/>
  <c r="I2" i="13"/>
  <c r="E6" i="13" l="1"/>
  <c r="C6" i="13"/>
  <c r="J6" i="13"/>
  <c r="K6" i="13" s="1"/>
  <c r="L2" i="13"/>
  <c r="I3" i="13"/>
  <c r="E7" i="13" l="1"/>
  <c r="C7" i="13"/>
  <c r="J7" i="13"/>
  <c r="K7" i="13" s="1"/>
  <c r="L3" i="13"/>
  <c r="F4" i="13" s="1"/>
  <c r="M2" i="13"/>
  <c r="M3" i="13" l="1"/>
  <c r="N2" i="13"/>
  <c r="E8" i="13"/>
  <c r="C8" i="13"/>
  <c r="J8" i="13"/>
  <c r="K8" i="13" s="1"/>
  <c r="O4" i="13"/>
  <c r="G4" i="13"/>
  <c r="H4" i="13"/>
  <c r="E9" i="13" l="1"/>
  <c r="J9" i="13"/>
  <c r="K9" i="13" s="1"/>
  <c r="C9" i="13"/>
  <c r="I4" i="13"/>
  <c r="N3" i="13"/>
  <c r="C10" i="13" l="1"/>
  <c r="J10" i="13"/>
  <c r="K10" i="13" s="1"/>
  <c r="E10" i="13"/>
  <c r="L4" i="13"/>
  <c r="C11" i="13" l="1"/>
  <c r="E11" i="13"/>
  <c r="J11" i="13"/>
  <c r="K11" i="13" s="1"/>
  <c r="F5" i="13"/>
  <c r="M4" i="13"/>
  <c r="N4" i="13" l="1"/>
  <c r="C12" i="13"/>
  <c r="J12" i="13"/>
  <c r="K12" i="13" s="1"/>
  <c r="E12" i="13"/>
  <c r="H5" i="13"/>
  <c r="O5" i="13"/>
  <c r="G5" i="13"/>
  <c r="I5" i="13" l="1"/>
  <c r="J13" i="13"/>
  <c r="K13" i="13" s="1"/>
  <c r="C13" i="13"/>
  <c r="E13" i="13"/>
  <c r="J14" i="13" l="1"/>
  <c r="K14" i="13" s="1"/>
  <c r="E14" i="13"/>
  <c r="C14" i="13"/>
  <c r="L5" i="13"/>
  <c r="J15" i="13" l="1"/>
  <c r="K15" i="13" s="1"/>
  <c r="C15" i="13"/>
  <c r="E15" i="13"/>
  <c r="F6" i="13"/>
  <c r="M5" i="13"/>
  <c r="N5" i="13" l="1"/>
  <c r="O6" i="13"/>
  <c r="H6" i="13"/>
  <c r="G6" i="13"/>
  <c r="J16" i="13"/>
  <c r="E16" i="13"/>
  <c r="C16" i="13"/>
  <c r="K16" i="13"/>
  <c r="I6" i="13" l="1"/>
  <c r="E17" i="13"/>
  <c r="C17" i="13"/>
  <c r="J17" i="13"/>
  <c r="K17" i="13" s="1"/>
  <c r="C18" i="13" l="1"/>
  <c r="E18" i="13"/>
  <c r="J18" i="13"/>
  <c r="K18" i="13" s="1"/>
  <c r="L6" i="13"/>
  <c r="C19" i="13" l="1"/>
  <c r="J19" i="13"/>
  <c r="K19" i="13" s="1"/>
  <c r="E19" i="13"/>
  <c r="F7" i="13"/>
  <c r="M6" i="13"/>
  <c r="N6" i="13" l="1"/>
  <c r="J20" i="13"/>
  <c r="E20" i="13"/>
  <c r="K20" i="13" s="1"/>
  <c r="C20" i="13"/>
  <c r="H7" i="13"/>
  <c r="G7" i="13"/>
  <c r="O7" i="13"/>
  <c r="I7" i="13" l="1"/>
  <c r="E21" i="13"/>
  <c r="K21" i="13"/>
  <c r="J21" i="13"/>
  <c r="C21" i="13"/>
  <c r="C22" i="13" l="1"/>
  <c r="K22" i="13"/>
  <c r="J22" i="13"/>
  <c r="E22" i="13"/>
  <c r="L7" i="13"/>
  <c r="J23" i="13" l="1"/>
  <c r="K23" i="13" s="1"/>
  <c r="E23" i="13"/>
  <c r="C23" i="13"/>
  <c r="F8" i="13"/>
  <c r="M7" i="13"/>
  <c r="J24" i="13" l="1"/>
  <c r="E24" i="13"/>
  <c r="C24" i="13"/>
  <c r="K24" i="13"/>
  <c r="N7" i="13"/>
  <c r="G8" i="13"/>
  <c r="H8" i="13"/>
  <c r="I8" i="13" s="1"/>
  <c r="O8" i="13"/>
  <c r="L8" i="13" l="1"/>
  <c r="E25" i="13"/>
  <c r="C25" i="13"/>
  <c r="K25" i="13"/>
  <c r="J25" i="13"/>
  <c r="C26" i="13" l="1"/>
  <c r="J26" i="13"/>
  <c r="E26" i="13"/>
  <c r="K26" i="13" s="1"/>
  <c r="F9" i="13"/>
  <c r="M8" i="13"/>
  <c r="J27" i="13" l="1"/>
  <c r="K27" i="13" s="1"/>
  <c r="E27" i="13"/>
  <c r="C27" i="13"/>
  <c r="N8" i="13"/>
  <c r="O9" i="13"/>
  <c r="H9" i="13"/>
  <c r="I9" i="13" s="1"/>
  <c r="G9" i="13"/>
  <c r="L9" i="13" l="1"/>
  <c r="J28" i="13"/>
  <c r="E28" i="13"/>
  <c r="K28" i="13" s="1"/>
  <c r="C28" i="13"/>
  <c r="J29" i="13" l="1"/>
  <c r="E29" i="13"/>
  <c r="C29" i="13"/>
  <c r="K29" i="13"/>
  <c r="F10" i="13"/>
  <c r="M9" i="13"/>
  <c r="N9" i="13" l="1"/>
  <c r="H10" i="13"/>
  <c r="I10" i="13" s="1"/>
  <c r="G10" i="13"/>
  <c r="O10" i="13"/>
  <c r="J30" i="13"/>
  <c r="E30" i="13"/>
  <c r="C30" i="13"/>
  <c r="K30" i="13"/>
  <c r="L10" i="13" l="1"/>
  <c r="J31" i="13"/>
  <c r="E31" i="13"/>
  <c r="C31" i="13"/>
  <c r="K31" i="13"/>
  <c r="J32" i="13" l="1"/>
  <c r="E32" i="13"/>
  <c r="C32" i="13"/>
  <c r="K32" i="13"/>
  <c r="F11" i="13"/>
  <c r="M10" i="13"/>
  <c r="H11" i="13" l="1"/>
  <c r="I11" i="13" s="1"/>
  <c r="G11" i="13"/>
  <c r="O11" i="13"/>
  <c r="J33" i="13"/>
  <c r="E33" i="13"/>
  <c r="K33" i="13" s="1"/>
  <c r="C33" i="13"/>
  <c r="N10" i="13"/>
  <c r="L11" i="13" l="1"/>
  <c r="J34" i="13"/>
  <c r="E34" i="13"/>
  <c r="C34" i="13"/>
  <c r="K34" i="13"/>
  <c r="F12" i="13" l="1"/>
  <c r="M11" i="13"/>
  <c r="J35" i="13"/>
  <c r="E35" i="13"/>
  <c r="C35" i="13"/>
  <c r="K35" i="13"/>
  <c r="O12" i="13" l="1"/>
  <c r="H12" i="13"/>
  <c r="I12" i="13" s="1"/>
  <c r="G12" i="13"/>
  <c r="J36" i="13"/>
  <c r="E36" i="13"/>
  <c r="K36" i="13" s="1"/>
  <c r="C36" i="13"/>
  <c r="N11" i="13"/>
  <c r="J37" i="13" l="1"/>
  <c r="E37" i="13"/>
  <c r="C37" i="13"/>
  <c r="K37" i="13"/>
  <c r="L12" i="13"/>
  <c r="J38" i="13" l="1"/>
  <c r="E38" i="13"/>
  <c r="C38" i="13"/>
  <c r="K38" i="13"/>
  <c r="F13" i="13"/>
  <c r="M12" i="13"/>
  <c r="G13" i="13" l="1"/>
  <c r="O13" i="13"/>
  <c r="H13" i="13"/>
  <c r="I13" i="13" s="1"/>
  <c r="J39" i="13"/>
  <c r="E39" i="13"/>
  <c r="C39" i="13"/>
  <c r="K39" i="13"/>
  <c r="N12" i="13"/>
  <c r="J40" i="13" l="1"/>
  <c r="K40" i="13" s="1"/>
  <c r="E40" i="13"/>
  <c r="C40" i="13"/>
  <c r="L13" i="13"/>
  <c r="F14" i="13" l="1"/>
  <c r="M13" i="13"/>
  <c r="J41" i="13"/>
  <c r="E41" i="13"/>
  <c r="C41" i="13"/>
  <c r="K41" i="13"/>
  <c r="J42" i="13" l="1"/>
  <c r="E42" i="13"/>
  <c r="C42" i="13"/>
  <c r="K42" i="13"/>
  <c r="N13" i="13"/>
  <c r="O14" i="13"/>
  <c r="G14" i="13"/>
  <c r="H14" i="13"/>
  <c r="I14" i="13" s="1"/>
  <c r="L14" i="13" l="1"/>
  <c r="J43" i="13"/>
  <c r="E43" i="13"/>
  <c r="C43" i="13"/>
  <c r="K43" i="13"/>
  <c r="J44" i="13" l="1"/>
  <c r="E44" i="13"/>
  <c r="C44" i="13"/>
  <c r="K44" i="13"/>
  <c r="F15" i="13"/>
  <c r="M14" i="13"/>
  <c r="N14" i="13" l="1"/>
  <c r="O15" i="13"/>
  <c r="G15" i="13"/>
  <c r="H15" i="13"/>
  <c r="I15" i="13" s="1"/>
  <c r="J45" i="13"/>
  <c r="E45" i="13"/>
  <c r="C45" i="13"/>
  <c r="K45" i="13"/>
  <c r="J46" i="13" l="1"/>
  <c r="E46" i="13"/>
  <c r="C46" i="13"/>
  <c r="K46" i="13"/>
  <c r="L15" i="13"/>
  <c r="F16" i="13" l="1"/>
  <c r="M15" i="13"/>
  <c r="J47" i="13"/>
  <c r="E47" i="13"/>
  <c r="C47" i="13"/>
  <c r="K47" i="13"/>
  <c r="J48" i="13" l="1"/>
  <c r="E48" i="13"/>
  <c r="C48" i="13"/>
  <c r="K48" i="13"/>
  <c r="N15" i="13"/>
  <c r="O16" i="13"/>
  <c r="G16" i="13"/>
  <c r="H16" i="13"/>
  <c r="I16" i="13" s="1"/>
  <c r="L16" i="13" l="1"/>
  <c r="J49" i="13"/>
  <c r="E49" i="13"/>
  <c r="C49" i="13"/>
  <c r="K49" i="13"/>
  <c r="J50" i="13" l="1"/>
  <c r="E50" i="13"/>
  <c r="C50" i="13"/>
  <c r="K50" i="13"/>
  <c r="F17" i="13"/>
  <c r="M16" i="13"/>
  <c r="N16" i="13" l="1"/>
  <c r="O17" i="13"/>
  <c r="H17" i="13"/>
  <c r="I17" i="13" s="1"/>
  <c r="G17" i="13"/>
  <c r="J51" i="13"/>
  <c r="E51" i="13"/>
  <c r="C51" i="13"/>
  <c r="K51" i="13"/>
  <c r="L17" i="13" l="1"/>
  <c r="J52" i="13"/>
  <c r="E52" i="13"/>
  <c r="K52" i="13" s="1"/>
  <c r="C52" i="13"/>
  <c r="J53" i="13" l="1"/>
  <c r="E53" i="13"/>
  <c r="C53" i="13"/>
  <c r="K53" i="13"/>
  <c r="F18" i="13"/>
  <c r="M17" i="13"/>
  <c r="N17" i="13" l="1"/>
  <c r="H18" i="13"/>
  <c r="I18" i="13" s="1"/>
  <c r="G18" i="13"/>
  <c r="O18" i="13"/>
  <c r="J54" i="13"/>
  <c r="K54" i="13" s="1"/>
  <c r="E54" i="13"/>
  <c r="C54" i="13"/>
  <c r="L18" i="13" l="1"/>
  <c r="J55" i="13"/>
  <c r="E55" i="13"/>
  <c r="C55" i="13"/>
  <c r="K55" i="13"/>
  <c r="J56" i="13" l="1"/>
  <c r="E56" i="13"/>
  <c r="C56" i="13"/>
  <c r="K56" i="13"/>
  <c r="F19" i="13"/>
  <c r="M18" i="13"/>
  <c r="N18" i="13" l="1"/>
  <c r="O19" i="13"/>
  <c r="H19" i="13"/>
  <c r="I19" i="13" s="1"/>
  <c r="G19" i="13"/>
  <c r="J57" i="13"/>
  <c r="E57" i="13"/>
  <c r="C57" i="13"/>
  <c r="K57" i="13"/>
  <c r="L19" i="13" l="1"/>
  <c r="J58" i="13"/>
  <c r="E58" i="13"/>
  <c r="C58" i="13"/>
  <c r="K58" i="13"/>
  <c r="J59" i="13" l="1"/>
  <c r="E59" i="13"/>
  <c r="C59" i="13"/>
  <c r="K59" i="13"/>
  <c r="F20" i="13"/>
  <c r="M19" i="13"/>
  <c r="N19" i="13" l="1"/>
  <c r="O20" i="13"/>
  <c r="H20" i="13"/>
  <c r="I20" i="13" s="1"/>
  <c r="G20" i="13"/>
  <c r="J60" i="13"/>
  <c r="K60" i="13" s="1"/>
  <c r="E60" i="13"/>
  <c r="C60" i="13"/>
  <c r="L20" i="13" l="1"/>
  <c r="J61" i="13"/>
  <c r="E61" i="13"/>
  <c r="C61" i="13"/>
  <c r="K61" i="13"/>
  <c r="J62" i="13" l="1"/>
  <c r="E62" i="13"/>
  <c r="C62" i="13"/>
  <c r="K62" i="13"/>
  <c r="F21" i="13"/>
  <c r="M20" i="13"/>
  <c r="N20" i="13" l="1"/>
  <c r="O21" i="13"/>
  <c r="G21" i="13"/>
  <c r="H21" i="13"/>
  <c r="I21" i="13" s="1"/>
  <c r="J63" i="13"/>
  <c r="E63" i="13"/>
  <c r="C63" i="13"/>
  <c r="K63" i="13"/>
  <c r="J64" i="13" l="1"/>
  <c r="E64" i="13"/>
  <c r="K64" i="13" s="1"/>
  <c r="C64" i="13"/>
  <c r="L21" i="13"/>
  <c r="F22" i="13" l="1"/>
  <c r="M21" i="13"/>
  <c r="J65" i="13"/>
  <c r="E65" i="13"/>
  <c r="C65" i="13"/>
  <c r="K65" i="13"/>
  <c r="J66" i="13" l="1"/>
  <c r="E66" i="13"/>
  <c r="C66" i="13"/>
  <c r="K66" i="13"/>
  <c r="N21" i="13"/>
  <c r="H22" i="13"/>
  <c r="I22" i="13" s="1"/>
  <c r="G22" i="13"/>
  <c r="O22" i="13"/>
  <c r="L22" i="13" l="1"/>
  <c r="J67" i="13"/>
  <c r="E67" i="13"/>
  <c r="C67" i="13"/>
  <c r="K67" i="13"/>
  <c r="J68" i="13" l="1"/>
  <c r="E68" i="13"/>
  <c r="C68" i="13"/>
  <c r="K68" i="13"/>
  <c r="F23" i="13"/>
  <c r="M22" i="13"/>
  <c r="N22" i="13" l="1"/>
  <c r="O23" i="13"/>
  <c r="G23" i="13"/>
  <c r="H23" i="13"/>
  <c r="I23" i="13" s="1"/>
  <c r="J69" i="13"/>
  <c r="E69" i="13"/>
  <c r="C69" i="13"/>
  <c r="K69" i="13"/>
  <c r="L23" i="13" l="1"/>
  <c r="J70" i="13"/>
  <c r="E70" i="13"/>
  <c r="C70" i="13"/>
  <c r="K70" i="13"/>
  <c r="J71" i="13" l="1"/>
  <c r="E71" i="13"/>
  <c r="C71" i="13"/>
  <c r="K71" i="13"/>
  <c r="F24" i="13"/>
  <c r="M23" i="13"/>
  <c r="N23" i="13" l="1"/>
  <c r="O24" i="13"/>
  <c r="G24" i="13"/>
  <c r="H24" i="13"/>
  <c r="I24" i="13" s="1"/>
  <c r="J72" i="13"/>
  <c r="K72" i="13" s="1"/>
  <c r="E72" i="13"/>
  <c r="C72" i="13"/>
  <c r="L24" i="13" l="1"/>
  <c r="J73" i="13"/>
  <c r="E73" i="13"/>
  <c r="C73" i="13"/>
  <c r="K73" i="13"/>
  <c r="F25" i="13" l="1"/>
  <c r="M24" i="13"/>
  <c r="J74" i="13"/>
  <c r="E74" i="13"/>
  <c r="C74" i="13"/>
  <c r="K74" i="13"/>
  <c r="O25" i="13" l="1"/>
  <c r="H25" i="13"/>
  <c r="I25" i="13" s="1"/>
  <c r="G25" i="13"/>
  <c r="J75" i="13"/>
  <c r="E75" i="13"/>
  <c r="C75" i="13"/>
  <c r="K75" i="13"/>
  <c r="N24" i="13"/>
  <c r="J76" i="13" l="1"/>
  <c r="E76" i="13"/>
  <c r="C76" i="13"/>
  <c r="K76" i="13"/>
  <c r="L25" i="13"/>
  <c r="F26" i="13" l="1"/>
  <c r="M25" i="13"/>
  <c r="E77" i="13"/>
  <c r="J77" i="13"/>
  <c r="K77" i="13" s="1"/>
  <c r="C77" i="13"/>
  <c r="E78" i="13" l="1"/>
  <c r="J78" i="13"/>
  <c r="K78" i="13" s="1"/>
  <c r="C78" i="13"/>
  <c r="N25" i="13"/>
  <c r="H26" i="13"/>
  <c r="I26" i="13" s="1"/>
  <c r="G26" i="13"/>
  <c r="O26" i="13"/>
  <c r="E79" i="13" l="1"/>
  <c r="J79" i="13"/>
  <c r="C79" i="13"/>
  <c r="K79" i="13"/>
  <c r="L26" i="13"/>
  <c r="E80" i="13" l="1"/>
  <c r="J80" i="13"/>
  <c r="K80" i="13" s="1"/>
  <c r="C80" i="13"/>
  <c r="F27" i="13"/>
  <c r="M26" i="13"/>
  <c r="E81" i="13" l="1"/>
  <c r="J81" i="13"/>
  <c r="K81" i="13" s="1"/>
  <c r="C81" i="13"/>
  <c r="N26" i="13"/>
  <c r="O27" i="13"/>
  <c r="G27" i="13"/>
  <c r="H27" i="13"/>
  <c r="I27" i="13" s="1"/>
  <c r="E82" i="13" l="1"/>
  <c r="K82" i="13"/>
  <c r="J82" i="13"/>
  <c r="C82" i="13"/>
  <c r="L27" i="13"/>
  <c r="E83" i="13" l="1"/>
  <c r="J83" i="13"/>
  <c r="C83" i="13"/>
  <c r="K83" i="13"/>
  <c r="F28" i="13"/>
  <c r="M27" i="13"/>
  <c r="H28" i="13" l="1"/>
  <c r="I28" i="13" s="1"/>
  <c r="G28" i="13"/>
  <c r="O28" i="13"/>
  <c r="N27" i="13"/>
  <c r="E84" i="13"/>
  <c r="C84" i="13"/>
  <c r="J84" i="13"/>
  <c r="K84" i="13" s="1"/>
  <c r="E85" i="13" l="1"/>
  <c r="J85" i="13"/>
  <c r="K85" i="13" s="1"/>
  <c r="C85" i="13"/>
  <c r="L28" i="13"/>
  <c r="F29" i="13" l="1"/>
  <c r="M28" i="13"/>
  <c r="E86" i="13"/>
  <c r="K86" i="13"/>
  <c r="J86" i="13"/>
  <c r="C86" i="13"/>
  <c r="E87" i="13" l="1"/>
  <c r="J87" i="13"/>
  <c r="C87" i="13"/>
  <c r="K87" i="13"/>
  <c r="N28" i="13"/>
  <c r="G29" i="13"/>
  <c r="O29" i="13"/>
  <c r="H29" i="13"/>
  <c r="I29" i="13" s="1"/>
  <c r="E88" i="13" l="1"/>
  <c r="J88" i="13"/>
  <c r="K88" i="13" s="1"/>
  <c r="C88" i="13"/>
  <c r="L29" i="13"/>
  <c r="E89" i="13" l="1"/>
  <c r="K89" i="13" s="1"/>
  <c r="J89" i="13"/>
  <c r="C89" i="13"/>
  <c r="F30" i="13"/>
  <c r="M29" i="13"/>
  <c r="E90" i="13" l="1"/>
  <c r="J90" i="13"/>
  <c r="K90" i="13" s="1"/>
  <c r="C90" i="13"/>
  <c r="N29" i="13"/>
  <c r="H30" i="13"/>
  <c r="I30" i="13" s="1"/>
  <c r="G30" i="13"/>
  <c r="O30" i="13"/>
  <c r="E91" i="13" l="1"/>
  <c r="J91" i="13"/>
  <c r="K91" i="13" s="1"/>
  <c r="C91" i="13"/>
  <c r="L30" i="13"/>
  <c r="E92" i="13" l="1"/>
  <c r="J92" i="13"/>
  <c r="K92" i="13" s="1"/>
  <c r="C92" i="13"/>
  <c r="F31" i="13"/>
  <c r="M30" i="13"/>
  <c r="E93" i="13" l="1"/>
  <c r="K93" i="13" s="1"/>
  <c r="J93" i="13"/>
  <c r="C93" i="13"/>
  <c r="N30" i="13"/>
  <c r="G31" i="13"/>
  <c r="H31" i="13"/>
  <c r="I31" i="13" s="1"/>
  <c r="O31" i="13"/>
  <c r="L31" i="13" l="1"/>
  <c r="E94" i="13"/>
  <c r="K94" i="13"/>
  <c r="J94" i="13"/>
  <c r="C94" i="13"/>
  <c r="E95" i="13" l="1"/>
  <c r="J95" i="13"/>
  <c r="K95" i="13" s="1"/>
  <c r="C95" i="13"/>
  <c r="F32" i="13"/>
  <c r="M31" i="13"/>
  <c r="O32" i="13" l="1"/>
  <c r="H32" i="13"/>
  <c r="I32" i="13" s="1"/>
  <c r="G32" i="13"/>
  <c r="N31" i="13"/>
  <c r="E96" i="13"/>
  <c r="J96" i="13"/>
  <c r="K96" i="13" s="1"/>
  <c r="C96" i="13"/>
  <c r="E97" i="13" l="1"/>
  <c r="J97" i="13"/>
  <c r="K97" i="13" s="1"/>
  <c r="C97" i="13"/>
  <c r="L32" i="13"/>
  <c r="F33" i="13" l="1"/>
  <c r="M32" i="13"/>
  <c r="E98" i="13"/>
  <c r="J98" i="13"/>
  <c r="K98" i="13" s="1"/>
  <c r="C98" i="13"/>
  <c r="O33" i="13" l="1"/>
  <c r="H33" i="13"/>
  <c r="I33" i="13" s="1"/>
  <c r="G33" i="13"/>
  <c r="E99" i="13"/>
  <c r="J99" i="13"/>
  <c r="C99" i="13"/>
  <c r="K99" i="13"/>
  <c r="N32" i="13"/>
  <c r="L33" i="13" l="1"/>
  <c r="E100" i="13"/>
  <c r="K100" i="13"/>
  <c r="C100" i="13"/>
  <c r="J100" i="13"/>
  <c r="E101" i="13" l="1"/>
  <c r="J101" i="13"/>
  <c r="K101" i="13" s="1"/>
  <c r="C101" i="13"/>
  <c r="F34" i="13"/>
  <c r="M33" i="13"/>
  <c r="H34" i="13" l="1"/>
  <c r="I34" i="13" s="1"/>
  <c r="G34" i="13"/>
  <c r="O34" i="13"/>
  <c r="N33" i="13"/>
  <c r="E102" i="13"/>
  <c r="K102" i="13"/>
  <c r="J102" i="13"/>
  <c r="C102" i="13"/>
  <c r="E103" i="13" l="1"/>
  <c r="J103" i="13"/>
  <c r="C103" i="13"/>
  <c r="K103" i="13"/>
  <c r="L34" i="13"/>
  <c r="E104" i="13" l="1"/>
  <c r="C104" i="13"/>
  <c r="J104" i="13"/>
  <c r="K104" i="13" s="1"/>
  <c r="F35" i="13"/>
  <c r="M34" i="13"/>
  <c r="N34" i="13" l="1"/>
  <c r="E105" i="13"/>
  <c r="J105" i="13"/>
  <c r="K105" i="13" s="1"/>
  <c r="C105" i="13"/>
  <c r="H35" i="13"/>
  <c r="I35" i="13" s="1"/>
  <c r="O35" i="13"/>
  <c r="G35" i="13"/>
  <c r="E106" i="13" l="1"/>
  <c r="J106" i="13"/>
  <c r="K106" i="13" s="1"/>
  <c r="C106" i="13"/>
  <c r="L35" i="13"/>
  <c r="E107" i="13" l="1"/>
  <c r="J107" i="13"/>
  <c r="K107" i="13" s="1"/>
  <c r="C107" i="13"/>
  <c r="F36" i="13"/>
  <c r="M35" i="13"/>
  <c r="G36" i="13" l="1"/>
  <c r="O36" i="13"/>
  <c r="H36" i="13"/>
  <c r="I36" i="13" s="1"/>
  <c r="N35" i="13"/>
  <c r="E108" i="13"/>
  <c r="J108" i="13"/>
  <c r="K108" i="13" s="1"/>
  <c r="C108" i="13"/>
  <c r="L36" i="13" l="1"/>
  <c r="E109" i="13"/>
  <c r="J109" i="13"/>
  <c r="K109" i="13" s="1"/>
  <c r="C109" i="13"/>
  <c r="E110" i="13" l="1"/>
  <c r="J110" i="13"/>
  <c r="K110" i="13" s="1"/>
  <c r="C110" i="13"/>
  <c r="F37" i="13"/>
  <c r="M36" i="13"/>
  <c r="E111" i="13" l="1"/>
  <c r="J111" i="13"/>
  <c r="C111" i="13"/>
  <c r="K111" i="13"/>
  <c r="N36" i="13"/>
  <c r="G37" i="13"/>
  <c r="O37" i="13"/>
  <c r="H37" i="13"/>
  <c r="I37" i="13" s="1"/>
  <c r="E112" i="13" l="1"/>
  <c r="J112" i="13"/>
  <c r="K112" i="13" s="1"/>
  <c r="C112" i="13"/>
  <c r="L37" i="13"/>
  <c r="E113" i="13" l="1"/>
  <c r="K113" i="13" s="1"/>
  <c r="J113" i="13"/>
  <c r="C113" i="13"/>
  <c r="F38" i="13"/>
  <c r="M37" i="13"/>
  <c r="E114" i="13" l="1"/>
  <c r="J114" i="13"/>
  <c r="K114" i="13" s="1"/>
  <c r="C114" i="13"/>
  <c r="N37" i="13"/>
  <c r="G38" i="13"/>
  <c r="O38" i="13"/>
  <c r="H38" i="13"/>
  <c r="I38" i="13" s="1"/>
  <c r="E115" i="13" l="1"/>
  <c r="J115" i="13"/>
  <c r="C115" i="13"/>
  <c r="K115" i="13"/>
  <c r="L38" i="13"/>
  <c r="F39" i="13" l="1"/>
  <c r="M38" i="13"/>
  <c r="E116" i="13"/>
  <c r="C116" i="13"/>
  <c r="J116" i="13"/>
  <c r="K116" i="13" s="1"/>
  <c r="G39" i="13" l="1"/>
  <c r="H39" i="13"/>
  <c r="I39" i="13" s="1"/>
  <c r="O39" i="13"/>
  <c r="E117" i="13"/>
  <c r="J117" i="13"/>
  <c r="K117" i="13" s="1"/>
  <c r="C117" i="13"/>
  <c r="N38" i="13"/>
  <c r="L39" i="13" l="1"/>
  <c r="E118" i="13"/>
  <c r="K118" i="13"/>
  <c r="J118" i="13"/>
  <c r="C118" i="13"/>
  <c r="E119" i="13" l="1"/>
  <c r="J119" i="13"/>
  <c r="C119" i="13"/>
  <c r="K119" i="13"/>
  <c r="F40" i="13"/>
  <c r="M39" i="13"/>
  <c r="N39" i="13" l="1"/>
  <c r="E120" i="13"/>
  <c r="K120" i="13"/>
  <c r="J120" i="13"/>
  <c r="C120" i="13"/>
  <c r="H40" i="13"/>
  <c r="I40" i="13" s="1"/>
  <c r="G40" i="13"/>
  <c r="O40" i="13"/>
  <c r="L40" i="13" l="1"/>
  <c r="E121" i="13"/>
  <c r="J121" i="13"/>
  <c r="K121" i="13" s="1"/>
  <c r="C121" i="13"/>
  <c r="F41" i="13" l="1"/>
  <c r="M40" i="13"/>
  <c r="M122" i="13"/>
  <c r="I122" i="13"/>
  <c r="E122" i="13"/>
  <c r="K122" i="13"/>
  <c r="F122" i="13"/>
  <c r="O122" i="13"/>
  <c r="J122" i="13"/>
  <c r="C122" i="13"/>
  <c r="N122" i="13"/>
  <c r="H122" i="13"/>
  <c r="L122" i="13"/>
  <c r="G122" i="13"/>
  <c r="F11" i="2"/>
  <c r="F5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4" i="2"/>
  <c r="M123" i="13" l="1"/>
  <c r="I123" i="13"/>
  <c r="E123" i="13"/>
  <c r="O123" i="13"/>
  <c r="J123" i="13"/>
  <c r="C123" i="13"/>
  <c r="N123" i="13"/>
  <c r="H123" i="13"/>
  <c r="L123" i="13"/>
  <c r="G123" i="13"/>
  <c r="F123" i="13"/>
  <c r="K123" i="13"/>
  <c r="N40" i="13"/>
  <c r="H41" i="13"/>
  <c r="I41" i="13" s="1"/>
  <c r="G41" i="13"/>
  <c r="O41" i="13"/>
  <c r="B17" i="12"/>
  <c r="B14" i="12"/>
  <c r="B10" i="12"/>
  <c r="C3" i="12" s="1"/>
  <c r="C4" i="12" s="1"/>
  <c r="B5" i="12"/>
  <c r="A5" i="12"/>
  <c r="G2" i="12"/>
  <c r="G3" i="12" s="1"/>
  <c r="B17" i="10"/>
  <c r="B14" i="10"/>
  <c r="B10" i="10"/>
  <c r="C3" i="10" s="1"/>
  <c r="J4" i="10" s="1"/>
  <c r="B5" i="10"/>
  <c r="A5" i="10"/>
  <c r="L41" i="13" l="1"/>
  <c r="M124" i="13"/>
  <c r="I124" i="13"/>
  <c r="E124" i="13"/>
  <c r="N124" i="13"/>
  <c r="H124" i="13"/>
  <c r="L124" i="13"/>
  <c r="G124" i="13"/>
  <c r="K124" i="13"/>
  <c r="F124" i="13"/>
  <c r="O124" i="13"/>
  <c r="J124" i="13"/>
  <c r="C124" i="13"/>
  <c r="F4" i="10"/>
  <c r="E4" i="10"/>
  <c r="H3" i="10"/>
  <c r="I3" i="10" s="1"/>
  <c r="L3" i="10" s="1"/>
  <c r="O3" i="10"/>
  <c r="E3" i="10"/>
  <c r="J3" i="10"/>
  <c r="E3" i="12"/>
  <c r="H3" i="12" s="1"/>
  <c r="O2" i="12"/>
  <c r="O3" i="12"/>
  <c r="I2" i="12"/>
  <c r="L2" i="12" s="1"/>
  <c r="J3" i="12"/>
  <c r="J5" i="12"/>
  <c r="F5" i="12"/>
  <c r="C5" i="12"/>
  <c r="O5" i="12"/>
  <c r="E5" i="12"/>
  <c r="E4" i="12"/>
  <c r="F4" i="12"/>
  <c r="J4" i="12"/>
  <c r="O4" i="10"/>
  <c r="C4" i="10"/>
  <c r="O2" i="10"/>
  <c r="I2" i="10"/>
  <c r="G2" i="10"/>
  <c r="G3" i="10" s="1"/>
  <c r="G4" i="10" s="1"/>
  <c r="B17" i="9"/>
  <c r="B14" i="9"/>
  <c r="B10" i="9"/>
  <c r="I2" i="9" s="1"/>
  <c r="B5" i="9"/>
  <c r="A5" i="9"/>
  <c r="C3" i="9"/>
  <c r="F4" i="9" s="1"/>
  <c r="H5" i="8"/>
  <c r="M125" i="13" l="1"/>
  <c r="I125" i="13"/>
  <c r="E125" i="13"/>
  <c r="L125" i="13"/>
  <c r="G125" i="13"/>
  <c r="K125" i="13"/>
  <c r="F125" i="13"/>
  <c r="O125" i="13"/>
  <c r="J125" i="13"/>
  <c r="C125" i="13"/>
  <c r="H125" i="13"/>
  <c r="N125" i="13"/>
  <c r="F42" i="13"/>
  <c r="M41" i="13"/>
  <c r="L2" i="9"/>
  <c r="H4" i="9"/>
  <c r="O4" i="9"/>
  <c r="O2" i="9"/>
  <c r="H3" i="9"/>
  <c r="I3" i="9" s="1"/>
  <c r="J3" i="9"/>
  <c r="O3" i="9"/>
  <c r="J5" i="10"/>
  <c r="E5" i="10"/>
  <c r="F5" i="10"/>
  <c r="H4" i="10"/>
  <c r="I4" i="10" s="1"/>
  <c r="I3" i="12"/>
  <c r="L3" i="12"/>
  <c r="K3" i="12" s="1"/>
  <c r="H5" i="12"/>
  <c r="C6" i="12"/>
  <c r="E6" i="12"/>
  <c r="F6" i="12"/>
  <c r="H6" i="12" s="1"/>
  <c r="J6" i="12"/>
  <c r="M2" i="12"/>
  <c r="K2" i="12"/>
  <c r="H4" i="12"/>
  <c r="G4" i="12"/>
  <c r="O4" i="12"/>
  <c r="K3" i="10"/>
  <c r="L2" i="10"/>
  <c r="C5" i="10"/>
  <c r="G2" i="9"/>
  <c r="M2" i="9"/>
  <c r="C4" i="9"/>
  <c r="B17" i="8"/>
  <c r="B14" i="8"/>
  <c r="B10" i="8"/>
  <c r="B5" i="8"/>
  <c r="F2" i="8" s="1"/>
  <c r="A5" i="8"/>
  <c r="B17" i="7"/>
  <c r="B14" i="7"/>
  <c r="B10" i="7"/>
  <c r="E3" i="7" s="1"/>
  <c r="B5" i="7"/>
  <c r="F2" i="7" s="1"/>
  <c r="A5" i="7"/>
  <c r="J3" i="7"/>
  <c r="F3" i="7"/>
  <c r="O3" i="7" s="1"/>
  <c r="C3" i="7"/>
  <c r="E4" i="7" s="1"/>
  <c r="J2" i="7"/>
  <c r="E2" i="7"/>
  <c r="K2" i="7" s="1"/>
  <c r="J2" i="6"/>
  <c r="E2" i="6"/>
  <c r="B5" i="6"/>
  <c r="F2" i="6" s="1"/>
  <c r="H2" i="6" s="1"/>
  <c r="N41" i="13" l="1"/>
  <c r="M126" i="13"/>
  <c r="I126" i="13"/>
  <c r="E126" i="13"/>
  <c r="K126" i="13"/>
  <c r="F126" i="13"/>
  <c r="O126" i="13"/>
  <c r="J126" i="13"/>
  <c r="C126" i="13"/>
  <c r="N126" i="13"/>
  <c r="H126" i="13"/>
  <c r="L126" i="13"/>
  <c r="G126" i="13"/>
  <c r="G42" i="13"/>
  <c r="H42" i="13"/>
  <c r="I42" i="13" s="1"/>
  <c r="O42" i="13"/>
  <c r="O2" i="7"/>
  <c r="L3" i="9"/>
  <c r="I4" i="9"/>
  <c r="L4" i="9" s="1"/>
  <c r="J5" i="9"/>
  <c r="H5" i="9"/>
  <c r="O5" i="9"/>
  <c r="M3" i="9"/>
  <c r="L4" i="10"/>
  <c r="K4" i="10" s="1"/>
  <c r="H5" i="10"/>
  <c r="I5" i="10" s="1"/>
  <c r="O5" i="10"/>
  <c r="E6" i="10"/>
  <c r="F6" i="10"/>
  <c r="J6" i="10"/>
  <c r="O6" i="10"/>
  <c r="G5" i="10"/>
  <c r="O6" i="12"/>
  <c r="C7" i="12"/>
  <c r="E7" i="12"/>
  <c r="J7" i="12"/>
  <c r="F7" i="12"/>
  <c r="H7" i="12" s="1"/>
  <c r="G5" i="12"/>
  <c r="G6" i="12" s="1"/>
  <c r="M3" i="12"/>
  <c r="N2" i="12"/>
  <c r="I4" i="12"/>
  <c r="M4" i="10"/>
  <c r="C6" i="10"/>
  <c r="K2" i="10"/>
  <c r="M2" i="10"/>
  <c r="M3" i="10" s="1"/>
  <c r="N3" i="10" s="1"/>
  <c r="I5" i="9"/>
  <c r="L5" i="9" s="1"/>
  <c r="K2" i="9"/>
  <c r="G3" i="9"/>
  <c r="N3" i="9" s="1"/>
  <c r="M4" i="9"/>
  <c r="H2" i="7"/>
  <c r="K3" i="7"/>
  <c r="N2" i="9"/>
  <c r="C5" i="9"/>
  <c r="C3" i="8"/>
  <c r="C4" i="8" s="1"/>
  <c r="O3" i="8"/>
  <c r="J3" i="8"/>
  <c r="O2" i="8"/>
  <c r="G2" i="8"/>
  <c r="G3" i="8" s="1"/>
  <c r="H3" i="7"/>
  <c r="G2" i="7"/>
  <c r="G3" i="7" s="1"/>
  <c r="C4" i="7"/>
  <c r="F4" i="7"/>
  <c r="J4" i="7"/>
  <c r="K4" i="7" s="1"/>
  <c r="B17" i="6"/>
  <c r="B14" i="6"/>
  <c r="B10" i="6"/>
  <c r="I2" i="6" s="1"/>
  <c r="A5" i="6"/>
  <c r="G2" i="5"/>
  <c r="B17" i="5"/>
  <c r="B14" i="5"/>
  <c r="B10" i="5"/>
  <c r="F2" i="5" s="1"/>
  <c r="B5" i="5"/>
  <c r="A5" i="5"/>
  <c r="L42" i="13" l="1"/>
  <c r="M127" i="13"/>
  <c r="I127" i="13"/>
  <c r="E127" i="13"/>
  <c r="O127" i="13"/>
  <c r="J127" i="13"/>
  <c r="C127" i="13"/>
  <c r="N127" i="13"/>
  <c r="H127" i="13"/>
  <c r="L127" i="13"/>
  <c r="G127" i="13"/>
  <c r="K127" i="13"/>
  <c r="F127" i="13"/>
  <c r="J4" i="8"/>
  <c r="J6" i="9"/>
  <c r="F6" i="9"/>
  <c r="H6" i="9" s="1"/>
  <c r="I6" i="9" s="1"/>
  <c r="L6" i="9" s="1"/>
  <c r="E6" i="9"/>
  <c r="O6" i="9"/>
  <c r="L5" i="10"/>
  <c r="K5" i="10" s="1"/>
  <c r="H6" i="10"/>
  <c r="I6" i="10" s="1"/>
  <c r="G6" i="10"/>
  <c r="F7" i="10"/>
  <c r="E7" i="10"/>
  <c r="J7" i="10"/>
  <c r="H7" i="10"/>
  <c r="G7" i="12"/>
  <c r="O7" i="12"/>
  <c r="L4" i="12"/>
  <c r="M4" i="12" s="1"/>
  <c r="I5" i="12"/>
  <c r="N3" i="12"/>
  <c r="C8" i="12"/>
  <c r="F8" i="12"/>
  <c r="E8" i="12"/>
  <c r="J8" i="12"/>
  <c r="M5" i="10"/>
  <c r="N4" i="10"/>
  <c r="C7" i="10"/>
  <c r="N2" i="10"/>
  <c r="G4" i="9"/>
  <c r="N4" i="9" s="1"/>
  <c r="K3" i="9"/>
  <c r="M5" i="9"/>
  <c r="C6" i="9"/>
  <c r="G4" i="8"/>
  <c r="O4" i="8"/>
  <c r="C5" i="8"/>
  <c r="O5" i="8"/>
  <c r="I2" i="8"/>
  <c r="I2" i="7"/>
  <c r="C5" i="7"/>
  <c r="J5" i="7"/>
  <c r="F5" i="7"/>
  <c r="O5" i="7" s="1"/>
  <c r="E5" i="7"/>
  <c r="K5" i="7" s="1"/>
  <c r="G4" i="7"/>
  <c r="O4" i="7"/>
  <c r="H4" i="7"/>
  <c r="E3" i="6"/>
  <c r="J3" i="6"/>
  <c r="K2" i="6"/>
  <c r="O2" i="6"/>
  <c r="F3" i="6"/>
  <c r="H3" i="6" s="1"/>
  <c r="I3" i="6" s="1"/>
  <c r="G2" i="6"/>
  <c r="L2" i="6"/>
  <c r="C3" i="6"/>
  <c r="J4" i="6" s="1"/>
  <c r="M2" i="5"/>
  <c r="J2" i="5"/>
  <c r="C3" i="5"/>
  <c r="G4" i="5" s="1"/>
  <c r="E3" i="5"/>
  <c r="L3" i="5" s="1"/>
  <c r="G3" i="5"/>
  <c r="L2" i="5"/>
  <c r="F3" i="5"/>
  <c r="Q2" i="5"/>
  <c r="M3" i="5"/>
  <c r="H2" i="5"/>
  <c r="U2" i="4"/>
  <c r="T2" i="4"/>
  <c r="B11" i="4"/>
  <c r="G4" i="4"/>
  <c r="G5" i="4"/>
  <c r="G6" i="4"/>
  <c r="G3" i="4"/>
  <c r="G2" i="4"/>
  <c r="B5" i="4"/>
  <c r="M128" i="13" l="1"/>
  <c r="I128" i="13"/>
  <c r="E128" i="13"/>
  <c r="N128" i="13"/>
  <c r="H128" i="13"/>
  <c r="L128" i="13"/>
  <c r="G128" i="13"/>
  <c r="K128" i="13"/>
  <c r="F128" i="13"/>
  <c r="J128" i="13"/>
  <c r="C128" i="13"/>
  <c r="O128" i="13"/>
  <c r="F43" i="13"/>
  <c r="M42" i="13"/>
  <c r="J7" i="9"/>
  <c r="F7" i="9"/>
  <c r="O7" i="9" s="1"/>
  <c r="E7" i="9"/>
  <c r="H7" i="9"/>
  <c r="I7" i="9" s="1"/>
  <c r="L6" i="10"/>
  <c r="K6" i="10" s="1"/>
  <c r="I7" i="10"/>
  <c r="J8" i="10"/>
  <c r="E8" i="10"/>
  <c r="H8" i="10" s="1"/>
  <c r="F8" i="10"/>
  <c r="O7" i="10"/>
  <c r="G7" i="10"/>
  <c r="H8" i="12"/>
  <c r="N4" i="12"/>
  <c r="O8" i="12"/>
  <c r="K4" i="12"/>
  <c r="C9" i="12"/>
  <c r="E9" i="12"/>
  <c r="J9" i="12"/>
  <c r="F9" i="12"/>
  <c r="H9" i="12" s="1"/>
  <c r="G8" i="12"/>
  <c r="L5" i="12"/>
  <c r="K5" i="12" s="1"/>
  <c r="I6" i="12"/>
  <c r="L7" i="10"/>
  <c r="K7" i="10" s="1"/>
  <c r="M6" i="10"/>
  <c r="N5" i="10"/>
  <c r="C8" i="10"/>
  <c r="G5" i="9"/>
  <c r="N5" i="9" s="1"/>
  <c r="K4" i="9"/>
  <c r="M6" i="9"/>
  <c r="C7" i="9"/>
  <c r="G5" i="8"/>
  <c r="C6" i="8"/>
  <c r="J6" i="8"/>
  <c r="O6" i="8"/>
  <c r="I3" i="8"/>
  <c r="L3" i="8" s="1"/>
  <c r="K3" i="8" s="1"/>
  <c r="L2" i="8"/>
  <c r="K2" i="8" s="1"/>
  <c r="L2" i="7"/>
  <c r="I3" i="7"/>
  <c r="C6" i="7"/>
  <c r="J6" i="7"/>
  <c r="F6" i="7"/>
  <c r="E6" i="7"/>
  <c r="G5" i="7"/>
  <c r="H5" i="7"/>
  <c r="K3" i="6"/>
  <c r="G3" i="6"/>
  <c r="M2" i="6"/>
  <c r="N2" i="6" s="1"/>
  <c r="L3" i="6"/>
  <c r="F4" i="6"/>
  <c r="H4" i="6" s="1"/>
  <c r="I4" i="6" s="1"/>
  <c r="L4" i="6" s="1"/>
  <c r="E4" i="6"/>
  <c r="K4" i="6" s="1"/>
  <c r="C4" i="6"/>
  <c r="J5" i="6" s="1"/>
  <c r="O3" i="6"/>
  <c r="F4" i="5"/>
  <c r="C4" i="5"/>
  <c r="G5" i="5" s="1"/>
  <c r="N2" i="5"/>
  <c r="I3" i="5"/>
  <c r="J3" i="5" s="1"/>
  <c r="M4" i="5"/>
  <c r="E4" i="5"/>
  <c r="Q4" i="5"/>
  <c r="Q3" i="5"/>
  <c r="H3" i="5"/>
  <c r="H4" i="5" s="1"/>
  <c r="H5" i="5" s="1"/>
  <c r="C5" i="5"/>
  <c r="M5" i="5"/>
  <c r="Q5" i="5"/>
  <c r="B17" i="4"/>
  <c r="B14" i="4"/>
  <c r="B10" i="4"/>
  <c r="H2" i="4"/>
  <c r="A5" i="4"/>
  <c r="B16" i="2"/>
  <c r="B13" i="2"/>
  <c r="B10" i="2"/>
  <c r="C3" i="2" s="1"/>
  <c r="B4" i="2"/>
  <c r="F2" i="2" s="1"/>
  <c r="A4" i="2"/>
  <c r="E2" i="2"/>
  <c r="K2" i="2" s="1"/>
  <c r="M129" i="13" l="1"/>
  <c r="I129" i="13"/>
  <c r="E129" i="13"/>
  <c r="L129" i="13"/>
  <c r="G129" i="13"/>
  <c r="K129" i="13"/>
  <c r="F129" i="13"/>
  <c r="O129" i="13"/>
  <c r="J129" i="13"/>
  <c r="C129" i="13"/>
  <c r="N129" i="13"/>
  <c r="H129" i="13"/>
  <c r="N42" i="13"/>
  <c r="G43" i="13"/>
  <c r="H43" i="13"/>
  <c r="I43" i="13" s="1"/>
  <c r="O43" i="13"/>
  <c r="O2" i="2"/>
  <c r="J3" i="2"/>
  <c r="E3" i="2"/>
  <c r="K3" i="2" s="1"/>
  <c r="F3" i="2"/>
  <c r="L7" i="9"/>
  <c r="F8" i="9"/>
  <c r="E8" i="9"/>
  <c r="H8" i="9" s="1"/>
  <c r="I8" i="9" s="1"/>
  <c r="L8" i="9" s="1"/>
  <c r="J8" i="9"/>
  <c r="O8" i="9"/>
  <c r="I8" i="10"/>
  <c r="J9" i="10"/>
  <c r="E9" i="10"/>
  <c r="F9" i="10"/>
  <c r="O8" i="10"/>
  <c r="G8" i="10"/>
  <c r="O9" i="12"/>
  <c r="L6" i="12"/>
  <c r="I7" i="12"/>
  <c r="J10" i="12"/>
  <c r="F10" i="12"/>
  <c r="O10" i="12" s="1"/>
  <c r="E10" i="12"/>
  <c r="C10" i="12"/>
  <c r="G9" i="12"/>
  <c r="M5" i="12"/>
  <c r="L8" i="10"/>
  <c r="M7" i="10"/>
  <c r="N6" i="10"/>
  <c r="C9" i="10"/>
  <c r="G6" i="9"/>
  <c r="N6" i="9" s="1"/>
  <c r="K5" i="9"/>
  <c r="M7" i="9"/>
  <c r="K6" i="7"/>
  <c r="C8" i="9"/>
  <c r="G6" i="8"/>
  <c r="C7" i="8"/>
  <c r="E7" i="8"/>
  <c r="J7" i="8"/>
  <c r="M2" i="8"/>
  <c r="I4" i="8"/>
  <c r="I5" i="8" s="1"/>
  <c r="H6" i="7"/>
  <c r="G6" i="7"/>
  <c r="O6" i="7"/>
  <c r="M2" i="7"/>
  <c r="C7" i="7"/>
  <c r="J7" i="7"/>
  <c r="F7" i="7"/>
  <c r="O7" i="7" s="1"/>
  <c r="E7" i="7"/>
  <c r="K7" i="7" s="1"/>
  <c r="L3" i="7"/>
  <c r="I4" i="7"/>
  <c r="G4" i="6"/>
  <c r="O4" i="6"/>
  <c r="M3" i="6"/>
  <c r="N3" i="6" s="1"/>
  <c r="C5" i="6"/>
  <c r="J6" i="6" s="1"/>
  <c r="F5" i="6"/>
  <c r="O5" i="6" s="1"/>
  <c r="E5" i="6"/>
  <c r="K5" i="6" s="1"/>
  <c r="E5" i="5"/>
  <c r="L5" i="5" s="1"/>
  <c r="F5" i="5"/>
  <c r="O2" i="5"/>
  <c r="P2" i="5" s="1"/>
  <c r="G6" i="5"/>
  <c r="Q6" i="5" s="1"/>
  <c r="F6" i="5"/>
  <c r="L4" i="5"/>
  <c r="C6" i="5"/>
  <c r="M7" i="5" s="1"/>
  <c r="K6" i="5"/>
  <c r="I4" i="5"/>
  <c r="J4" i="5" s="1"/>
  <c r="E6" i="5"/>
  <c r="M6" i="5"/>
  <c r="R2" i="4"/>
  <c r="S2" i="4" s="1"/>
  <c r="C3" i="4"/>
  <c r="Q3" i="4"/>
  <c r="T3" i="4" s="1"/>
  <c r="U3" i="4" s="1"/>
  <c r="L2" i="4"/>
  <c r="Q2" i="4"/>
  <c r="H3" i="4"/>
  <c r="H2" i="2"/>
  <c r="G2" i="2"/>
  <c r="E4" i="2"/>
  <c r="C4" i="2"/>
  <c r="J4" i="2"/>
  <c r="L43" i="13" l="1"/>
  <c r="M130" i="13"/>
  <c r="I130" i="13"/>
  <c r="E130" i="13"/>
  <c r="K130" i="13"/>
  <c r="F130" i="13"/>
  <c r="O130" i="13"/>
  <c r="J130" i="13"/>
  <c r="C130" i="13"/>
  <c r="N130" i="13"/>
  <c r="H130" i="13"/>
  <c r="G130" i="13"/>
  <c r="L130" i="13"/>
  <c r="O3" i="2"/>
  <c r="H3" i="2"/>
  <c r="K4" i="2"/>
  <c r="F9" i="9"/>
  <c r="E9" i="9"/>
  <c r="H9" i="9" s="1"/>
  <c r="I9" i="9" s="1"/>
  <c r="L9" i="9" s="1"/>
  <c r="J9" i="9"/>
  <c r="O9" i="9"/>
  <c r="G9" i="10"/>
  <c r="E10" i="10"/>
  <c r="F10" i="10"/>
  <c r="J10" i="10"/>
  <c r="K8" i="10"/>
  <c r="H9" i="10"/>
  <c r="I9" i="10" s="1"/>
  <c r="O9" i="10"/>
  <c r="J11" i="12"/>
  <c r="F11" i="12"/>
  <c r="E11" i="12"/>
  <c r="C11" i="12"/>
  <c r="L7" i="12"/>
  <c r="K7" i="12" s="1"/>
  <c r="I8" i="12"/>
  <c r="H10" i="12"/>
  <c r="M6" i="12"/>
  <c r="N5" i="12"/>
  <c r="G10" i="12"/>
  <c r="K6" i="12"/>
  <c r="L9" i="10"/>
  <c r="K9" i="10" s="1"/>
  <c r="M8" i="10"/>
  <c r="N7" i="10"/>
  <c r="C10" i="10"/>
  <c r="G7" i="9"/>
  <c r="K6" i="9"/>
  <c r="M8" i="9"/>
  <c r="N7" i="9"/>
  <c r="C9" i="9"/>
  <c r="H7" i="8"/>
  <c r="O7" i="8"/>
  <c r="L4" i="8"/>
  <c r="K4" i="8" s="1"/>
  <c r="G7" i="8"/>
  <c r="C8" i="8"/>
  <c r="E8" i="8"/>
  <c r="J8" i="8"/>
  <c r="O8" i="8"/>
  <c r="M3" i="8"/>
  <c r="N2" i="8"/>
  <c r="H7" i="7"/>
  <c r="G7" i="7"/>
  <c r="C8" i="7"/>
  <c r="J8" i="7"/>
  <c r="F8" i="7"/>
  <c r="O8" i="7" s="1"/>
  <c r="E8" i="7"/>
  <c r="M3" i="7"/>
  <c r="N2" i="7"/>
  <c r="L4" i="7"/>
  <c r="I5" i="7"/>
  <c r="H5" i="6"/>
  <c r="I5" i="6" s="1"/>
  <c r="L5" i="6" s="1"/>
  <c r="M4" i="6"/>
  <c r="N4" i="6" s="1"/>
  <c r="F6" i="6"/>
  <c r="E6" i="6"/>
  <c r="C6" i="6"/>
  <c r="J7" i="6" s="1"/>
  <c r="G5" i="6"/>
  <c r="I5" i="5"/>
  <c r="J5" i="5" s="1"/>
  <c r="C7" i="5"/>
  <c r="G7" i="5"/>
  <c r="Q7" i="5" s="1"/>
  <c r="K7" i="5"/>
  <c r="E7" i="5"/>
  <c r="I6" i="5"/>
  <c r="L6" i="5"/>
  <c r="F7" i="5"/>
  <c r="G8" i="5"/>
  <c r="H6" i="5"/>
  <c r="H7" i="5" s="1"/>
  <c r="K8" i="5"/>
  <c r="F8" i="5"/>
  <c r="M8" i="5"/>
  <c r="E8" i="5"/>
  <c r="C8" i="5"/>
  <c r="C4" i="4"/>
  <c r="L4" i="4"/>
  <c r="L3" i="4"/>
  <c r="J2" i="4"/>
  <c r="C5" i="4"/>
  <c r="M6" i="4" s="1"/>
  <c r="G3" i="2"/>
  <c r="I2" i="2"/>
  <c r="E5" i="2"/>
  <c r="C5" i="2"/>
  <c r="J5" i="2"/>
  <c r="O131" i="13" l="1"/>
  <c r="K131" i="13"/>
  <c r="N131" i="13"/>
  <c r="J131" i="13"/>
  <c r="M131" i="13"/>
  <c r="I131" i="13"/>
  <c r="E131" i="13"/>
  <c r="L131" i="13"/>
  <c r="C131" i="13"/>
  <c r="H131" i="13"/>
  <c r="G131" i="13"/>
  <c r="F131" i="13"/>
  <c r="F44" i="13"/>
  <c r="M43" i="13"/>
  <c r="K5" i="2"/>
  <c r="J10" i="9"/>
  <c r="F10" i="9"/>
  <c r="O10" i="9" s="1"/>
  <c r="E10" i="9"/>
  <c r="H10" i="9"/>
  <c r="I10" i="9" s="1"/>
  <c r="L10" i="9" s="1"/>
  <c r="H10" i="10"/>
  <c r="I10" i="10" s="1"/>
  <c r="G10" i="10"/>
  <c r="F11" i="10"/>
  <c r="J11" i="10"/>
  <c r="E11" i="10"/>
  <c r="O11" i="10"/>
  <c r="O10" i="10"/>
  <c r="G11" i="12"/>
  <c r="L8" i="12"/>
  <c r="I9" i="12"/>
  <c r="O11" i="12"/>
  <c r="M7" i="12"/>
  <c r="N6" i="12"/>
  <c r="H11" i="12"/>
  <c r="O12" i="12"/>
  <c r="J12" i="12"/>
  <c r="F12" i="12"/>
  <c r="G12" i="12" s="1"/>
  <c r="E12" i="12"/>
  <c r="C12" i="12"/>
  <c r="L10" i="10"/>
  <c r="K10" i="10" s="1"/>
  <c r="M9" i="10"/>
  <c r="N8" i="10"/>
  <c r="C11" i="10"/>
  <c r="G8" i="9"/>
  <c r="N8" i="9" s="1"/>
  <c r="K7" i="9"/>
  <c r="M9" i="9"/>
  <c r="K8" i="7"/>
  <c r="C10" i="9"/>
  <c r="G8" i="8"/>
  <c r="H8" i="8"/>
  <c r="M4" i="8"/>
  <c r="N3" i="8"/>
  <c r="C9" i="8"/>
  <c r="F9" i="8"/>
  <c r="H9" i="8" s="1"/>
  <c r="L5" i="8"/>
  <c r="K5" i="8" s="1"/>
  <c r="I6" i="8"/>
  <c r="H8" i="7"/>
  <c r="M4" i="7"/>
  <c r="N3" i="7"/>
  <c r="G8" i="7"/>
  <c r="L5" i="7"/>
  <c r="I6" i="7"/>
  <c r="C9" i="7"/>
  <c r="J9" i="7"/>
  <c r="F9" i="7"/>
  <c r="E9" i="7"/>
  <c r="G6" i="6"/>
  <c r="H6" i="6"/>
  <c r="I6" i="6" s="1"/>
  <c r="L6" i="6" s="1"/>
  <c r="M5" i="6"/>
  <c r="N5" i="6" s="1"/>
  <c r="K6" i="6"/>
  <c r="E7" i="6"/>
  <c r="K7" i="6" s="1"/>
  <c r="F7" i="6"/>
  <c r="O7" i="6" s="1"/>
  <c r="C7" i="6"/>
  <c r="J8" i="6" s="1"/>
  <c r="O6" i="6"/>
  <c r="I7" i="5"/>
  <c r="L7" i="5"/>
  <c r="I8" i="5"/>
  <c r="J6" i="5"/>
  <c r="J7" i="5" s="1"/>
  <c r="G9" i="5"/>
  <c r="Q9" i="5" s="1"/>
  <c r="L8" i="5"/>
  <c r="M9" i="5"/>
  <c r="E9" i="5"/>
  <c r="C9" i="5"/>
  <c r="K9" i="5"/>
  <c r="F9" i="5"/>
  <c r="Q8" i="5"/>
  <c r="K6" i="4"/>
  <c r="L5" i="4"/>
  <c r="C6" i="4"/>
  <c r="N2" i="4"/>
  <c r="J3" i="4"/>
  <c r="I3" i="2"/>
  <c r="L2" i="2"/>
  <c r="E6" i="2"/>
  <c r="C6" i="2"/>
  <c r="J6" i="2"/>
  <c r="K6" i="2" s="1"/>
  <c r="O44" i="13" l="1"/>
  <c r="H44" i="13"/>
  <c r="I44" i="13" s="1"/>
  <c r="G44" i="13"/>
  <c r="O132" i="13"/>
  <c r="K132" i="13"/>
  <c r="G132" i="13"/>
  <c r="N132" i="13"/>
  <c r="J132" i="13"/>
  <c r="F132" i="13"/>
  <c r="M132" i="13"/>
  <c r="I132" i="13"/>
  <c r="E132" i="13"/>
  <c r="L132" i="13"/>
  <c r="H132" i="13"/>
  <c r="C132" i="13"/>
  <c r="N43" i="13"/>
  <c r="F11" i="9"/>
  <c r="O11" i="9" s="1"/>
  <c r="J11" i="9"/>
  <c r="E11" i="9"/>
  <c r="H11" i="9" s="1"/>
  <c r="I11" i="9" s="1"/>
  <c r="L11" i="9" s="1"/>
  <c r="H11" i="10"/>
  <c r="I11" i="10" s="1"/>
  <c r="G11" i="10"/>
  <c r="J12" i="10"/>
  <c r="F12" i="10"/>
  <c r="E12" i="10"/>
  <c r="H12" i="12"/>
  <c r="L9" i="12"/>
  <c r="K9" i="12" s="1"/>
  <c r="I10" i="12"/>
  <c r="J13" i="12"/>
  <c r="F13" i="12"/>
  <c r="O13" i="12" s="1"/>
  <c r="E13" i="12"/>
  <c r="C13" i="12"/>
  <c r="K8" i="12"/>
  <c r="M8" i="12"/>
  <c r="N7" i="12"/>
  <c r="L11" i="10"/>
  <c r="K11" i="10" s="1"/>
  <c r="M10" i="10"/>
  <c r="N9" i="10"/>
  <c r="C12" i="10"/>
  <c r="G9" i="9"/>
  <c r="N9" i="9" s="1"/>
  <c r="K8" i="9"/>
  <c r="M10" i="9"/>
  <c r="K9" i="7"/>
  <c r="C11" i="9"/>
  <c r="L6" i="8"/>
  <c r="K6" i="8" s="1"/>
  <c r="I7" i="8"/>
  <c r="O9" i="8"/>
  <c r="M5" i="8"/>
  <c r="N4" i="8"/>
  <c r="G9" i="8"/>
  <c r="J10" i="8"/>
  <c r="O10" i="8"/>
  <c r="C10" i="8"/>
  <c r="E10" i="8"/>
  <c r="H9" i="7"/>
  <c r="G9" i="7"/>
  <c r="O9" i="7"/>
  <c r="L6" i="7"/>
  <c r="I7" i="7"/>
  <c r="M5" i="7"/>
  <c r="N4" i="7"/>
  <c r="E10" i="7"/>
  <c r="F10" i="7"/>
  <c r="C10" i="7"/>
  <c r="J10" i="7"/>
  <c r="G7" i="6"/>
  <c r="F8" i="6"/>
  <c r="O8" i="6" s="1"/>
  <c r="C8" i="6"/>
  <c r="J9" i="6" s="1"/>
  <c r="E8" i="6"/>
  <c r="H7" i="6"/>
  <c r="I7" i="6" s="1"/>
  <c r="L7" i="6" s="1"/>
  <c r="M6" i="6"/>
  <c r="L9" i="5"/>
  <c r="J8" i="5"/>
  <c r="I9" i="5"/>
  <c r="F10" i="5"/>
  <c r="M10" i="5"/>
  <c r="E10" i="5"/>
  <c r="C10" i="5"/>
  <c r="K10" i="5"/>
  <c r="G10" i="5"/>
  <c r="Q10" i="5" s="1"/>
  <c r="H8" i="5"/>
  <c r="G7" i="4"/>
  <c r="M7" i="4"/>
  <c r="F7" i="4"/>
  <c r="L6" i="4"/>
  <c r="O2" i="4"/>
  <c r="N3" i="4"/>
  <c r="E7" i="4"/>
  <c r="C7" i="4"/>
  <c r="K7" i="4"/>
  <c r="E7" i="2"/>
  <c r="C7" i="2"/>
  <c r="J7" i="2"/>
  <c r="M2" i="2"/>
  <c r="L3" i="2"/>
  <c r="O133" i="13" l="1"/>
  <c r="K133" i="13"/>
  <c r="G133" i="13"/>
  <c r="N133" i="13"/>
  <c r="J133" i="13"/>
  <c r="F133" i="13"/>
  <c r="M133" i="13"/>
  <c r="I133" i="13"/>
  <c r="E133" i="13"/>
  <c r="C133" i="13"/>
  <c r="L133" i="13"/>
  <c r="H133" i="13"/>
  <c r="L44" i="13"/>
  <c r="O4" i="2"/>
  <c r="K7" i="2"/>
  <c r="K10" i="7"/>
  <c r="F12" i="9"/>
  <c r="E12" i="9"/>
  <c r="J12" i="9"/>
  <c r="H12" i="9"/>
  <c r="I12" i="9" s="1"/>
  <c r="L12" i="9" s="1"/>
  <c r="O12" i="9"/>
  <c r="H12" i="10"/>
  <c r="I12" i="10" s="1"/>
  <c r="G12" i="10"/>
  <c r="G13" i="10" s="1"/>
  <c r="J13" i="10"/>
  <c r="E13" i="10"/>
  <c r="H13" i="10" s="1"/>
  <c r="I13" i="10" s="1"/>
  <c r="F13" i="10"/>
  <c r="O13" i="10" s="1"/>
  <c r="O12" i="10"/>
  <c r="G13" i="12"/>
  <c r="H13" i="12"/>
  <c r="L10" i="12"/>
  <c r="I11" i="12"/>
  <c r="M9" i="12"/>
  <c r="N8" i="12"/>
  <c r="J14" i="12"/>
  <c r="F14" i="12"/>
  <c r="O14" i="12" s="1"/>
  <c r="E14" i="12"/>
  <c r="C14" i="12"/>
  <c r="L12" i="10"/>
  <c r="K12" i="10" s="1"/>
  <c r="M11" i="10"/>
  <c r="N10" i="10"/>
  <c r="C13" i="10"/>
  <c r="G10" i="9"/>
  <c r="N10" i="9" s="1"/>
  <c r="K9" i="9"/>
  <c r="M11" i="9"/>
  <c r="C12" i="9"/>
  <c r="H10" i="8"/>
  <c r="G10" i="8"/>
  <c r="M6" i="8"/>
  <c r="N5" i="8"/>
  <c r="C11" i="8"/>
  <c r="J11" i="8"/>
  <c r="E11" i="8"/>
  <c r="L7" i="8"/>
  <c r="K7" i="8" s="1"/>
  <c r="I8" i="8"/>
  <c r="G10" i="7"/>
  <c r="H10" i="7"/>
  <c r="L7" i="7"/>
  <c r="I8" i="7"/>
  <c r="E11" i="7"/>
  <c r="J11" i="7"/>
  <c r="C11" i="7"/>
  <c r="F11" i="7"/>
  <c r="O10" i="7"/>
  <c r="M6" i="7"/>
  <c r="N5" i="7"/>
  <c r="H8" i="6"/>
  <c r="I8" i="6" s="1"/>
  <c r="L8" i="6" s="1"/>
  <c r="G8" i="6"/>
  <c r="E9" i="6"/>
  <c r="K9" i="6" s="1"/>
  <c r="C9" i="6"/>
  <c r="J10" i="6" s="1"/>
  <c r="F9" i="6"/>
  <c r="O9" i="6" s="1"/>
  <c r="K8" i="6"/>
  <c r="N6" i="6"/>
  <c r="M7" i="6"/>
  <c r="J9" i="5"/>
  <c r="L10" i="5"/>
  <c r="I10" i="5"/>
  <c r="H9" i="5"/>
  <c r="K11" i="5"/>
  <c r="G11" i="5"/>
  <c r="Q11" i="5" s="1"/>
  <c r="F11" i="5"/>
  <c r="M11" i="5"/>
  <c r="E11" i="5"/>
  <c r="C11" i="5"/>
  <c r="M8" i="4"/>
  <c r="F8" i="4"/>
  <c r="R3" i="4"/>
  <c r="S3" i="4" s="1"/>
  <c r="L7" i="4"/>
  <c r="E8" i="4"/>
  <c r="C8" i="4"/>
  <c r="K8" i="4"/>
  <c r="P2" i="4"/>
  <c r="O3" i="4"/>
  <c r="Q4" i="4"/>
  <c r="T4" i="4" s="1"/>
  <c r="U4" i="4" s="1"/>
  <c r="H4" i="4"/>
  <c r="G4" i="2"/>
  <c r="E8" i="2"/>
  <c r="C8" i="2"/>
  <c r="J8" i="2"/>
  <c r="K8" i="2" s="1"/>
  <c r="M3" i="2"/>
  <c r="N2" i="2"/>
  <c r="F45" i="13" l="1"/>
  <c r="M44" i="13"/>
  <c r="O134" i="13"/>
  <c r="K134" i="13"/>
  <c r="G134" i="13"/>
  <c r="N134" i="13"/>
  <c r="J134" i="13"/>
  <c r="F134" i="13"/>
  <c r="M134" i="13"/>
  <c r="I134" i="13"/>
  <c r="E134" i="13"/>
  <c r="H134" i="13"/>
  <c r="C134" i="13"/>
  <c r="L134" i="13"/>
  <c r="H4" i="2"/>
  <c r="G11" i="7"/>
  <c r="F13" i="9"/>
  <c r="E13" i="9"/>
  <c r="J13" i="9"/>
  <c r="O13" i="9"/>
  <c r="E14" i="10"/>
  <c r="F14" i="10"/>
  <c r="G14" i="10" s="1"/>
  <c r="J14" i="10"/>
  <c r="O14" i="10"/>
  <c r="H14" i="12"/>
  <c r="G14" i="12"/>
  <c r="L11" i="12"/>
  <c r="K11" i="12" s="1"/>
  <c r="I12" i="12"/>
  <c r="K10" i="12"/>
  <c r="J15" i="12"/>
  <c r="F15" i="12"/>
  <c r="O15" i="12" s="1"/>
  <c r="E15" i="12"/>
  <c r="H15" i="12" s="1"/>
  <c r="C15" i="12"/>
  <c r="G15" i="12"/>
  <c r="M10" i="12"/>
  <c r="N9" i="12"/>
  <c r="L13" i="10"/>
  <c r="K13" i="10" s="1"/>
  <c r="M12" i="10"/>
  <c r="N11" i="10"/>
  <c r="C14" i="10"/>
  <c r="G11" i="9"/>
  <c r="N11" i="9" s="1"/>
  <c r="K10" i="9"/>
  <c r="M12" i="9"/>
  <c r="C13" i="9"/>
  <c r="G11" i="8"/>
  <c r="H11" i="8"/>
  <c r="O11" i="8"/>
  <c r="F12" i="8"/>
  <c r="C12" i="8"/>
  <c r="L8" i="8"/>
  <c r="K8" i="8" s="1"/>
  <c r="I9" i="8"/>
  <c r="N6" i="8"/>
  <c r="M7" i="8"/>
  <c r="K11" i="7"/>
  <c r="O11" i="7"/>
  <c r="E12" i="7"/>
  <c r="F12" i="7"/>
  <c r="O12" i="7" s="1"/>
  <c r="C12" i="7"/>
  <c r="J12" i="7"/>
  <c r="H11" i="7"/>
  <c r="L8" i="7"/>
  <c r="I9" i="7"/>
  <c r="N6" i="7"/>
  <c r="M7" i="7"/>
  <c r="G9" i="6"/>
  <c r="H9" i="6"/>
  <c r="I9" i="6" s="1"/>
  <c r="N7" i="6"/>
  <c r="M8" i="6"/>
  <c r="C10" i="6"/>
  <c r="J11" i="6" s="1"/>
  <c r="E10" i="6"/>
  <c r="K10" i="6" s="1"/>
  <c r="F10" i="6"/>
  <c r="J10" i="5"/>
  <c r="L11" i="5"/>
  <c r="I11" i="5"/>
  <c r="J11" i="5" s="1"/>
  <c r="H10" i="5"/>
  <c r="M12" i="5"/>
  <c r="E12" i="5"/>
  <c r="C12" i="5"/>
  <c r="K12" i="5"/>
  <c r="G12" i="5"/>
  <c r="F12" i="5"/>
  <c r="M9" i="4"/>
  <c r="F9" i="4"/>
  <c r="L8" i="4"/>
  <c r="P3" i="4"/>
  <c r="J4" i="4"/>
  <c r="C9" i="4"/>
  <c r="K9" i="4"/>
  <c r="E9" i="4"/>
  <c r="C9" i="2"/>
  <c r="J9" i="2"/>
  <c r="E9" i="2"/>
  <c r="N3" i="2"/>
  <c r="I4" i="2"/>
  <c r="N44" i="13" l="1"/>
  <c r="O135" i="13"/>
  <c r="K135" i="13"/>
  <c r="G135" i="13"/>
  <c r="N135" i="13"/>
  <c r="J135" i="13"/>
  <c r="F135" i="13"/>
  <c r="M135" i="13"/>
  <c r="I135" i="13"/>
  <c r="E135" i="13"/>
  <c r="L135" i="13"/>
  <c r="H135" i="13"/>
  <c r="C135" i="13"/>
  <c r="H45" i="13"/>
  <c r="I45" i="13" s="1"/>
  <c r="G45" i="13"/>
  <c r="O45" i="13"/>
  <c r="K9" i="2"/>
  <c r="J14" i="9"/>
  <c r="F14" i="9"/>
  <c r="O14" i="9" s="1"/>
  <c r="E14" i="9"/>
  <c r="H14" i="9"/>
  <c r="I14" i="9" s="1"/>
  <c r="H13" i="9"/>
  <c r="I13" i="9" s="1"/>
  <c r="L13" i="9" s="1"/>
  <c r="E15" i="10"/>
  <c r="F15" i="10"/>
  <c r="J15" i="10"/>
  <c r="O15" i="10"/>
  <c r="H14" i="10"/>
  <c r="I14" i="10" s="1"/>
  <c r="L12" i="12"/>
  <c r="K12" i="12" s="1"/>
  <c r="I13" i="12"/>
  <c r="M11" i="12"/>
  <c r="N10" i="12"/>
  <c r="J16" i="12"/>
  <c r="F16" i="12"/>
  <c r="H16" i="12" s="1"/>
  <c r="E16" i="12"/>
  <c r="C16" i="12"/>
  <c r="M13" i="10"/>
  <c r="N12" i="10"/>
  <c r="L14" i="10"/>
  <c r="K14" i="10" s="1"/>
  <c r="C15" i="10"/>
  <c r="G12" i="9"/>
  <c r="K11" i="9"/>
  <c r="M13" i="9"/>
  <c r="N12" i="9"/>
  <c r="C14" i="9"/>
  <c r="G12" i="8"/>
  <c r="O12" i="8"/>
  <c r="H12" i="8"/>
  <c r="L9" i="8"/>
  <c r="K9" i="8" s="1"/>
  <c r="I10" i="8"/>
  <c r="M8" i="8"/>
  <c r="N7" i="8"/>
  <c r="J13" i="8"/>
  <c r="F13" i="8"/>
  <c r="O13" i="8" s="1"/>
  <c r="C13" i="8"/>
  <c r="E13" i="8"/>
  <c r="K12" i="7"/>
  <c r="H12" i="7"/>
  <c r="G12" i="7"/>
  <c r="L9" i="7"/>
  <c r="I10" i="7"/>
  <c r="E13" i="7"/>
  <c r="J13" i="7"/>
  <c r="F13" i="7"/>
  <c r="G13" i="7" s="1"/>
  <c r="C13" i="7"/>
  <c r="N7" i="7"/>
  <c r="M8" i="7"/>
  <c r="G10" i="6"/>
  <c r="H10" i="6"/>
  <c r="I10" i="6" s="1"/>
  <c r="L10" i="6" s="1"/>
  <c r="O10" i="6"/>
  <c r="L9" i="6"/>
  <c r="M9" i="6" s="1"/>
  <c r="C11" i="6"/>
  <c r="J12" i="6" s="1"/>
  <c r="F11" i="6"/>
  <c r="O11" i="6" s="1"/>
  <c r="E11" i="6"/>
  <c r="N8" i="6"/>
  <c r="I12" i="5"/>
  <c r="J12" i="5" s="1"/>
  <c r="L12" i="5"/>
  <c r="Q12" i="5"/>
  <c r="H11" i="5"/>
  <c r="H12" i="5" s="1"/>
  <c r="K13" i="5"/>
  <c r="G13" i="5"/>
  <c r="Q13" i="5" s="1"/>
  <c r="F13" i="5"/>
  <c r="M13" i="5"/>
  <c r="E13" i="5"/>
  <c r="C13" i="5"/>
  <c r="M10" i="4"/>
  <c r="F10" i="4"/>
  <c r="L9" i="4"/>
  <c r="C10" i="4"/>
  <c r="K10" i="4"/>
  <c r="E10" i="4"/>
  <c r="N4" i="4"/>
  <c r="C10" i="2"/>
  <c r="J10" i="2"/>
  <c r="E10" i="2"/>
  <c r="L4" i="2"/>
  <c r="L45" i="13" l="1"/>
  <c r="O136" i="13"/>
  <c r="K136" i="13"/>
  <c r="G136" i="13"/>
  <c r="N136" i="13"/>
  <c r="J136" i="13"/>
  <c r="F136" i="13"/>
  <c r="M136" i="13"/>
  <c r="I136" i="13"/>
  <c r="E136" i="13"/>
  <c r="L136" i="13"/>
  <c r="H136" i="13"/>
  <c r="C136" i="13"/>
  <c r="K10" i="2"/>
  <c r="H13" i="8"/>
  <c r="L14" i="9"/>
  <c r="F15" i="9"/>
  <c r="E15" i="9"/>
  <c r="H15" i="9" s="1"/>
  <c r="I15" i="9" s="1"/>
  <c r="L15" i="9" s="1"/>
  <c r="J15" i="9"/>
  <c r="O15" i="9"/>
  <c r="F16" i="10"/>
  <c r="E16" i="10"/>
  <c r="J16" i="10"/>
  <c r="O16" i="10"/>
  <c r="H15" i="10"/>
  <c r="I15" i="10" s="1"/>
  <c r="G15" i="10"/>
  <c r="O16" i="12"/>
  <c r="G16" i="12"/>
  <c r="E17" i="12"/>
  <c r="C17" i="12"/>
  <c r="J17" i="12"/>
  <c r="F17" i="12"/>
  <c r="O17" i="12" s="1"/>
  <c r="N11" i="12"/>
  <c r="M12" i="12"/>
  <c r="L13" i="12"/>
  <c r="K13" i="12" s="1"/>
  <c r="I14" i="12"/>
  <c r="L15" i="10"/>
  <c r="M14" i="10"/>
  <c r="N13" i="10"/>
  <c r="C16" i="10"/>
  <c r="G13" i="9"/>
  <c r="N13" i="9" s="1"/>
  <c r="K12" i="9"/>
  <c r="M14" i="9"/>
  <c r="C15" i="9"/>
  <c r="G13" i="8"/>
  <c r="M9" i="8"/>
  <c r="N8" i="8"/>
  <c r="L10" i="8"/>
  <c r="K10" i="8" s="1"/>
  <c r="I11" i="8"/>
  <c r="J14" i="8"/>
  <c r="F14" i="8"/>
  <c r="E14" i="8"/>
  <c r="C14" i="8"/>
  <c r="H13" i="7"/>
  <c r="K13" i="7"/>
  <c r="O13" i="7"/>
  <c r="M9" i="7"/>
  <c r="N8" i="7"/>
  <c r="J14" i="7"/>
  <c r="F14" i="7"/>
  <c r="O14" i="7" s="1"/>
  <c r="C14" i="7"/>
  <c r="E14" i="7"/>
  <c r="K14" i="7" s="1"/>
  <c r="L10" i="7"/>
  <c r="I11" i="7"/>
  <c r="K11" i="6"/>
  <c r="N9" i="6"/>
  <c r="M10" i="6"/>
  <c r="H11" i="6"/>
  <c r="I11" i="6" s="1"/>
  <c r="L11" i="6" s="1"/>
  <c r="C12" i="6"/>
  <c r="J13" i="6" s="1"/>
  <c r="E12" i="6"/>
  <c r="F12" i="6"/>
  <c r="O12" i="6" s="1"/>
  <c r="G11" i="6"/>
  <c r="L13" i="5"/>
  <c r="I13" i="5"/>
  <c r="J13" i="5" s="1"/>
  <c r="H13" i="5"/>
  <c r="C14" i="5"/>
  <c r="K14" i="5"/>
  <c r="G14" i="5"/>
  <c r="F14" i="5"/>
  <c r="M14" i="5"/>
  <c r="E14" i="5"/>
  <c r="L14" i="5" s="1"/>
  <c r="R4" i="4"/>
  <c r="S4" i="4" s="1"/>
  <c r="M11" i="4"/>
  <c r="F11" i="4"/>
  <c r="L10" i="4"/>
  <c r="C11" i="4"/>
  <c r="K11" i="4"/>
  <c r="E11" i="4"/>
  <c r="O4" i="4"/>
  <c r="C11" i="2"/>
  <c r="J11" i="2"/>
  <c r="E11" i="2"/>
  <c r="M4" i="2"/>
  <c r="O137" i="13" l="1"/>
  <c r="K137" i="13"/>
  <c r="G137" i="13"/>
  <c r="N137" i="13"/>
  <c r="J137" i="13"/>
  <c r="F137" i="13"/>
  <c r="M137" i="13"/>
  <c r="I137" i="13"/>
  <c r="E137" i="13"/>
  <c r="C137" i="13"/>
  <c r="L137" i="13"/>
  <c r="H137" i="13"/>
  <c r="F46" i="13"/>
  <c r="M45" i="13"/>
  <c r="K11" i="2"/>
  <c r="F16" i="9"/>
  <c r="O16" i="9" s="1"/>
  <c r="J16" i="9"/>
  <c r="F17" i="10"/>
  <c r="G17" i="10" s="1"/>
  <c r="J17" i="10"/>
  <c r="E17" i="10"/>
  <c r="O17" i="10"/>
  <c r="K15" i="10"/>
  <c r="H16" i="10"/>
  <c r="I16" i="10" s="1"/>
  <c r="G16" i="10"/>
  <c r="H17" i="12"/>
  <c r="G17" i="12"/>
  <c r="L14" i="12"/>
  <c r="K14" i="12" s="1"/>
  <c r="I15" i="12"/>
  <c r="N12" i="12"/>
  <c r="M13" i="12"/>
  <c r="C18" i="12"/>
  <c r="J18" i="12"/>
  <c r="F18" i="12"/>
  <c r="O18" i="12" s="1"/>
  <c r="E18" i="12"/>
  <c r="M15" i="10"/>
  <c r="N14" i="10"/>
  <c r="C17" i="10"/>
  <c r="G14" i="9"/>
  <c r="N14" i="9" s="1"/>
  <c r="K13" i="9"/>
  <c r="M15" i="9"/>
  <c r="C16" i="9"/>
  <c r="E16" i="9"/>
  <c r="H16" i="9" s="1"/>
  <c r="I16" i="9" s="1"/>
  <c r="G14" i="8"/>
  <c r="O14" i="8"/>
  <c r="H14" i="8"/>
  <c r="L11" i="8"/>
  <c r="K11" i="8" s="1"/>
  <c r="I12" i="8"/>
  <c r="I13" i="8" s="1"/>
  <c r="J15" i="8"/>
  <c r="F15" i="8"/>
  <c r="E15" i="8"/>
  <c r="C15" i="8"/>
  <c r="M10" i="8"/>
  <c r="N9" i="8"/>
  <c r="N9" i="7"/>
  <c r="M10" i="7"/>
  <c r="L11" i="7"/>
  <c r="I12" i="7"/>
  <c r="G14" i="7"/>
  <c r="J15" i="7"/>
  <c r="F15" i="7"/>
  <c r="O15" i="7" s="1"/>
  <c r="C15" i="7"/>
  <c r="E15" i="7"/>
  <c r="H14" i="7"/>
  <c r="K12" i="6"/>
  <c r="G12" i="6"/>
  <c r="H12" i="6"/>
  <c r="I12" i="6" s="1"/>
  <c r="L12" i="6" s="1"/>
  <c r="C13" i="6"/>
  <c r="J14" i="6" s="1"/>
  <c r="F13" i="6"/>
  <c r="G13" i="6" s="1"/>
  <c r="E13" i="6"/>
  <c r="N10" i="6"/>
  <c r="M11" i="6"/>
  <c r="N11" i="6" s="1"/>
  <c r="H14" i="5"/>
  <c r="I14" i="5"/>
  <c r="J14" i="5" s="1"/>
  <c r="Q14" i="5"/>
  <c r="F15" i="5"/>
  <c r="M15" i="5"/>
  <c r="E15" i="5"/>
  <c r="C15" i="5"/>
  <c r="K15" i="5"/>
  <c r="G15" i="5"/>
  <c r="F12" i="4"/>
  <c r="M12" i="4"/>
  <c r="L11" i="4"/>
  <c r="P4" i="4"/>
  <c r="K12" i="4"/>
  <c r="E12" i="4"/>
  <c r="C12" i="4"/>
  <c r="H5" i="4"/>
  <c r="Q5" i="4"/>
  <c r="T5" i="4" s="1"/>
  <c r="U5" i="4" s="1"/>
  <c r="N4" i="2"/>
  <c r="J12" i="2"/>
  <c r="E12" i="2"/>
  <c r="C12" i="2"/>
  <c r="H5" i="2"/>
  <c r="G5" i="2"/>
  <c r="O5" i="2"/>
  <c r="N45" i="13" l="1"/>
  <c r="O138" i="13"/>
  <c r="K138" i="13"/>
  <c r="G138" i="13"/>
  <c r="N138" i="13"/>
  <c r="J138" i="13"/>
  <c r="F138" i="13"/>
  <c r="M138" i="13"/>
  <c r="I138" i="13"/>
  <c r="E138" i="13"/>
  <c r="H138" i="13"/>
  <c r="C138" i="13"/>
  <c r="L138" i="13"/>
  <c r="H46" i="13"/>
  <c r="I46" i="13" s="1"/>
  <c r="O46" i="13"/>
  <c r="G46" i="13"/>
  <c r="K12" i="2"/>
  <c r="J17" i="9"/>
  <c r="F17" i="9"/>
  <c r="O17" i="9" s="1"/>
  <c r="L16" i="10"/>
  <c r="K16" i="10" s="1"/>
  <c r="J18" i="10"/>
  <c r="O18" i="10"/>
  <c r="E18" i="10"/>
  <c r="F18" i="10"/>
  <c r="G18" i="10" s="1"/>
  <c r="H17" i="10"/>
  <c r="I17" i="10" s="1"/>
  <c r="G18" i="12"/>
  <c r="H18" i="12"/>
  <c r="L15" i="12"/>
  <c r="K15" i="12" s="1"/>
  <c r="I16" i="12"/>
  <c r="J19" i="12"/>
  <c r="F19" i="12"/>
  <c r="O19" i="12" s="1"/>
  <c r="E19" i="12"/>
  <c r="C19" i="12"/>
  <c r="N13" i="12"/>
  <c r="M14" i="12"/>
  <c r="M16" i="10"/>
  <c r="N15" i="10"/>
  <c r="C18" i="10"/>
  <c r="L16" i="9"/>
  <c r="G15" i="9"/>
  <c r="N15" i="9" s="1"/>
  <c r="K14" i="9"/>
  <c r="M16" i="9"/>
  <c r="E17" i="9"/>
  <c r="H17" i="9" s="1"/>
  <c r="I17" i="9" s="1"/>
  <c r="L17" i="9" s="1"/>
  <c r="C17" i="9"/>
  <c r="J18" i="9" s="1"/>
  <c r="G15" i="8"/>
  <c r="H15" i="8"/>
  <c r="O15" i="8"/>
  <c r="L12" i="8"/>
  <c r="K12" i="8" s="1"/>
  <c r="J16" i="8"/>
  <c r="F16" i="8"/>
  <c r="E16" i="8"/>
  <c r="C16" i="8"/>
  <c r="N10" i="8"/>
  <c r="M11" i="8"/>
  <c r="K15" i="7"/>
  <c r="L12" i="7"/>
  <c r="I13" i="7"/>
  <c r="J16" i="7"/>
  <c r="F16" i="7"/>
  <c r="C16" i="7"/>
  <c r="E16" i="7"/>
  <c r="G15" i="7"/>
  <c r="H15" i="7"/>
  <c r="N10" i="7"/>
  <c r="M11" i="7"/>
  <c r="K13" i="6"/>
  <c r="M12" i="6"/>
  <c r="N12" i="6" s="1"/>
  <c r="O13" i="6"/>
  <c r="H13" i="6"/>
  <c r="I13" i="6" s="1"/>
  <c r="L13" i="6" s="1"/>
  <c r="E14" i="6"/>
  <c r="K14" i="6"/>
  <c r="C14" i="6"/>
  <c r="J15" i="6" s="1"/>
  <c r="F14" i="6"/>
  <c r="O14" i="6" s="1"/>
  <c r="I15" i="5"/>
  <c r="J15" i="5" s="1"/>
  <c r="L15" i="5"/>
  <c r="C16" i="5"/>
  <c r="K16" i="5"/>
  <c r="G16" i="5"/>
  <c r="F16" i="5"/>
  <c r="M16" i="5"/>
  <c r="E16" i="5"/>
  <c r="L16" i="5" s="1"/>
  <c r="Q15" i="5"/>
  <c r="H15" i="5"/>
  <c r="M13" i="4"/>
  <c r="F13" i="4"/>
  <c r="L12" i="4"/>
  <c r="J5" i="4"/>
  <c r="K13" i="4"/>
  <c r="E13" i="4"/>
  <c r="C13" i="4"/>
  <c r="I5" i="2"/>
  <c r="J13" i="2"/>
  <c r="E13" i="2"/>
  <c r="C13" i="2"/>
  <c r="O139" i="13" l="1"/>
  <c r="K139" i="13"/>
  <c r="G139" i="13"/>
  <c r="N139" i="13"/>
  <c r="J139" i="13"/>
  <c r="F139" i="13"/>
  <c r="M139" i="13"/>
  <c r="I139" i="13"/>
  <c r="E139" i="13"/>
  <c r="L139" i="13"/>
  <c r="H139" i="13"/>
  <c r="C139" i="13"/>
  <c r="L46" i="13"/>
  <c r="K13" i="2"/>
  <c r="H16" i="7"/>
  <c r="L17" i="10"/>
  <c r="K17" i="10" s="1"/>
  <c r="J19" i="10"/>
  <c r="F19" i="10"/>
  <c r="H19" i="10" s="1"/>
  <c r="E19" i="10"/>
  <c r="H18" i="10"/>
  <c r="I18" i="10" s="1"/>
  <c r="G19" i="10"/>
  <c r="H19" i="12"/>
  <c r="G19" i="12"/>
  <c r="L16" i="12"/>
  <c r="K16" i="12" s="1"/>
  <c r="I17" i="12"/>
  <c r="J20" i="12"/>
  <c r="F20" i="12"/>
  <c r="O20" i="12" s="1"/>
  <c r="E20" i="12"/>
  <c r="G20" i="12"/>
  <c r="C20" i="12"/>
  <c r="N14" i="12"/>
  <c r="M15" i="12"/>
  <c r="M17" i="10"/>
  <c r="N16" i="10"/>
  <c r="C19" i="10"/>
  <c r="G16" i="9"/>
  <c r="K15" i="9"/>
  <c r="M17" i="9"/>
  <c r="K16" i="7"/>
  <c r="E18" i="9"/>
  <c r="C18" i="9"/>
  <c r="J19" i="9" s="1"/>
  <c r="F18" i="9"/>
  <c r="G16" i="8"/>
  <c r="H16" i="8"/>
  <c r="O16" i="8"/>
  <c r="L13" i="8"/>
  <c r="K13" i="8" s="1"/>
  <c r="I14" i="8"/>
  <c r="E17" i="8"/>
  <c r="F17" i="8"/>
  <c r="C17" i="8"/>
  <c r="J17" i="8"/>
  <c r="N11" i="8"/>
  <c r="M12" i="8"/>
  <c r="O16" i="7"/>
  <c r="G16" i="7"/>
  <c r="N11" i="7"/>
  <c r="M12" i="7"/>
  <c r="L13" i="7"/>
  <c r="I14" i="7"/>
  <c r="E17" i="7"/>
  <c r="F17" i="7"/>
  <c r="O17" i="7" s="1"/>
  <c r="C17" i="7"/>
  <c r="J17" i="7"/>
  <c r="G14" i="6"/>
  <c r="H14" i="6"/>
  <c r="I14" i="6" s="1"/>
  <c r="F15" i="6"/>
  <c r="G15" i="6" s="1"/>
  <c r="E15" i="6"/>
  <c r="K15" i="6" s="1"/>
  <c r="C15" i="6"/>
  <c r="J16" i="6" s="1"/>
  <c r="M13" i="6"/>
  <c r="H16" i="5"/>
  <c r="I16" i="5"/>
  <c r="J16" i="5" s="1"/>
  <c r="Q16" i="5"/>
  <c r="M17" i="5"/>
  <c r="E17" i="5"/>
  <c r="C17" i="5"/>
  <c r="K17" i="5"/>
  <c r="G17" i="5"/>
  <c r="F17" i="5"/>
  <c r="M14" i="4"/>
  <c r="F14" i="4"/>
  <c r="L13" i="4"/>
  <c r="N5" i="4"/>
  <c r="K14" i="4"/>
  <c r="E14" i="4"/>
  <c r="C14" i="4"/>
  <c r="L5" i="2"/>
  <c r="F6" i="2" s="1"/>
  <c r="J14" i="2"/>
  <c r="E14" i="2"/>
  <c r="C14" i="2"/>
  <c r="F47" i="13" l="1"/>
  <c r="M46" i="13"/>
  <c r="O140" i="13"/>
  <c r="K140" i="13"/>
  <c r="G140" i="13"/>
  <c r="N140" i="13"/>
  <c r="J140" i="13"/>
  <c r="F140" i="13"/>
  <c r="M140" i="13"/>
  <c r="I140" i="13"/>
  <c r="E140" i="13"/>
  <c r="L140" i="13"/>
  <c r="H140" i="13"/>
  <c r="C140" i="13"/>
  <c r="K14" i="2"/>
  <c r="O15" i="6"/>
  <c r="K17" i="7"/>
  <c r="I19" i="10"/>
  <c r="L19" i="10" s="1"/>
  <c r="K19" i="10" s="1"/>
  <c r="L18" i="10"/>
  <c r="K18" i="10" s="1"/>
  <c r="O19" i="10"/>
  <c r="H20" i="12"/>
  <c r="N15" i="12"/>
  <c r="M16" i="12"/>
  <c r="L17" i="12"/>
  <c r="K17" i="12" s="1"/>
  <c r="I18" i="12"/>
  <c r="J21" i="12"/>
  <c r="F21" i="12"/>
  <c r="G21" i="12" s="1"/>
  <c r="E21" i="12"/>
  <c r="C21" i="12"/>
  <c r="N17" i="10"/>
  <c r="E20" i="10"/>
  <c r="C20" i="10"/>
  <c r="J20" i="10"/>
  <c r="F20" i="10"/>
  <c r="O20" i="10" s="1"/>
  <c r="G17" i="9"/>
  <c r="K17" i="9" s="1"/>
  <c r="K16" i="9"/>
  <c r="N16" i="9"/>
  <c r="H18" i="9"/>
  <c r="I18" i="9" s="1"/>
  <c r="O18" i="9"/>
  <c r="H17" i="7"/>
  <c r="G17" i="7"/>
  <c r="C19" i="9"/>
  <c r="J20" i="9" s="1"/>
  <c r="F19" i="9"/>
  <c r="E19" i="9"/>
  <c r="G17" i="8"/>
  <c r="O17" i="8"/>
  <c r="H17" i="8"/>
  <c r="L14" i="8"/>
  <c r="K14" i="8" s="1"/>
  <c r="I15" i="8"/>
  <c r="C18" i="8"/>
  <c r="E18" i="8"/>
  <c r="J18" i="8"/>
  <c r="F18" i="8"/>
  <c r="H18" i="8" s="1"/>
  <c r="N12" i="8"/>
  <c r="M13" i="8"/>
  <c r="N12" i="7"/>
  <c r="M13" i="7"/>
  <c r="L14" i="7"/>
  <c r="I15" i="7"/>
  <c r="C18" i="7"/>
  <c r="J18" i="7"/>
  <c r="F18" i="7"/>
  <c r="H18" i="7" s="1"/>
  <c r="E18" i="7"/>
  <c r="L14" i="6"/>
  <c r="M14" i="6" s="1"/>
  <c r="N13" i="6"/>
  <c r="H15" i="6"/>
  <c r="I15" i="6" s="1"/>
  <c r="E16" i="6"/>
  <c r="K16" i="6" s="1"/>
  <c r="F16" i="6"/>
  <c r="C16" i="6"/>
  <c r="J17" i="6" s="1"/>
  <c r="I17" i="5"/>
  <c r="J17" i="5" s="1"/>
  <c r="L17" i="5"/>
  <c r="H17" i="5"/>
  <c r="F18" i="5"/>
  <c r="M18" i="5"/>
  <c r="E18" i="5"/>
  <c r="C18" i="5"/>
  <c r="K18" i="5"/>
  <c r="G18" i="5"/>
  <c r="Q17" i="5"/>
  <c r="R5" i="4"/>
  <c r="S5" i="4" s="1"/>
  <c r="M15" i="4"/>
  <c r="F15" i="4"/>
  <c r="L14" i="4"/>
  <c r="K15" i="4"/>
  <c r="E15" i="4"/>
  <c r="C15" i="4"/>
  <c r="O5" i="4"/>
  <c r="J15" i="2"/>
  <c r="K15" i="2" s="1"/>
  <c r="E15" i="2"/>
  <c r="C15" i="2"/>
  <c r="M5" i="2"/>
  <c r="O141" i="13" l="1"/>
  <c r="K141" i="13"/>
  <c r="G141" i="13"/>
  <c r="N141" i="13"/>
  <c r="J141" i="13"/>
  <c r="F141" i="13"/>
  <c r="M141" i="13"/>
  <c r="I141" i="13"/>
  <c r="E141" i="13"/>
  <c r="C141" i="13"/>
  <c r="L141" i="13"/>
  <c r="H141" i="13"/>
  <c r="N46" i="13"/>
  <c r="G47" i="13"/>
  <c r="H47" i="13"/>
  <c r="I47" i="13" s="1"/>
  <c r="O47" i="13"/>
  <c r="M18" i="10"/>
  <c r="O21" i="12"/>
  <c r="M17" i="12"/>
  <c r="N16" i="12"/>
  <c r="H21" i="12"/>
  <c r="E22" i="12"/>
  <c r="C22" i="12"/>
  <c r="F22" i="12"/>
  <c r="G22" i="12" s="1"/>
  <c r="J22" i="12"/>
  <c r="L18" i="12"/>
  <c r="K18" i="12" s="1"/>
  <c r="I19" i="12"/>
  <c r="M19" i="10"/>
  <c r="N19" i="10" s="1"/>
  <c r="N18" i="10"/>
  <c r="G20" i="10"/>
  <c r="H20" i="10"/>
  <c r="I20" i="10" s="1"/>
  <c r="L20" i="10" s="1"/>
  <c r="E21" i="10"/>
  <c r="C21" i="10"/>
  <c r="J21" i="10"/>
  <c r="F21" i="10"/>
  <c r="N17" i="9"/>
  <c r="G18" i="9"/>
  <c r="G19" i="9" s="1"/>
  <c r="O19" i="9"/>
  <c r="H19" i="9"/>
  <c r="I19" i="9" s="1"/>
  <c r="L18" i="9"/>
  <c r="O18" i="7"/>
  <c r="F20" i="9"/>
  <c r="E20" i="9"/>
  <c r="C20" i="9"/>
  <c r="J21" i="9" s="1"/>
  <c r="O18" i="8"/>
  <c r="L15" i="8"/>
  <c r="K15" i="8" s="1"/>
  <c r="I16" i="8"/>
  <c r="G18" i="8"/>
  <c r="C19" i="8"/>
  <c r="J19" i="8"/>
  <c r="F19" i="8"/>
  <c r="O19" i="8" s="1"/>
  <c r="E19" i="8"/>
  <c r="M14" i="8"/>
  <c r="N13" i="8"/>
  <c r="K18" i="7"/>
  <c r="G18" i="7"/>
  <c r="N13" i="7"/>
  <c r="M14" i="7"/>
  <c r="E19" i="7"/>
  <c r="C19" i="7"/>
  <c r="J19" i="7"/>
  <c r="F19" i="7"/>
  <c r="L15" i="7"/>
  <c r="I16" i="7"/>
  <c r="H16" i="6"/>
  <c r="I16" i="6" s="1"/>
  <c r="L16" i="6" s="1"/>
  <c r="L15" i="6"/>
  <c r="M15" i="6" s="1"/>
  <c r="N14" i="6"/>
  <c r="O16" i="6"/>
  <c r="G16" i="6"/>
  <c r="E17" i="6"/>
  <c r="K17" i="6" s="1"/>
  <c r="C17" i="6"/>
  <c r="J18" i="6" s="1"/>
  <c r="F17" i="6"/>
  <c r="O17" i="6" s="1"/>
  <c r="L18" i="5"/>
  <c r="H18" i="5"/>
  <c r="I18" i="5"/>
  <c r="J18" i="5" s="1"/>
  <c r="K19" i="5"/>
  <c r="G19" i="5"/>
  <c r="Q19" i="5" s="1"/>
  <c r="F19" i="5"/>
  <c r="M19" i="5"/>
  <c r="E19" i="5"/>
  <c r="C19" i="5"/>
  <c r="Q18" i="5"/>
  <c r="M16" i="4"/>
  <c r="F16" i="4"/>
  <c r="L15" i="4"/>
  <c r="P5" i="4"/>
  <c r="Q6" i="4"/>
  <c r="T6" i="4" s="1"/>
  <c r="U6" i="4" s="1"/>
  <c r="H6" i="4"/>
  <c r="E16" i="4"/>
  <c r="C16" i="4"/>
  <c r="K16" i="4"/>
  <c r="N5" i="2"/>
  <c r="O6" i="2"/>
  <c r="H6" i="2"/>
  <c r="G6" i="2"/>
  <c r="E16" i="2"/>
  <c r="C16" i="2"/>
  <c r="J16" i="2"/>
  <c r="L47" i="13" l="1"/>
  <c r="O142" i="13"/>
  <c r="K142" i="13"/>
  <c r="G142" i="13"/>
  <c r="N142" i="13"/>
  <c r="J142" i="13"/>
  <c r="F142" i="13"/>
  <c r="M142" i="13"/>
  <c r="I142" i="13"/>
  <c r="E142" i="13"/>
  <c r="H142" i="13"/>
  <c r="C142" i="13"/>
  <c r="L142" i="13"/>
  <c r="K16" i="2"/>
  <c r="H17" i="6"/>
  <c r="G19" i="7"/>
  <c r="H21" i="10"/>
  <c r="K20" i="10"/>
  <c r="O22" i="12"/>
  <c r="L19" i="12"/>
  <c r="K19" i="12" s="1"/>
  <c r="I20" i="12"/>
  <c r="C23" i="12"/>
  <c r="J23" i="12"/>
  <c r="F23" i="12"/>
  <c r="E23" i="12"/>
  <c r="N17" i="12"/>
  <c r="M18" i="12"/>
  <c r="H22" i="12"/>
  <c r="G21" i="10"/>
  <c r="I21" i="10"/>
  <c r="L21" i="10" s="1"/>
  <c r="O21" i="10"/>
  <c r="K21" i="10"/>
  <c r="C22" i="10"/>
  <c r="J22" i="10"/>
  <c r="F22" i="10"/>
  <c r="E22" i="10"/>
  <c r="L19" i="9"/>
  <c r="K19" i="9" s="1"/>
  <c r="G20" i="9"/>
  <c r="O20" i="9"/>
  <c r="H20" i="9"/>
  <c r="I20" i="9" s="1"/>
  <c r="K18" i="9"/>
  <c r="M18" i="9"/>
  <c r="F21" i="9"/>
  <c r="E21" i="9"/>
  <c r="C21" i="9"/>
  <c r="H19" i="8"/>
  <c r="J20" i="8"/>
  <c r="F20" i="8"/>
  <c r="E20" i="8"/>
  <c r="C20" i="8"/>
  <c r="G19" i="8"/>
  <c r="L16" i="8"/>
  <c r="K16" i="8" s="1"/>
  <c r="I17" i="8"/>
  <c r="N14" i="8"/>
  <c r="M15" i="8"/>
  <c r="K19" i="7"/>
  <c r="O19" i="7"/>
  <c r="J20" i="7"/>
  <c r="F20" i="7"/>
  <c r="G20" i="7" s="1"/>
  <c r="C20" i="7"/>
  <c r="E20" i="7"/>
  <c r="K20" i="7" s="1"/>
  <c r="M15" i="7"/>
  <c r="N14" i="7"/>
  <c r="H19" i="7"/>
  <c r="L16" i="7"/>
  <c r="I17" i="7"/>
  <c r="I17" i="6"/>
  <c r="L17" i="6" s="1"/>
  <c r="N15" i="6"/>
  <c r="M16" i="6"/>
  <c r="G17" i="6"/>
  <c r="G18" i="6" s="1"/>
  <c r="N16" i="6"/>
  <c r="F18" i="6"/>
  <c r="O18" i="6" s="1"/>
  <c r="E18" i="6"/>
  <c r="K18" i="6"/>
  <c r="C18" i="6"/>
  <c r="J19" i="6" s="1"/>
  <c r="L19" i="5"/>
  <c r="I19" i="5"/>
  <c r="J19" i="5" s="1"/>
  <c r="H19" i="5"/>
  <c r="M20" i="5"/>
  <c r="E20" i="5"/>
  <c r="C20" i="5"/>
  <c r="K20" i="5"/>
  <c r="G20" i="5"/>
  <c r="Q20" i="5" s="1"/>
  <c r="F20" i="5"/>
  <c r="M17" i="4"/>
  <c r="F17" i="4"/>
  <c r="L16" i="4"/>
  <c r="C17" i="4"/>
  <c r="K17" i="4"/>
  <c r="E17" i="4"/>
  <c r="J6" i="4"/>
  <c r="C17" i="2"/>
  <c r="J17" i="2"/>
  <c r="E17" i="2"/>
  <c r="I6" i="2"/>
  <c r="O143" i="13" l="1"/>
  <c r="K143" i="13"/>
  <c r="G143" i="13"/>
  <c r="N143" i="13"/>
  <c r="J143" i="13"/>
  <c r="F143" i="13"/>
  <c r="M143" i="13"/>
  <c r="I143" i="13"/>
  <c r="E143" i="13"/>
  <c r="L143" i="13"/>
  <c r="H143" i="13"/>
  <c r="C143" i="13"/>
  <c r="F48" i="13"/>
  <c r="M47" i="13"/>
  <c r="K17" i="2"/>
  <c r="H23" i="12"/>
  <c r="O23" i="12"/>
  <c r="L20" i="12"/>
  <c r="K20" i="12" s="1"/>
  <c r="I21" i="12"/>
  <c r="J24" i="12"/>
  <c r="F24" i="12"/>
  <c r="E24" i="12"/>
  <c r="C24" i="12"/>
  <c r="M19" i="12"/>
  <c r="N18" i="12"/>
  <c r="G23" i="12"/>
  <c r="H22" i="10"/>
  <c r="I22" i="10" s="1"/>
  <c r="L22" i="10" s="1"/>
  <c r="K22" i="10" s="1"/>
  <c r="G22" i="10"/>
  <c r="O22" i="10"/>
  <c r="J23" i="10"/>
  <c r="F23" i="10"/>
  <c r="O23" i="10" s="1"/>
  <c r="E23" i="10"/>
  <c r="C23" i="10"/>
  <c r="L20" i="9"/>
  <c r="K20" i="9" s="1"/>
  <c r="M19" i="9"/>
  <c r="N18" i="9"/>
  <c r="H21" i="9"/>
  <c r="I21" i="9" s="1"/>
  <c r="L21" i="9" s="1"/>
  <c r="G21" i="9"/>
  <c r="O21" i="9"/>
  <c r="J22" i="9"/>
  <c r="F22" i="9"/>
  <c r="O22" i="9" s="1"/>
  <c r="E22" i="9"/>
  <c r="C22" i="9"/>
  <c r="H20" i="8"/>
  <c r="O20" i="8"/>
  <c r="G20" i="8"/>
  <c r="L17" i="8"/>
  <c r="K17" i="8" s="1"/>
  <c r="I18" i="8"/>
  <c r="L18" i="8" s="1"/>
  <c r="K18" i="8" s="1"/>
  <c r="J21" i="8"/>
  <c r="F21" i="8"/>
  <c r="O21" i="8" s="1"/>
  <c r="E21" i="8"/>
  <c r="C21" i="8"/>
  <c r="N15" i="8"/>
  <c r="M16" i="8"/>
  <c r="O20" i="7"/>
  <c r="J21" i="7"/>
  <c r="F21" i="7"/>
  <c r="O21" i="7" s="1"/>
  <c r="C21" i="7"/>
  <c r="E21" i="7"/>
  <c r="L17" i="7"/>
  <c r="I18" i="7"/>
  <c r="M16" i="7"/>
  <c r="N15" i="7"/>
  <c r="H20" i="7"/>
  <c r="M17" i="6"/>
  <c r="M18" i="6" s="1"/>
  <c r="N18" i="6" s="1"/>
  <c r="H18" i="6"/>
  <c r="I18" i="6" s="1"/>
  <c r="L18" i="6" s="1"/>
  <c r="N17" i="6"/>
  <c r="C19" i="6"/>
  <c r="J20" i="6" s="1"/>
  <c r="E19" i="6"/>
  <c r="K19" i="6" s="1"/>
  <c r="F19" i="6"/>
  <c r="O19" i="6" s="1"/>
  <c r="L20" i="5"/>
  <c r="H20" i="5"/>
  <c r="I20" i="5"/>
  <c r="J20" i="5" s="1"/>
  <c r="F21" i="5"/>
  <c r="M21" i="5"/>
  <c r="E21" i="5"/>
  <c r="C21" i="5"/>
  <c r="K21" i="5"/>
  <c r="G21" i="5"/>
  <c r="M18" i="4"/>
  <c r="F18" i="4"/>
  <c r="L17" i="4"/>
  <c r="C18" i="4"/>
  <c r="K18" i="4"/>
  <c r="E18" i="4"/>
  <c r="N6" i="4"/>
  <c r="C18" i="2"/>
  <c r="J18" i="2"/>
  <c r="E18" i="2"/>
  <c r="L6" i="2"/>
  <c r="F7" i="2" s="1"/>
  <c r="O144" i="13" l="1"/>
  <c r="K144" i="13"/>
  <c r="G144" i="13"/>
  <c r="N144" i="13"/>
  <c r="J144" i="13"/>
  <c r="F144" i="13"/>
  <c r="M144" i="13"/>
  <c r="I144" i="13"/>
  <c r="E144" i="13"/>
  <c r="L144" i="13"/>
  <c r="H144" i="13"/>
  <c r="C144" i="13"/>
  <c r="N47" i="13"/>
  <c r="O48" i="13"/>
  <c r="H48" i="13"/>
  <c r="I48" i="13" s="1"/>
  <c r="G48" i="13"/>
  <c r="K18" i="2"/>
  <c r="H24" i="12"/>
  <c r="G24" i="12"/>
  <c r="N19" i="12"/>
  <c r="M20" i="12"/>
  <c r="O24" i="12"/>
  <c r="J25" i="12"/>
  <c r="F25" i="12"/>
  <c r="E25" i="12"/>
  <c r="C25" i="12"/>
  <c r="O25" i="12"/>
  <c r="L21" i="12"/>
  <c r="K21" i="12" s="1"/>
  <c r="I22" i="12"/>
  <c r="H23" i="10"/>
  <c r="I23" i="10" s="1"/>
  <c r="L23" i="10" s="1"/>
  <c r="J24" i="10"/>
  <c r="F24" i="10"/>
  <c r="O24" i="10" s="1"/>
  <c r="E24" i="10"/>
  <c r="H24" i="10" s="1"/>
  <c r="I24" i="10" s="1"/>
  <c r="L24" i="10" s="1"/>
  <c r="C24" i="10"/>
  <c r="G23" i="10"/>
  <c r="M20" i="10"/>
  <c r="K21" i="9"/>
  <c r="H22" i="9"/>
  <c r="M20" i="9"/>
  <c r="N19" i="9"/>
  <c r="G22" i="9"/>
  <c r="E23" i="9"/>
  <c r="C23" i="9"/>
  <c r="F23" i="9"/>
  <c r="H23" i="9" s="1"/>
  <c r="J23" i="9"/>
  <c r="I22" i="9"/>
  <c r="L22" i="9" s="1"/>
  <c r="H21" i="8"/>
  <c r="G21" i="8"/>
  <c r="I19" i="8"/>
  <c r="E22" i="8"/>
  <c r="C22" i="8"/>
  <c r="F22" i="8"/>
  <c r="J22" i="8"/>
  <c r="N16" i="8"/>
  <c r="M17" i="8"/>
  <c r="H21" i="7"/>
  <c r="K21" i="7"/>
  <c r="G21" i="7"/>
  <c r="N16" i="7"/>
  <c r="M17" i="7"/>
  <c r="L18" i="7"/>
  <c r="I19" i="7"/>
  <c r="E22" i="7"/>
  <c r="F22" i="7"/>
  <c r="O22" i="7" s="1"/>
  <c r="C22" i="7"/>
  <c r="J22" i="7"/>
  <c r="G19" i="6"/>
  <c r="H19" i="6"/>
  <c r="I19" i="6" s="1"/>
  <c r="L19" i="6" s="1"/>
  <c r="M19" i="6" s="1"/>
  <c r="E20" i="6"/>
  <c r="K20" i="6" s="1"/>
  <c r="F20" i="6"/>
  <c r="O20" i="6" s="1"/>
  <c r="C20" i="6"/>
  <c r="J21" i="6" s="1"/>
  <c r="I21" i="5"/>
  <c r="J21" i="5" s="1"/>
  <c r="L21" i="5"/>
  <c r="K22" i="5"/>
  <c r="G22" i="5"/>
  <c r="F22" i="5"/>
  <c r="M22" i="5"/>
  <c r="E22" i="5"/>
  <c r="L22" i="5"/>
  <c r="C22" i="5"/>
  <c r="Q21" i="5"/>
  <c r="H21" i="5"/>
  <c r="R6" i="4"/>
  <c r="S6" i="4" s="1"/>
  <c r="M19" i="4"/>
  <c r="F19" i="4"/>
  <c r="L18" i="4"/>
  <c r="K19" i="4"/>
  <c r="E19" i="4"/>
  <c r="C19" i="4"/>
  <c r="O6" i="4"/>
  <c r="J19" i="2"/>
  <c r="E19" i="2"/>
  <c r="C19" i="2"/>
  <c r="M6" i="2"/>
  <c r="L48" i="13" l="1"/>
  <c r="O145" i="13"/>
  <c r="K145" i="13"/>
  <c r="G145" i="13"/>
  <c r="N145" i="13"/>
  <c r="J145" i="13"/>
  <c r="F145" i="13"/>
  <c r="M145" i="13"/>
  <c r="I145" i="13"/>
  <c r="E145" i="13"/>
  <c r="C145" i="13"/>
  <c r="L145" i="13"/>
  <c r="H145" i="13"/>
  <c r="K19" i="2"/>
  <c r="H25" i="12"/>
  <c r="G25" i="12"/>
  <c r="N20" i="12"/>
  <c r="M21" i="12"/>
  <c r="L22" i="12"/>
  <c r="K22" i="12" s="1"/>
  <c r="I23" i="12"/>
  <c r="E26" i="12"/>
  <c r="H26" i="12"/>
  <c r="C26" i="12"/>
  <c r="J26" i="12"/>
  <c r="G26" i="12"/>
  <c r="F26" i="12"/>
  <c r="O26" i="12" s="1"/>
  <c r="G24" i="10"/>
  <c r="K24" i="10" s="1"/>
  <c r="M21" i="10"/>
  <c r="N20" i="10"/>
  <c r="E25" i="10"/>
  <c r="C25" i="10"/>
  <c r="J25" i="10"/>
  <c r="F25" i="10"/>
  <c r="K23" i="10"/>
  <c r="M21" i="9"/>
  <c r="N21" i="9" s="1"/>
  <c r="N20" i="9"/>
  <c r="K22" i="9"/>
  <c r="G23" i="9"/>
  <c r="O23" i="9"/>
  <c r="I23" i="9"/>
  <c r="L23" i="9" s="1"/>
  <c r="C24" i="9"/>
  <c r="E24" i="9"/>
  <c r="J24" i="9"/>
  <c r="F24" i="9"/>
  <c r="O24" i="9" s="1"/>
  <c r="M22" i="9"/>
  <c r="G22" i="8"/>
  <c r="N17" i="8"/>
  <c r="M18" i="8"/>
  <c r="H22" i="8"/>
  <c r="O22" i="8"/>
  <c r="L19" i="8"/>
  <c r="K19" i="8" s="1"/>
  <c r="I20" i="8"/>
  <c r="C23" i="8"/>
  <c r="E23" i="8"/>
  <c r="J23" i="8"/>
  <c r="F23" i="8"/>
  <c r="K22" i="7"/>
  <c r="H22" i="7"/>
  <c r="G22" i="7"/>
  <c r="N17" i="7"/>
  <c r="M18" i="7"/>
  <c r="C23" i="7"/>
  <c r="J23" i="7"/>
  <c r="F23" i="7"/>
  <c r="O23" i="7" s="1"/>
  <c r="E23" i="7"/>
  <c r="K23" i="7" s="1"/>
  <c r="L19" i="7"/>
  <c r="I20" i="7"/>
  <c r="G20" i="6"/>
  <c r="H20" i="6"/>
  <c r="I20" i="6" s="1"/>
  <c r="L20" i="6" s="1"/>
  <c r="M20" i="6" s="1"/>
  <c r="N19" i="6"/>
  <c r="F21" i="6"/>
  <c r="O21" i="6" s="1"/>
  <c r="E21" i="6"/>
  <c r="H21" i="6" s="1"/>
  <c r="I21" i="6" s="1"/>
  <c r="L21" i="6" s="1"/>
  <c r="M21" i="6" s="1"/>
  <c r="C21" i="6"/>
  <c r="J22" i="6" s="1"/>
  <c r="G21" i="6"/>
  <c r="I22" i="5"/>
  <c r="J22" i="5" s="1"/>
  <c r="H22" i="5"/>
  <c r="C23" i="5"/>
  <c r="K23" i="5"/>
  <c r="G23" i="5"/>
  <c r="Q23" i="5" s="1"/>
  <c r="F23" i="5"/>
  <c r="M23" i="5"/>
  <c r="E23" i="5"/>
  <c r="Q22" i="5"/>
  <c r="M20" i="4"/>
  <c r="F20" i="4"/>
  <c r="L19" i="4"/>
  <c r="P6" i="4"/>
  <c r="K20" i="4"/>
  <c r="E20" i="4"/>
  <c r="C20" i="4"/>
  <c r="Q7" i="4"/>
  <c r="T7" i="4" s="1"/>
  <c r="I7" i="4"/>
  <c r="H7" i="4"/>
  <c r="N6" i="2"/>
  <c r="J20" i="2"/>
  <c r="E20" i="2"/>
  <c r="C20" i="2"/>
  <c r="H7" i="2"/>
  <c r="G7" i="2"/>
  <c r="O7" i="2"/>
  <c r="F49" i="13" l="1"/>
  <c r="M48" i="13"/>
  <c r="O146" i="13"/>
  <c r="K146" i="13"/>
  <c r="G146" i="13"/>
  <c r="N146" i="13"/>
  <c r="J146" i="13"/>
  <c r="F146" i="13"/>
  <c r="M146" i="13"/>
  <c r="I146" i="13"/>
  <c r="E146" i="13"/>
  <c r="H146" i="13"/>
  <c r="C146" i="13"/>
  <c r="L146" i="13"/>
  <c r="K20" i="2"/>
  <c r="N20" i="6"/>
  <c r="H23" i="8"/>
  <c r="H25" i="10"/>
  <c r="I25" i="10" s="1"/>
  <c r="L25" i="10" s="1"/>
  <c r="N21" i="12"/>
  <c r="M22" i="12"/>
  <c r="C27" i="12"/>
  <c r="O27" i="12"/>
  <c r="G27" i="12"/>
  <c r="F27" i="12"/>
  <c r="H27" i="12" s="1"/>
  <c r="J27" i="12"/>
  <c r="E27" i="12"/>
  <c r="L23" i="12"/>
  <c r="K23" i="12" s="1"/>
  <c r="I24" i="12"/>
  <c r="O25" i="10"/>
  <c r="C26" i="10"/>
  <c r="O26" i="10"/>
  <c r="J26" i="10"/>
  <c r="F26" i="10"/>
  <c r="H26" i="10" s="1"/>
  <c r="I26" i="10" s="1"/>
  <c r="L26" i="10" s="1"/>
  <c r="E26" i="10"/>
  <c r="N21" i="10"/>
  <c r="M22" i="10"/>
  <c r="G25" i="10"/>
  <c r="K23" i="9"/>
  <c r="G24" i="9"/>
  <c r="H24" i="9"/>
  <c r="I24" i="9" s="1"/>
  <c r="L24" i="9" s="1"/>
  <c r="N22" i="9"/>
  <c r="M23" i="9"/>
  <c r="C25" i="9"/>
  <c r="J25" i="9"/>
  <c r="F25" i="9"/>
  <c r="O25" i="9" s="1"/>
  <c r="E25" i="9"/>
  <c r="O23" i="8"/>
  <c r="L20" i="8"/>
  <c r="K20" i="8" s="1"/>
  <c r="I21" i="8"/>
  <c r="M19" i="8"/>
  <c r="N18" i="8"/>
  <c r="G23" i="8"/>
  <c r="J24" i="8"/>
  <c r="F24" i="8"/>
  <c r="C24" i="8"/>
  <c r="E24" i="8"/>
  <c r="H23" i="7"/>
  <c r="G23" i="7"/>
  <c r="L20" i="7"/>
  <c r="I21" i="7"/>
  <c r="N18" i="7"/>
  <c r="M19" i="7"/>
  <c r="E24" i="7"/>
  <c r="C24" i="7"/>
  <c r="J24" i="7"/>
  <c r="F24" i="7"/>
  <c r="G24" i="7" s="1"/>
  <c r="N21" i="6"/>
  <c r="K21" i="6"/>
  <c r="C22" i="6"/>
  <c r="J23" i="6" s="1"/>
  <c r="E22" i="6"/>
  <c r="K22" i="6" s="1"/>
  <c r="F22" i="6"/>
  <c r="H22" i="6" s="1"/>
  <c r="I22" i="6" s="1"/>
  <c r="L22" i="6" s="1"/>
  <c r="M22" i="6" s="1"/>
  <c r="L23" i="5"/>
  <c r="I23" i="5"/>
  <c r="J23" i="5" s="1"/>
  <c r="H23" i="5"/>
  <c r="M24" i="5"/>
  <c r="E24" i="5"/>
  <c r="C24" i="5"/>
  <c r="K24" i="5"/>
  <c r="G24" i="5"/>
  <c r="Q24" i="5" s="1"/>
  <c r="F24" i="5"/>
  <c r="M21" i="4"/>
  <c r="F21" i="4"/>
  <c r="U7" i="4"/>
  <c r="L20" i="4"/>
  <c r="J7" i="4"/>
  <c r="E21" i="4"/>
  <c r="C21" i="4"/>
  <c r="K21" i="4"/>
  <c r="I7" i="2"/>
  <c r="E21" i="2"/>
  <c r="C21" i="2"/>
  <c r="J21" i="2"/>
  <c r="N48" i="13" l="1"/>
  <c r="O147" i="13"/>
  <c r="K147" i="13"/>
  <c r="G147" i="13"/>
  <c r="N147" i="13"/>
  <c r="J147" i="13"/>
  <c r="F147" i="13"/>
  <c r="M147" i="13"/>
  <c r="I147" i="13"/>
  <c r="E147" i="13"/>
  <c r="L147" i="13"/>
  <c r="H147" i="13"/>
  <c r="C147" i="13"/>
  <c r="O49" i="13"/>
  <c r="G49" i="13"/>
  <c r="H49" i="13"/>
  <c r="I49" i="13" s="1"/>
  <c r="K21" i="2"/>
  <c r="K26" i="10"/>
  <c r="G26" i="10"/>
  <c r="L24" i="12"/>
  <c r="K24" i="12" s="1"/>
  <c r="I25" i="12"/>
  <c r="N22" i="12"/>
  <c r="M23" i="12"/>
  <c r="J28" i="12"/>
  <c r="F28" i="12"/>
  <c r="O28" i="12" s="1"/>
  <c r="E28" i="12"/>
  <c r="H28" i="12"/>
  <c r="C28" i="12"/>
  <c r="N22" i="10"/>
  <c r="M23" i="10"/>
  <c r="O27" i="10"/>
  <c r="G27" i="10"/>
  <c r="J27" i="10"/>
  <c r="F27" i="10"/>
  <c r="E27" i="10"/>
  <c r="C27" i="10"/>
  <c r="H27" i="10"/>
  <c r="I27" i="10" s="1"/>
  <c r="L27" i="10" s="1"/>
  <c r="K27" i="10" s="1"/>
  <c r="K25" i="10"/>
  <c r="K24" i="9"/>
  <c r="H25" i="9"/>
  <c r="I25" i="9" s="1"/>
  <c r="L25" i="9" s="1"/>
  <c r="J26" i="9"/>
  <c r="F26" i="9"/>
  <c r="O26" i="9" s="1"/>
  <c r="E26" i="9"/>
  <c r="H26" i="9" s="1"/>
  <c r="I26" i="9" s="1"/>
  <c r="L26" i="9" s="1"/>
  <c r="C26" i="9"/>
  <c r="N23" i="9"/>
  <c r="M24" i="9"/>
  <c r="M25" i="9" s="1"/>
  <c r="G25" i="9"/>
  <c r="G26" i="9" s="1"/>
  <c r="G24" i="8"/>
  <c r="M20" i="8"/>
  <c r="N19" i="8"/>
  <c r="O24" i="8"/>
  <c r="L21" i="8"/>
  <c r="K21" i="8" s="1"/>
  <c r="I22" i="8"/>
  <c r="H24" i="8"/>
  <c r="J25" i="8"/>
  <c r="F25" i="8"/>
  <c r="G25" i="8" s="1"/>
  <c r="E25" i="8"/>
  <c r="C25" i="8"/>
  <c r="K24" i="7"/>
  <c r="O24" i="7"/>
  <c r="J25" i="7"/>
  <c r="F25" i="7"/>
  <c r="G25" i="7" s="1"/>
  <c r="C25" i="7"/>
  <c r="E25" i="7"/>
  <c r="M20" i="7"/>
  <c r="N19" i="7"/>
  <c r="H24" i="7"/>
  <c r="L21" i="7"/>
  <c r="I22" i="7"/>
  <c r="G22" i="6"/>
  <c r="N22" i="6" s="1"/>
  <c r="O22" i="6"/>
  <c r="E23" i="6"/>
  <c r="F23" i="6"/>
  <c r="H23" i="6" s="1"/>
  <c r="I23" i="6" s="1"/>
  <c r="L23" i="6" s="1"/>
  <c r="M23" i="6" s="1"/>
  <c r="K23" i="6"/>
  <c r="C23" i="6"/>
  <c r="J24" i="6" s="1"/>
  <c r="L24" i="5"/>
  <c r="H24" i="5"/>
  <c r="I24" i="5"/>
  <c r="J24" i="5" s="1"/>
  <c r="F25" i="5"/>
  <c r="M25" i="5"/>
  <c r="E25" i="5"/>
  <c r="C25" i="5"/>
  <c r="K25" i="5"/>
  <c r="G25" i="5"/>
  <c r="M22" i="4"/>
  <c r="F22" i="4"/>
  <c r="L21" i="4"/>
  <c r="K22" i="4"/>
  <c r="C22" i="4"/>
  <c r="E22" i="4"/>
  <c r="N7" i="4"/>
  <c r="L7" i="2"/>
  <c r="F8" i="2" s="1"/>
  <c r="C22" i="2"/>
  <c r="J22" i="2"/>
  <c r="E22" i="2"/>
  <c r="O148" i="13" l="1"/>
  <c r="K148" i="13"/>
  <c r="G148" i="13"/>
  <c r="N148" i="13"/>
  <c r="J148" i="13"/>
  <c r="F148" i="13"/>
  <c r="M148" i="13"/>
  <c r="I148" i="13"/>
  <c r="E148" i="13"/>
  <c r="L148" i="13"/>
  <c r="H148" i="13"/>
  <c r="C148" i="13"/>
  <c r="L49" i="13"/>
  <c r="K22" i="2"/>
  <c r="K25" i="7"/>
  <c r="M26" i="9"/>
  <c r="N26" i="9" s="1"/>
  <c r="K26" i="9"/>
  <c r="L25" i="12"/>
  <c r="K25" i="12" s="1"/>
  <c r="I26" i="12"/>
  <c r="G28" i="12"/>
  <c r="J29" i="12"/>
  <c r="F29" i="12"/>
  <c r="E29" i="12"/>
  <c r="C29" i="12"/>
  <c r="H29" i="12"/>
  <c r="O29" i="12"/>
  <c r="G29" i="12"/>
  <c r="M24" i="12"/>
  <c r="N23" i="12"/>
  <c r="M24" i="10"/>
  <c r="N23" i="10"/>
  <c r="J28" i="10"/>
  <c r="F28" i="10"/>
  <c r="E28" i="10"/>
  <c r="H28" i="10"/>
  <c r="I28" i="10" s="1"/>
  <c r="L28" i="10" s="1"/>
  <c r="K28" i="10" s="1"/>
  <c r="C28" i="10"/>
  <c r="G28" i="10"/>
  <c r="O28" i="10"/>
  <c r="N24" i="9"/>
  <c r="N25" i="9"/>
  <c r="E27" i="9"/>
  <c r="H27" i="9"/>
  <c r="I27" i="9" s="1"/>
  <c r="L27" i="9" s="1"/>
  <c r="C27" i="9"/>
  <c r="F27" i="9"/>
  <c r="O27" i="9" s="1"/>
  <c r="G27" i="9"/>
  <c r="J27" i="9"/>
  <c r="K25" i="9"/>
  <c r="H25" i="8"/>
  <c r="O25" i="8"/>
  <c r="E26" i="8"/>
  <c r="J26" i="8"/>
  <c r="C26" i="8"/>
  <c r="F26" i="8"/>
  <c r="O26" i="8" s="1"/>
  <c r="L22" i="8"/>
  <c r="K22" i="8" s="1"/>
  <c r="I23" i="8"/>
  <c r="N20" i="8"/>
  <c r="M21" i="8"/>
  <c r="O25" i="7"/>
  <c r="L22" i="7"/>
  <c r="I23" i="7"/>
  <c r="E26" i="7"/>
  <c r="G26" i="7"/>
  <c r="J26" i="7"/>
  <c r="K26" i="7" s="1"/>
  <c r="H26" i="7"/>
  <c r="C26" i="7"/>
  <c r="F26" i="7"/>
  <c r="O26" i="7" s="1"/>
  <c r="N20" i="7"/>
  <c r="M21" i="7"/>
  <c r="H25" i="7"/>
  <c r="G23" i="6"/>
  <c r="N23" i="6" s="1"/>
  <c r="O23" i="6"/>
  <c r="F24" i="6"/>
  <c r="E24" i="6"/>
  <c r="K24" i="6" s="1"/>
  <c r="C24" i="6"/>
  <c r="J25" i="6" s="1"/>
  <c r="L25" i="5"/>
  <c r="I25" i="5"/>
  <c r="J25" i="5" s="1"/>
  <c r="H25" i="5"/>
  <c r="K26" i="5"/>
  <c r="G26" i="5"/>
  <c r="F26" i="5"/>
  <c r="M26" i="5"/>
  <c r="E26" i="5"/>
  <c r="C26" i="5"/>
  <c r="Q25" i="5"/>
  <c r="R7" i="4"/>
  <c r="M23" i="4"/>
  <c r="F23" i="4"/>
  <c r="S7" i="4"/>
  <c r="L22" i="4"/>
  <c r="K23" i="4"/>
  <c r="E23" i="4"/>
  <c r="C23" i="4"/>
  <c r="G8" i="4"/>
  <c r="O7" i="4"/>
  <c r="J23" i="2"/>
  <c r="E23" i="2"/>
  <c r="C23" i="2"/>
  <c r="M7" i="2"/>
  <c r="F50" i="13" l="1"/>
  <c r="M49" i="13"/>
  <c r="O149" i="13"/>
  <c r="K149" i="13"/>
  <c r="G149" i="13"/>
  <c r="N149" i="13"/>
  <c r="J149" i="13"/>
  <c r="F149" i="13"/>
  <c r="M149" i="13"/>
  <c r="I149" i="13"/>
  <c r="E149" i="13"/>
  <c r="C149" i="13"/>
  <c r="L149" i="13"/>
  <c r="H149" i="13"/>
  <c r="K23" i="2"/>
  <c r="G24" i="6"/>
  <c r="K27" i="9"/>
  <c r="M27" i="9"/>
  <c r="N27" i="9" s="1"/>
  <c r="L26" i="12"/>
  <c r="K26" i="12" s="1"/>
  <c r="I27" i="12"/>
  <c r="M25" i="12"/>
  <c r="N24" i="12"/>
  <c r="E30" i="12"/>
  <c r="C30" i="12"/>
  <c r="F30" i="12"/>
  <c r="O30" i="12" s="1"/>
  <c r="J30" i="12"/>
  <c r="E29" i="10"/>
  <c r="C29" i="10"/>
  <c r="J29" i="10"/>
  <c r="F29" i="10"/>
  <c r="O29" i="10" s="1"/>
  <c r="N24" i="10"/>
  <c r="M25" i="10"/>
  <c r="C28" i="9"/>
  <c r="E28" i="9"/>
  <c r="J28" i="9"/>
  <c r="F28" i="9"/>
  <c r="G28" i="9" s="1"/>
  <c r="G26" i="8"/>
  <c r="H26" i="8"/>
  <c r="C27" i="8"/>
  <c r="J27" i="8"/>
  <c r="F27" i="8"/>
  <c r="O27" i="8" s="1"/>
  <c r="E27" i="8"/>
  <c r="M22" i="8"/>
  <c r="N21" i="8"/>
  <c r="L23" i="8"/>
  <c r="K23" i="8" s="1"/>
  <c r="I24" i="8"/>
  <c r="N21" i="7"/>
  <c r="M22" i="7"/>
  <c r="C27" i="7"/>
  <c r="J27" i="7"/>
  <c r="F27" i="7"/>
  <c r="G27" i="7" s="1"/>
  <c r="E27" i="7"/>
  <c r="K27" i="7" s="1"/>
  <c r="L23" i="7"/>
  <c r="I24" i="7"/>
  <c r="H24" i="6"/>
  <c r="I24" i="6" s="1"/>
  <c r="L24" i="6" s="1"/>
  <c r="M24" i="6" s="1"/>
  <c r="N24" i="6" s="1"/>
  <c r="O24" i="6"/>
  <c r="C25" i="6"/>
  <c r="J26" i="6" s="1"/>
  <c r="F25" i="6"/>
  <c r="G25" i="6" s="1"/>
  <c r="E25" i="6"/>
  <c r="K25" i="6" s="1"/>
  <c r="L26" i="5"/>
  <c r="I26" i="5"/>
  <c r="J26" i="5" s="1"/>
  <c r="H26" i="5"/>
  <c r="Q26" i="5"/>
  <c r="C27" i="5"/>
  <c r="K27" i="5"/>
  <c r="G27" i="5"/>
  <c r="F27" i="5"/>
  <c r="M27" i="5"/>
  <c r="E27" i="5"/>
  <c r="M24" i="4"/>
  <c r="F24" i="4"/>
  <c r="L23" i="4"/>
  <c r="P7" i="4"/>
  <c r="I8" i="4"/>
  <c r="H8" i="4"/>
  <c r="Q8" i="4"/>
  <c r="T8" i="4" s="1"/>
  <c r="E24" i="4"/>
  <c r="C24" i="4"/>
  <c r="K24" i="4"/>
  <c r="N7" i="2"/>
  <c r="J24" i="2"/>
  <c r="E24" i="2"/>
  <c r="C24" i="2"/>
  <c r="H8" i="2"/>
  <c r="I8" i="2" s="1"/>
  <c r="G8" i="2"/>
  <c r="O8" i="2"/>
  <c r="O150" i="13" l="1"/>
  <c r="K150" i="13"/>
  <c r="G150" i="13"/>
  <c r="N150" i="13"/>
  <c r="J150" i="13"/>
  <c r="F150" i="13"/>
  <c r="M150" i="13"/>
  <c r="I150" i="13"/>
  <c r="E150" i="13"/>
  <c r="H150" i="13"/>
  <c r="C150" i="13"/>
  <c r="L150" i="13"/>
  <c r="N49" i="13"/>
  <c r="G50" i="13"/>
  <c r="O50" i="13"/>
  <c r="H50" i="13"/>
  <c r="I50" i="13" s="1"/>
  <c r="K24" i="2"/>
  <c r="O27" i="7"/>
  <c r="H27" i="7"/>
  <c r="H28" i="9"/>
  <c r="I28" i="9" s="1"/>
  <c r="L28" i="9" s="1"/>
  <c r="O28" i="9"/>
  <c r="N25" i="10"/>
  <c r="M26" i="10"/>
  <c r="G29" i="10"/>
  <c r="H29" i="10"/>
  <c r="I29" i="10" s="1"/>
  <c r="L29" i="10" s="1"/>
  <c r="K29" i="10" s="1"/>
  <c r="N25" i="12"/>
  <c r="M26" i="12"/>
  <c r="H30" i="12"/>
  <c r="L27" i="12"/>
  <c r="K27" i="12" s="1"/>
  <c r="I28" i="12"/>
  <c r="G30" i="12"/>
  <c r="H31" i="12"/>
  <c r="C31" i="12"/>
  <c r="G31" i="12"/>
  <c r="F31" i="12"/>
  <c r="O31" i="12" s="1"/>
  <c r="J31" i="12"/>
  <c r="E31" i="12"/>
  <c r="C30" i="10"/>
  <c r="O30" i="10"/>
  <c r="G30" i="10"/>
  <c r="J30" i="10"/>
  <c r="F30" i="10"/>
  <c r="H30" i="10" s="1"/>
  <c r="E30" i="10"/>
  <c r="O29" i="9"/>
  <c r="G29" i="9"/>
  <c r="J29" i="9"/>
  <c r="F29" i="9"/>
  <c r="C29" i="9"/>
  <c r="E29" i="9"/>
  <c r="H29" i="9" s="1"/>
  <c r="I29" i="9" s="1"/>
  <c r="L29" i="9" s="1"/>
  <c r="K29" i="9" s="1"/>
  <c r="G27" i="8"/>
  <c r="H27" i="8"/>
  <c r="L24" i="8"/>
  <c r="K24" i="8" s="1"/>
  <c r="I25" i="8"/>
  <c r="J28" i="8"/>
  <c r="F28" i="8"/>
  <c r="O28" i="8" s="1"/>
  <c r="E28" i="8"/>
  <c r="C28" i="8"/>
  <c r="N22" i="8"/>
  <c r="M23" i="8"/>
  <c r="L24" i="7"/>
  <c r="I25" i="7"/>
  <c r="M23" i="7"/>
  <c r="N22" i="7"/>
  <c r="E28" i="7"/>
  <c r="F28" i="7"/>
  <c r="O28" i="7" s="1"/>
  <c r="C28" i="7"/>
  <c r="J28" i="7"/>
  <c r="K28" i="7" s="1"/>
  <c r="O25" i="6"/>
  <c r="H25" i="6"/>
  <c r="I25" i="6" s="1"/>
  <c r="L25" i="6" s="1"/>
  <c r="M25" i="6" s="1"/>
  <c r="N25" i="6" s="1"/>
  <c r="E26" i="6"/>
  <c r="K26" i="6" s="1"/>
  <c r="C26" i="6"/>
  <c r="J27" i="6" s="1"/>
  <c r="F26" i="6"/>
  <c r="O26" i="6" s="1"/>
  <c r="L27" i="5"/>
  <c r="H27" i="5"/>
  <c r="I27" i="5"/>
  <c r="J27" i="5" s="1"/>
  <c r="Q27" i="5"/>
  <c r="M28" i="5"/>
  <c r="E28" i="5"/>
  <c r="C28" i="5"/>
  <c r="K28" i="5"/>
  <c r="G28" i="5"/>
  <c r="F28" i="5"/>
  <c r="M25" i="4"/>
  <c r="F25" i="4"/>
  <c r="J8" i="4"/>
  <c r="N8" i="4" s="1"/>
  <c r="R8" i="4" s="1"/>
  <c r="U8" i="4"/>
  <c r="L24" i="4"/>
  <c r="C25" i="4"/>
  <c r="K25" i="4"/>
  <c r="E25" i="4"/>
  <c r="L8" i="2"/>
  <c r="F9" i="2" s="1"/>
  <c r="E25" i="2"/>
  <c r="C25" i="2"/>
  <c r="J25" i="2"/>
  <c r="L50" i="13" l="1"/>
  <c r="O151" i="13"/>
  <c r="K151" i="13"/>
  <c r="G151" i="13"/>
  <c r="N151" i="13"/>
  <c r="J151" i="13"/>
  <c r="F151" i="13"/>
  <c r="M151" i="13"/>
  <c r="I151" i="13"/>
  <c r="E151" i="13"/>
  <c r="L151" i="13"/>
  <c r="H151" i="13"/>
  <c r="C151" i="13"/>
  <c r="K25" i="2"/>
  <c r="H28" i="7"/>
  <c r="G28" i="7"/>
  <c r="L25" i="7"/>
  <c r="I26" i="7"/>
  <c r="M28" i="9"/>
  <c r="K28" i="9"/>
  <c r="I30" i="10"/>
  <c r="L30" i="10" s="1"/>
  <c r="K30" i="10" s="1"/>
  <c r="M27" i="10"/>
  <c r="N26" i="10"/>
  <c r="N26" i="12"/>
  <c r="M27" i="12"/>
  <c r="L28" i="12"/>
  <c r="K28" i="12" s="1"/>
  <c r="I29" i="12"/>
  <c r="J32" i="12"/>
  <c r="F32" i="12"/>
  <c r="G32" i="12" s="1"/>
  <c r="E32" i="12"/>
  <c r="C32" i="12"/>
  <c r="H32" i="12"/>
  <c r="J31" i="10"/>
  <c r="F31" i="10"/>
  <c r="G31" i="10" s="1"/>
  <c r="E31" i="10"/>
  <c r="C31" i="10"/>
  <c r="J30" i="9"/>
  <c r="F30" i="9"/>
  <c r="O30" i="9" s="1"/>
  <c r="E30" i="9"/>
  <c r="H30" i="9" s="1"/>
  <c r="I30" i="9" s="1"/>
  <c r="L30" i="9" s="1"/>
  <c r="C30" i="9"/>
  <c r="H28" i="8"/>
  <c r="L25" i="8"/>
  <c r="K25" i="8" s="1"/>
  <c r="I26" i="8"/>
  <c r="G28" i="8"/>
  <c r="M24" i="8"/>
  <c r="N23" i="8"/>
  <c r="J29" i="8"/>
  <c r="F29" i="8"/>
  <c r="G29" i="8" s="1"/>
  <c r="E29" i="8"/>
  <c r="C29" i="8"/>
  <c r="J29" i="7"/>
  <c r="K29" i="7" s="1"/>
  <c r="F29" i="7"/>
  <c r="C29" i="7"/>
  <c r="O29" i="7"/>
  <c r="G29" i="7"/>
  <c r="E29" i="7"/>
  <c r="H29" i="7" s="1"/>
  <c r="M24" i="7"/>
  <c r="N23" i="7"/>
  <c r="G26" i="6"/>
  <c r="H26" i="6"/>
  <c r="I26" i="6" s="1"/>
  <c r="L26" i="6" s="1"/>
  <c r="M26" i="6" s="1"/>
  <c r="E27" i="6"/>
  <c r="C27" i="6"/>
  <c r="J28" i="6" s="1"/>
  <c r="F27" i="6"/>
  <c r="O27" i="6" s="1"/>
  <c r="K27" i="6"/>
  <c r="L28" i="5"/>
  <c r="H28" i="5"/>
  <c r="I28" i="5"/>
  <c r="J28" i="5" s="1"/>
  <c r="F29" i="5"/>
  <c r="M29" i="5"/>
  <c r="E29" i="5"/>
  <c r="C29" i="5"/>
  <c r="K29" i="5"/>
  <c r="G29" i="5"/>
  <c r="Q29" i="5" s="1"/>
  <c r="Q28" i="5"/>
  <c r="M26" i="4"/>
  <c r="F26" i="4"/>
  <c r="S8" i="4"/>
  <c r="L25" i="4"/>
  <c r="K26" i="4"/>
  <c r="E26" i="4"/>
  <c r="C26" i="4"/>
  <c r="G9" i="4"/>
  <c r="O8" i="4"/>
  <c r="C26" i="2"/>
  <c r="J26" i="2"/>
  <c r="E26" i="2"/>
  <c r="M8" i="2"/>
  <c r="O152" i="13" l="1"/>
  <c r="K152" i="13"/>
  <c r="G152" i="13"/>
  <c r="N152" i="13"/>
  <c r="J152" i="13"/>
  <c r="F152" i="13"/>
  <c r="M152" i="13"/>
  <c r="I152" i="13"/>
  <c r="E152" i="13"/>
  <c r="L152" i="13"/>
  <c r="H152" i="13"/>
  <c r="C152" i="13"/>
  <c r="F51" i="13"/>
  <c r="M50" i="13"/>
  <c r="K26" i="2"/>
  <c r="L26" i="7"/>
  <c r="I27" i="7"/>
  <c r="G30" i="9"/>
  <c r="N28" i="9"/>
  <c r="M29" i="9"/>
  <c r="N27" i="10"/>
  <c r="M28" i="10"/>
  <c r="O31" i="10"/>
  <c r="H31" i="10"/>
  <c r="I31" i="10" s="1"/>
  <c r="L31" i="10" s="1"/>
  <c r="K31" i="10" s="1"/>
  <c r="N27" i="12"/>
  <c r="M28" i="12"/>
  <c r="O32" i="12"/>
  <c r="L29" i="12"/>
  <c r="K29" i="12" s="1"/>
  <c r="I30" i="12"/>
  <c r="E33" i="12"/>
  <c r="J33" i="12"/>
  <c r="F33" i="12"/>
  <c r="G33" i="12" s="1"/>
  <c r="H33" i="12"/>
  <c r="C33" i="12"/>
  <c r="J32" i="10"/>
  <c r="F32" i="10"/>
  <c r="H32" i="10" s="1"/>
  <c r="I32" i="10" s="1"/>
  <c r="L32" i="10" s="1"/>
  <c r="K32" i="10" s="1"/>
  <c r="E32" i="10"/>
  <c r="C32" i="10"/>
  <c r="O32" i="10"/>
  <c r="G32" i="10"/>
  <c r="E31" i="9"/>
  <c r="C31" i="9"/>
  <c r="J31" i="9"/>
  <c r="F31" i="9"/>
  <c r="O31" i="9" s="1"/>
  <c r="H29" i="8"/>
  <c r="O29" i="8"/>
  <c r="L26" i="8"/>
  <c r="K26" i="8" s="1"/>
  <c r="I27" i="8"/>
  <c r="E30" i="8"/>
  <c r="F30" i="8"/>
  <c r="O30" i="8" s="1"/>
  <c r="C30" i="8"/>
  <c r="J30" i="8"/>
  <c r="N24" i="8"/>
  <c r="M25" i="8"/>
  <c r="N24" i="7"/>
  <c r="M25" i="7"/>
  <c r="E30" i="7"/>
  <c r="K30" i="7"/>
  <c r="F30" i="7"/>
  <c r="G30" i="7" s="1"/>
  <c r="C30" i="7"/>
  <c r="J30" i="7"/>
  <c r="H30" i="7"/>
  <c r="H27" i="6"/>
  <c r="I27" i="6" s="1"/>
  <c r="L27" i="6" s="1"/>
  <c r="M27" i="6" s="1"/>
  <c r="G27" i="6"/>
  <c r="N26" i="6"/>
  <c r="F28" i="6"/>
  <c r="O28" i="6" s="1"/>
  <c r="E28" i="6"/>
  <c r="H28" i="6" s="1"/>
  <c r="I28" i="6" s="1"/>
  <c r="L28" i="6" s="1"/>
  <c r="G28" i="6"/>
  <c r="C28" i="6"/>
  <c r="J29" i="6" s="1"/>
  <c r="L29" i="5"/>
  <c r="H29" i="5"/>
  <c r="I29" i="5"/>
  <c r="J29" i="5" s="1"/>
  <c r="K30" i="5"/>
  <c r="G30" i="5"/>
  <c r="F30" i="5"/>
  <c r="M30" i="5"/>
  <c r="E30" i="5"/>
  <c r="C30" i="5"/>
  <c r="M27" i="4"/>
  <c r="F27" i="4"/>
  <c r="L26" i="4"/>
  <c r="K27" i="4"/>
  <c r="E27" i="4"/>
  <c r="C27" i="4"/>
  <c r="P8" i="4"/>
  <c r="Q9" i="4"/>
  <c r="T9" i="4" s="1"/>
  <c r="I9" i="4"/>
  <c r="H9" i="4"/>
  <c r="C27" i="2"/>
  <c r="J27" i="2"/>
  <c r="K27" i="2" s="1"/>
  <c r="E27" i="2"/>
  <c r="N8" i="2"/>
  <c r="H9" i="2"/>
  <c r="I9" i="2" s="1"/>
  <c r="G9" i="2"/>
  <c r="O9" i="2"/>
  <c r="O153" i="13" l="1"/>
  <c r="K153" i="13"/>
  <c r="G153" i="13"/>
  <c r="N153" i="13"/>
  <c r="J153" i="13"/>
  <c r="F153" i="13"/>
  <c r="M153" i="13"/>
  <c r="I153" i="13"/>
  <c r="E153" i="13"/>
  <c r="C153" i="13"/>
  <c r="L153" i="13"/>
  <c r="H153" i="13"/>
  <c r="N50" i="13"/>
  <c r="H51" i="13"/>
  <c r="I51" i="13" s="1"/>
  <c r="G51" i="13"/>
  <c r="O51" i="13"/>
  <c r="K28" i="6"/>
  <c r="O30" i="7"/>
  <c r="N25" i="7"/>
  <c r="M26" i="7"/>
  <c r="L27" i="7"/>
  <c r="I28" i="7"/>
  <c r="N29" i="9"/>
  <c r="M30" i="9"/>
  <c r="G31" i="9"/>
  <c r="H31" i="9"/>
  <c r="I31" i="9" s="1"/>
  <c r="L31" i="9" s="1"/>
  <c r="K31" i="9" s="1"/>
  <c r="K30" i="9"/>
  <c r="N28" i="10"/>
  <c r="M29" i="10"/>
  <c r="O33" i="12"/>
  <c r="M29" i="12"/>
  <c r="N28" i="12"/>
  <c r="L30" i="12"/>
  <c r="K30" i="12" s="1"/>
  <c r="I31" i="12"/>
  <c r="E34" i="12"/>
  <c r="J34" i="12"/>
  <c r="F34" i="12"/>
  <c r="G34" i="12" s="1"/>
  <c r="C34" i="12"/>
  <c r="H34" i="12"/>
  <c r="J33" i="10"/>
  <c r="F33" i="10"/>
  <c r="E33" i="10"/>
  <c r="H33" i="10"/>
  <c r="I33" i="10" s="1"/>
  <c r="L33" i="10" s="1"/>
  <c r="K33" i="10" s="1"/>
  <c r="C33" i="10"/>
  <c r="G33" i="10"/>
  <c r="O33" i="10"/>
  <c r="C32" i="9"/>
  <c r="J32" i="9"/>
  <c r="F32" i="9"/>
  <c r="O32" i="9" s="1"/>
  <c r="E32" i="9"/>
  <c r="L27" i="8"/>
  <c r="K27" i="8" s="1"/>
  <c r="I28" i="8"/>
  <c r="G30" i="8"/>
  <c r="N25" i="8"/>
  <c r="M26" i="8"/>
  <c r="H30" i="8"/>
  <c r="C31" i="8"/>
  <c r="E31" i="8"/>
  <c r="J31" i="8"/>
  <c r="F31" i="8"/>
  <c r="O31" i="8" s="1"/>
  <c r="C31" i="7"/>
  <c r="J31" i="7"/>
  <c r="F31" i="7"/>
  <c r="G31" i="7" s="1"/>
  <c r="O31" i="7"/>
  <c r="E31" i="7"/>
  <c r="K31" i="7" s="1"/>
  <c r="M28" i="6"/>
  <c r="N28" i="6" s="1"/>
  <c r="N27" i="6"/>
  <c r="C29" i="6"/>
  <c r="J30" i="6" s="1"/>
  <c r="F29" i="6"/>
  <c r="O29" i="6" s="1"/>
  <c r="E29" i="6"/>
  <c r="K29" i="6" s="1"/>
  <c r="L30" i="5"/>
  <c r="H30" i="5"/>
  <c r="I30" i="5"/>
  <c r="J30" i="5" s="1"/>
  <c r="Q30" i="5"/>
  <c r="C31" i="5"/>
  <c r="K31" i="5"/>
  <c r="G31" i="5"/>
  <c r="F31" i="5"/>
  <c r="M31" i="5"/>
  <c r="E31" i="5"/>
  <c r="L31" i="5" s="1"/>
  <c r="F28" i="4"/>
  <c r="M28" i="4"/>
  <c r="J9" i="4"/>
  <c r="N9" i="4" s="1"/>
  <c r="R9" i="4" s="1"/>
  <c r="U9" i="4"/>
  <c r="L27" i="4"/>
  <c r="K28" i="4"/>
  <c r="E28" i="4"/>
  <c r="C28" i="4"/>
  <c r="L9" i="2"/>
  <c r="F10" i="2" s="1"/>
  <c r="C28" i="2"/>
  <c r="J28" i="2"/>
  <c r="E28" i="2"/>
  <c r="L51" i="13" l="1"/>
  <c r="O154" i="13"/>
  <c r="K154" i="13"/>
  <c r="G154" i="13"/>
  <c r="N154" i="13"/>
  <c r="J154" i="13"/>
  <c r="F154" i="13"/>
  <c r="M154" i="13"/>
  <c r="I154" i="13"/>
  <c r="E154" i="13"/>
  <c r="H154" i="13"/>
  <c r="C154" i="13"/>
  <c r="L154" i="13"/>
  <c r="K28" i="2"/>
  <c r="G29" i="6"/>
  <c r="N26" i="7"/>
  <c r="M27" i="7"/>
  <c r="H31" i="7"/>
  <c r="L28" i="7"/>
  <c r="I29" i="7"/>
  <c r="G32" i="9"/>
  <c r="H32" i="9"/>
  <c r="I32" i="9"/>
  <c r="L32" i="9" s="1"/>
  <c r="K32" i="9" s="1"/>
  <c r="M31" i="9"/>
  <c r="N31" i="9" s="1"/>
  <c r="N30" i="9"/>
  <c r="M30" i="10"/>
  <c r="N29" i="10"/>
  <c r="O34" i="12"/>
  <c r="N29" i="12"/>
  <c r="M30" i="12"/>
  <c r="L31" i="12"/>
  <c r="K31" i="12" s="1"/>
  <c r="I32" i="12"/>
  <c r="J35" i="12"/>
  <c r="F35" i="12"/>
  <c r="G35" i="12" s="1"/>
  <c r="E35" i="12"/>
  <c r="H35" i="12"/>
  <c r="C35" i="12"/>
  <c r="J34" i="10"/>
  <c r="F34" i="10"/>
  <c r="H34" i="10" s="1"/>
  <c r="I34" i="10" s="1"/>
  <c r="L34" i="10" s="1"/>
  <c r="E34" i="10"/>
  <c r="C34" i="10"/>
  <c r="H33" i="9"/>
  <c r="C33" i="9"/>
  <c r="E33" i="9"/>
  <c r="J33" i="9"/>
  <c r="F33" i="9"/>
  <c r="G33" i="9" s="1"/>
  <c r="H31" i="8"/>
  <c r="G31" i="8"/>
  <c r="L28" i="8"/>
  <c r="K28" i="8" s="1"/>
  <c r="I29" i="8"/>
  <c r="N26" i="8"/>
  <c r="M27" i="8"/>
  <c r="C32" i="8"/>
  <c r="E32" i="8"/>
  <c r="J32" i="8"/>
  <c r="F32" i="8"/>
  <c r="G32" i="8" s="1"/>
  <c r="C32" i="7"/>
  <c r="J32" i="7"/>
  <c r="F32" i="7"/>
  <c r="H32" i="7" s="1"/>
  <c r="E32" i="7"/>
  <c r="K32" i="7"/>
  <c r="H29" i="6"/>
  <c r="I29" i="6" s="1"/>
  <c r="L29" i="6" s="1"/>
  <c r="M29" i="6" s="1"/>
  <c r="N29" i="6" s="1"/>
  <c r="E30" i="6"/>
  <c r="K30" i="6" s="1"/>
  <c r="C30" i="6"/>
  <c r="J31" i="6" s="1"/>
  <c r="F30" i="6"/>
  <c r="O30" i="6" s="1"/>
  <c r="H31" i="5"/>
  <c r="I31" i="5"/>
  <c r="J31" i="5" s="1"/>
  <c r="Q31" i="5"/>
  <c r="M32" i="5"/>
  <c r="E32" i="5"/>
  <c r="C32" i="5"/>
  <c r="K32" i="5"/>
  <c r="G32" i="5"/>
  <c r="F32" i="5"/>
  <c r="M29" i="4"/>
  <c r="F29" i="4"/>
  <c r="S9" i="4"/>
  <c r="L28" i="4"/>
  <c r="K29" i="4"/>
  <c r="E29" i="4"/>
  <c r="C29" i="4"/>
  <c r="G10" i="4"/>
  <c r="O9" i="4"/>
  <c r="C29" i="2"/>
  <c r="J29" i="2"/>
  <c r="E29" i="2"/>
  <c r="M9" i="2"/>
  <c r="O155" i="13" l="1"/>
  <c r="K155" i="13"/>
  <c r="G155" i="13"/>
  <c r="N155" i="13"/>
  <c r="J155" i="13"/>
  <c r="F155" i="13"/>
  <c r="M155" i="13"/>
  <c r="I155" i="13"/>
  <c r="E155" i="13"/>
  <c r="L155" i="13"/>
  <c r="H155" i="13"/>
  <c r="C155" i="13"/>
  <c r="F52" i="13"/>
  <c r="M51" i="13"/>
  <c r="K29" i="2"/>
  <c r="O32" i="7"/>
  <c r="N27" i="7"/>
  <c r="M28" i="7"/>
  <c r="G32" i="7"/>
  <c r="L29" i="7"/>
  <c r="I30" i="7"/>
  <c r="O33" i="9"/>
  <c r="I33" i="9"/>
  <c r="L33" i="9" s="1"/>
  <c r="K33" i="9" s="1"/>
  <c r="M32" i="9"/>
  <c r="M33" i="9" s="1"/>
  <c r="N33" i="9" s="1"/>
  <c r="G34" i="10"/>
  <c r="N30" i="10"/>
  <c r="M31" i="10"/>
  <c r="O34" i="10"/>
  <c r="M31" i="12"/>
  <c r="N30" i="12"/>
  <c r="O35" i="12"/>
  <c r="L32" i="12"/>
  <c r="K32" i="12" s="1"/>
  <c r="I33" i="12"/>
  <c r="J36" i="12"/>
  <c r="F36" i="12"/>
  <c r="G36" i="12" s="1"/>
  <c r="E36" i="12"/>
  <c r="H36" i="12" s="1"/>
  <c r="C36" i="12"/>
  <c r="J35" i="10"/>
  <c r="F35" i="10"/>
  <c r="E35" i="10"/>
  <c r="H35" i="10" s="1"/>
  <c r="I35" i="10" s="1"/>
  <c r="L35" i="10" s="1"/>
  <c r="K35" i="10" s="1"/>
  <c r="C35" i="10"/>
  <c r="O35" i="10"/>
  <c r="G35" i="10"/>
  <c r="C34" i="9"/>
  <c r="E34" i="9"/>
  <c r="H34" i="9" s="1"/>
  <c r="I34" i="9" s="1"/>
  <c r="L34" i="9" s="1"/>
  <c r="K34" i="9" s="1"/>
  <c r="O34" i="9"/>
  <c r="J34" i="9"/>
  <c r="F34" i="9"/>
  <c r="G34" i="9" s="1"/>
  <c r="H32" i="8"/>
  <c r="L29" i="8"/>
  <c r="K29" i="8" s="1"/>
  <c r="I30" i="8"/>
  <c r="O32" i="8"/>
  <c r="M28" i="8"/>
  <c r="N27" i="8"/>
  <c r="C33" i="8"/>
  <c r="E33" i="8"/>
  <c r="J33" i="8"/>
  <c r="F33" i="8"/>
  <c r="G33" i="8" s="1"/>
  <c r="C33" i="7"/>
  <c r="J33" i="7"/>
  <c r="K33" i="7" s="1"/>
  <c r="F33" i="7"/>
  <c r="H33" i="7" s="1"/>
  <c r="G33" i="7"/>
  <c r="E33" i="7"/>
  <c r="G30" i="6"/>
  <c r="H30" i="6"/>
  <c r="I30" i="6" s="1"/>
  <c r="L30" i="6" s="1"/>
  <c r="M30" i="6" s="1"/>
  <c r="E31" i="6"/>
  <c r="K31" i="6"/>
  <c r="C31" i="6"/>
  <c r="J32" i="6" s="1"/>
  <c r="F31" i="6"/>
  <c r="O31" i="6" s="1"/>
  <c r="I32" i="5"/>
  <c r="J32" i="5" s="1"/>
  <c r="L32" i="5"/>
  <c r="F33" i="5"/>
  <c r="M33" i="5"/>
  <c r="E33" i="5"/>
  <c r="C33" i="5"/>
  <c r="K33" i="5"/>
  <c r="G33" i="5"/>
  <c r="Q32" i="5"/>
  <c r="H32" i="5"/>
  <c r="M30" i="4"/>
  <c r="F30" i="4"/>
  <c r="L29" i="4"/>
  <c r="K30" i="4"/>
  <c r="E30" i="4"/>
  <c r="C30" i="4"/>
  <c r="P9" i="4"/>
  <c r="I10" i="4"/>
  <c r="H10" i="4"/>
  <c r="Q10" i="4"/>
  <c r="T10" i="4" s="1"/>
  <c r="C30" i="2"/>
  <c r="J30" i="2"/>
  <c r="E30" i="2"/>
  <c r="N9" i="2"/>
  <c r="H10" i="2"/>
  <c r="I10" i="2" s="1"/>
  <c r="G10" i="2"/>
  <c r="O10" i="2"/>
  <c r="O156" i="13" l="1"/>
  <c r="K156" i="13"/>
  <c r="G156" i="13"/>
  <c r="N156" i="13"/>
  <c r="J156" i="13"/>
  <c r="F156" i="13"/>
  <c r="M156" i="13"/>
  <c r="I156" i="13"/>
  <c r="E156" i="13"/>
  <c r="L156" i="13"/>
  <c r="H156" i="13"/>
  <c r="C156" i="13"/>
  <c r="N51" i="13"/>
  <c r="H52" i="13"/>
  <c r="I52" i="13" s="1"/>
  <c r="G52" i="13"/>
  <c r="O52" i="13"/>
  <c r="K30" i="2"/>
  <c r="H31" i="6"/>
  <c r="I31" i="6" s="1"/>
  <c r="L31" i="6" s="1"/>
  <c r="M31" i="6" s="1"/>
  <c r="N31" i="6" s="1"/>
  <c r="G31" i="6"/>
  <c r="O33" i="7"/>
  <c r="M29" i="7"/>
  <c r="N28" i="7"/>
  <c r="L30" i="7"/>
  <c r="I31" i="7"/>
  <c r="M34" i="9"/>
  <c r="N34" i="9" s="1"/>
  <c r="N32" i="9"/>
  <c r="N31" i="10"/>
  <c r="M32" i="10"/>
  <c r="K34" i="10"/>
  <c r="O36" i="12"/>
  <c r="L33" i="12"/>
  <c r="K33" i="12" s="1"/>
  <c r="I34" i="12"/>
  <c r="N31" i="12"/>
  <c r="M32" i="12"/>
  <c r="J37" i="12"/>
  <c r="F37" i="12"/>
  <c r="G37" i="12" s="1"/>
  <c r="E37" i="12"/>
  <c r="H37" i="12"/>
  <c r="C37" i="12"/>
  <c r="J36" i="10"/>
  <c r="F36" i="10"/>
  <c r="E36" i="10"/>
  <c r="H36" i="10"/>
  <c r="I36" i="10" s="1"/>
  <c r="L36" i="10" s="1"/>
  <c r="K36" i="10" s="1"/>
  <c r="C36" i="10"/>
  <c r="O36" i="10"/>
  <c r="G36" i="10"/>
  <c r="C35" i="9"/>
  <c r="E35" i="9"/>
  <c r="O35" i="9"/>
  <c r="J35" i="9"/>
  <c r="F35" i="9"/>
  <c r="H35" i="9" s="1"/>
  <c r="I35" i="9" s="1"/>
  <c r="L35" i="9" s="1"/>
  <c r="H33" i="8"/>
  <c r="O33" i="8"/>
  <c r="L30" i="8"/>
  <c r="K30" i="8" s="1"/>
  <c r="I31" i="8"/>
  <c r="M29" i="8"/>
  <c r="N28" i="8"/>
  <c r="C34" i="8"/>
  <c r="E34" i="8"/>
  <c r="J34" i="8"/>
  <c r="F34" i="8"/>
  <c r="G34" i="8" s="1"/>
  <c r="C34" i="7"/>
  <c r="J34" i="7"/>
  <c r="F34" i="7"/>
  <c r="O34" i="7" s="1"/>
  <c r="E34" i="7"/>
  <c r="K34" i="7" s="1"/>
  <c r="G34" i="7"/>
  <c r="N30" i="6"/>
  <c r="C32" i="6"/>
  <c r="J33" i="6" s="1"/>
  <c r="F32" i="6"/>
  <c r="G32" i="6" s="1"/>
  <c r="E32" i="6"/>
  <c r="K32" i="6" s="1"/>
  <c r="L33" i="5"/>
  <c r="H33" i="5"/>
  <c r="I33" i="5"/>
  <c r="J33" i="5" s="1"/>
  <c r="K34" i="5"/>
  <c r="G34" i="5"/>
  <c r="Q34" i="5" s="1"/>
  <c r="F34" i="5"/>
  <c r="M34" i="5"/>
  <c r="E34" i="5"/>
  <c r="L34" i="5" s="1"/>
  <c r="C34" i="5"/>
  <c r="Q33" i="5"/>
  <c r="J10" i="4"/>
  <c r="N10" i="4" s="1"/>
  <c r="R10" i="4" s="1"/>
  <c r="M31" i="4"/>
  <c r="F31" i="4"/>
  <c r="U10" i="4"/>
  <c r="L30" i="4"/>
  <c r="K31" i="4"/>
  <c r="E31" i="4"/>
  <c r="C31" i="4"/>
  <c r="L10" i="2"/>
  <c r="C31" i="2"/>
  <c r="J31" i="2"/>
  <c r="E31" i="2"/>
  <c r="O157" i="13" l="1"/>
  <c r="K157" i="13"/>
  <c r="G157" i="13"/>
  <c r="N157" i="13"/>
  <c r="J157" i="13"/>
  <c r="F157" i="13"/>
  <c r="M157" i="13"/>
  <c r="I157" i="13"/>
  <c r="E157" i="13"/>
  <c r="C157" i="13"/>
  <c r="L157" i="13"/>
  <c r="H157" i="13"/>
  <c r="L52" i="13"/>
  <c r="H11" i="2"/>
  <c r="K31" i="2"/>
  <c r="N29" i="7"/>
  <c r="M30" i="7"/>
  <c r="L31" i="7"/>
  <c r="I32" i="7"/>
  <c r="H34" i="7"/>
  <c r="M35" i="9"/>
  <c r="G35" i="9"/>
  <c r="N32" i="10"/>
  <c r="M33" i="10"/>
  <c r="L34" i="12"/>
  <c r="K34" i="12" s="1"/>
  <c r="I35" i="12"/>
  <c r="O37" i="12"/>
  <c r="N32" i="12"/>
  <c r="M33" i="12"/>
  <c r="J38" i="12"/>
  <c r="F38" i="12"/>
  <c r="G38" i="12" s="1"/>
  <c r="E38" i="12"/>
  <c r="C38" i="12"/>
  <c r="H38" i="12"/>
  <c r="J37" i="10"/>
  <c r="F37" i="10"/>
  <c r="E37" i="10"/>
  <c r="H37" i="10"/>
  <c r="I37" i="10" s="1"/>
  <c r="L37" i="10" s="1"/>
  <c r="K37" i="10" s="1"/>
  <c r="C37" i="10"/>
  <c r="G37" i="10"/>
  <c r="O37" i="10"/>
  <c r="H36" i="9"/>
  <c r="I36" i="9" s="1"/>
  <c r="L36" i="9" s="1"/>
  <c r="C36" i="9"/>
  <c r="E36" i="9"/>
  <c r="J36" i="9"/>
  <c r="F36" i="9"/>
  <c r="G36" i="9" s="1"/>
  <c r="H34" i="8"/>
  <c r="L31" i="8"/>
  <c r="K31" i="8" s="1"/>
  <c r="I32" i="8"/>
  <c r="O34" i="8"/>
  <c r="N29" i="8"/>
  <c r="M30" i="8"/>
  <c r="C35" i="8"/>
  <c r="E35" i="8"/>
  <c r="J35" i="8"/>
  <c r="F35" i="8"/>
  <c r="G35" i="8" s="1"/>
  <c r="C35" i="7"/>
  <c r="J35" i="7"/>
  <c r="F35" i="7"/>
  <c r="O35" i="7" s="1"/>
  <c r="K35" i="7"/>
  <c r="E35" i="7"/>
  <c r="H32" i="6"/>
  <c r="I32" i="6" s="1"/>
  <c r="L32" i="6" s="1"/>
  <c r="M32" i="6" s="1"/>
  <c r="N32" i="6" s="1"/>
  <c r="O32" i="6"/>
  <c r="E33" i="6"/>
  <c r="K33" i="6" s="1"/>
  <c r="G33" i="6"/>
  <c r="C33" i="6"/>
  <c r="J34" i="6" s="1"/>
  <c r="F33" i="6"/>
  <c r="H33" i="6" s="1"/>
  <c r="I34" i="5"/>
  <c r="J34" i="5" s="1"/>
  <c r="H34" i="5"/>
  <c r="C35" i="5"/>
  <c r="K35" i="5"/>
  <c r="G35" i="5"/>
  <c r="Q35" i="5" s="1"/>
  <c r="F35" i="5"/>
  <c r="M35" i="5"/>
  <c r="E35" i="5"/>
  <c r="M32" i="4"/>
  <c r="F32" i="4"/>
  <c r="S10" i="4"/>
  <c r="L31" i="4"/>
  <c r="K32" i="4"/>
  <c r="E32" i="4"/>
  <c r="C32" i="4"/>
  <c r="G11" i="4"/>
  <c r="O10" i="4"/>
  <c r="C32" i="2"/>
  <c r="J32" i="2"/>
  <c r="E32" i="2"/>
  <c r="M10" i="2"/>
  <c r="O158" i="13" l="1"/>
  <c r="K158" i="13"/>
  <c r="G158" i="13"/>
  <c r="N158" i="13"/>
  <c r="J158" i="13"/>
  <c r="F158" i="13"/>
  <c r="M158" i="13"/>
  <c r="I158" i="13"/>
  <c r="E158" i="13"/>
  <c r="H158" i="13"/>
  <c r="C158" i="13"/>
  <c r="L158" i="13"/>
  <c r="F53" i="13"/>
  <c r="M52" i="13"/>
  <c r="K32" i="2"/>
  <c r="O33" i="6"/>
  <c r="H35" i="7"/>
  <c r="G35" i="7"/>
  <c r="N30" i="7"/>
  <c r="M31" i="7"/>
  <c r="L32" i="7"/>
  <c r="I33" i="7"/>
  <c r="K36" i="9"/>
  <c r="M36" i="9"/>
  <c r="N36" i="9" s="1"/>
  <c r="O36" i="9"/>
  <c r="N35" i="9"/>
  <c r="K35" i="9"/>
  <c r="N33" i="10"/>
  <c r="M34" i="10"/>
  <c r="O38" i="12"/>
  <c r="L35" i="12"/>
  <c r="K35" i="12" s="1"/>
  <c r="I36" i="12"/>
  <c r="N33" i="12"/>
  <c r="M34" i="12"/>
  <c r="J39" i="12"/>
  <c r="F39" i="12"/>
  <c r="G39" i="12" s="1"/>
  <c r="E39" i="12"/>
  <c r="H39" i="12"/>
  <c r="C39" i="12"/>
  <c r="J38" i="10"/>
  <c r="F38" i="10"/>
  <c r="H38" i="10" s="1"/>
  <c r="I38" i="10" s="1"/>
  <c r="L38" i="10" s="1"/>
  <c r="E38" i="10"/>
  <c r="C38" i="10"/>
  <c r="H37" i="9"/>
  <c r="I37" i="9" s="1"/>
  <c r="L37" i="9" s="1"/>
  <c r="C37" i="9"/>
  <c r="E37" i="9"/>
  <c r="J37" i="9"/>
  <c r="F37" i="9"/>
  <c r="G37" i="9" s="1"/>
  <c r="H35" i="8"/>
  <c r="O35" i="8"/>
  <c r="L32" i="8"/>
  <c r="K32" i="8" s="1"/>
  <c r="I33" i="8"/>
  <c r="M31" i="8"/>
  <c r="N30" i="8"/>
  <c r="C36" i="8"/>
  <c r="E36" i="8"/>
  <c r="J36" i="8"/>
  <c r="F36" i="8"/>
  <c r="G36" i="8" s="1"/>
  <c r="C36" i="7"/>
  <c r="J36" i="7"/>
  <c r="F36" i="7"/>
  <c r="G36" i="7" s="1"/>
  <c r="E36" i="7"/>
  <c r="K36" i="7"/>
  <c r="I33" i="6"/>
  <c r="L33" i="6" s="1"/>
  <c r="M33" i="6" s="1"/>
  <c r="N33" i="6" s="1"/>
  <c r="C34" i="6"/>
  <c r="J35" i="6" s="1"/>
  <c r="F34" i="6"/>
  <c r="G34" i="6" s="1"/>
  <c r="E34" i="6"/>
  <c r="K34" i="6" s="1"/>
  <c r="L35" i="5"/>
  <c r="I35" i="5"/>
  <c r="J35" i="5" s="1"/>
  <c r="F36" i="5"/>
  <c r="M36" i="5"/>
  <c r="E36" i="5"/>
  <c r="C36" i="5"/>
  <c r="K36" i="5"/>
  <c r="G36" i="5"/>
  <c r="H35" i="5"/>
  <c r="M33" i="4"/>
  <c r="F33" i="4"/>
  <c r="L32" i="4"/>
  <c r="K33" i="4"/>
  <c r="E33" i="4"/>
  <c r="C33" i="4"/>
  <c r="P10" i="4"/>
  <c r="I11" i="4"/>
  <c r="J11" i="4" s="1"/>
  <c r="H11" i="4"/>
  <c r="Q11" i="4"/>
  <c r="T11" i="4" s="1"/>
  <c r="C33" i="2"/>
  <c r="J33" i="2"/>
  <c r="E33" i="2"/>
  <c r="N10" i="2"/>
  <c r="I11" i="2"/>
  <c r="G11" i="2"/>
  <c r="O11" i="2"/>
  <c r="O159" i="13" l="1"/>
  <c r="K159" i="13"/>
  <c r="G159" i="13"/>
  <c r="N159" i="13"/>
  <c r="J159" i="13"/>
  <c r="F159" i="13"/>
  <c r="M159" i="13"/>
  <c r="I159" i="13"/>
  <c r="E159" i="13"/>
  <c r="L159" i="13"/>
  <c r="H159" i="13"/>
  <c r="C159" i="13"/>
  <c r="N52" i="13"/>
  <c r="O53" i="13"/>
  <c r="G53" i="13"/>
  <c r="H53" i="13"/>
  <c r="I53" i="13" s="1"/>
  <c r="K33" i="2"/>
  <c r="H34" i="6"/>
  <c r="H36" i="7"/>
  <c r="N31" i="7"/>
  <c r="M32" i="7"/>
  <c r="O36" i="7"/>
  <c r="L33" i="7"/>
  <c r="I34" i="7"/>
  <c r="K37" i="9"/>
  <c r="M37" i="9"/>
  <c r="N37" i="9" s="1"/>
  <c r="O37" i="9"/>
  <c r="M35" i="10"/>
  <c r="N34" i="10"/>
  <c r="G38" i="10"/>
  <c r="O38" i="10"/>
  <c r="L36" i="12"/>
  <c r="K36" i="12" s="1"/>
  <c r="I37" i="12"/>
  <c r="O39" i="12"/>
  <c r="N34" i="12"/>
  <c r="M35" i="12"/>
  <c r="J40" i="12"/>
  <c r="F40" i="12"/>
  <c r="G40" i="12" s="1"/>
  <c r="E40" i="12"/>
  <c r="C40" i="12"/>
  <c r="H40" i="12"/>
  <c r="J39" i="10"/>
  <c r="F39" i="10"/>
  <c r="H39" i="10" s="1"/>
  <c r="I39" i="10" s="1"/>
  <c r="L39" i="10" s="1"/>
  <c r="E39" i="10"/>
  <c r="C39" i="10"/>
  <c r="O39" i="10"/>
  <c r="C38" i="9"/>
  <c r="E38" i="9"/>
  <c r="O38" i="9"/>
  <c r="J38" i="9"/>
  <c r="F38" i="9"/>
  <c r="H38" i="9" s="1"/>
  <c r="I38" i="9" s="1"/>
  <c r="L38" i="9" s="1"/>
  <c r="H36" i="8"/>
  <c r="L33" i="8"/>
  <c r="K33" i="8" s="1"/>
  <c r="I34" i="8"/>
  <c r="O36" i="8"/>
  <c r="N31" i="8"/>
  <c r="M32" i="8"/>
  <c r="C37" i="8"/>
  <c r="E37" i="8"/>
  <c r="J37" i="8"/>
  <c r="F37" i="8"/>
  <c r="G37" i="8" s="1"/>
  <c r="C37" i="7"/>
  <c r="J37" i="7"/>
  <c r="K37" i="7" s="1"/>
  <c r="F37" i="7"/>
  <c r="O37" i="7" s="1"/>
  <c r="G37" i="7"/>
  <c r="E37" i="7"/>
  <c r="O34" i="6"/>
  <c r="I34" i="6"/>
  <c r="L34" i="6" s="1"/>
  <c r="M34" i="6" s="1"/>
  <c r="H35" i="6"/>
  <c r="E35" i="6"/>
  <c r="K35" i="6"/>
  <c r="C35" i="6"/>
  <c r="J36" i="6" s="1"/>
  <c r="G35" i="6"/>
  <c r="F35" i="6"/>
  <c r="O35" i="6" s="1"/>
  <c r="L36" i="5"/>
  <c r="H36" i="5"/>
  <c r="I36" i="5"/>
  <c r="J36" i="5" s="1"/>
  <c r="C37" i="5"/>
  <c r="K37" i="5"/>
  <c r="G37" i="5"/>
  <c r="Q37" i="5" s="1"/>
  <c r="F37" i="5"/>
  <c r="M37" i="5"/>
  <c r="E37" i="5"/>
  <c r="Q36" i="5"/>
  <c r="M34" i="4"/>
  <c r="F34" i="4"/>
  <c r="U11" i="4"/>
  <c r="L33" i="4"/>
  <c r="K34" i="4"/>
  <c r="E34" i="4"/>
  <c r="C34" i="4"/>
  <c r="N11" i="4"/>
  <c r="R11" i="4" s="1"/>
  <c r="L11" i="2"/>
  <c r="F12" i="2" s="1"/>
  <c r="C34" i="2"/>
  <c r="J34" i="2"/>
  <c r="E34" i="2"/>
  <c r="L53" i="13" l="1"/>
  <c r="O160" i="13"/>
  <c r="K160" i="13"/>
  <c r="G160" i="13"/>
  <c r="N160" i="13"/>
  <c r="J160" i="13"/>
  <c r="F160" i="13"/>
  <c r="M160" i="13"/>
  <c r="I160" i="13"/>
  <c r="E160" i="13"/>
  <c r="L160" i="13"/>
  <c r="H160" i="13"/>
  <c r="C160" i="13"/>
  <c r="K34" i="2"/>
  <c r="M33" i="7"/>
  <c r="N32" i="7"/>
  <c r="H37" i="7"/>
  <c r="L34" i="7"/>
  <c r="I35" i="7"/>
  <c r="M38" i="9"/>
  <c r="G38" i="9"/>
  <c r="K39" i="10"/>
  <c r="G39" i="10"/>
  <c r="N35" i="10"/>
  <c r="M36" i="10"/>
  <c r="K38" i="10"/>
  <c r="O40" i="12"/>
  <c r="L37" i="12"/>
  <c r="K37" i="12" s="1"/>
  <c r="I38" i="12"/>
  <c r="N35" i="12"/>
  <c r="M36" i="12"/>
  <c r="J41" i="12"/>
  <c r="F41" i="12"/>
  <c r="G41" i="12" s="1"/>
  <c r="E41" i="12"/>
  <c r="C41" i="12"/>
  <c r="J40" i="10"/>
  <c r="F40" i="10"/>
  <c r="H40" i="10" s="1"/>
  <c r="I40" i="10" s="1"/>
  <c r="L40" i="10" s="1"/>
  <c r="K40" i="10" s="1"/>
  <c r="E40" i="10"/>
  <c r="C40" i="10"/>
  <c r="O40" i="10"/>
  <c r="G40" i="10"/>
  <c r="C39" i="9"/>
  <c r="E39" i="9"/>
  <c r="O39" i="9"/>
  <c r="J39" i="9"/>
  <c r="F39" i="9"/>
  <c r="H39" i="9" s="1"/>
  <c r="I39" i="9" s="1"/>
  <c r="L39" i="9" s="1"/>
  <c r="H37" i="8"/>
  <c r="O37" i="8"/>
  <c r="L34" i="8"/>
  <c r="K34" i="8" s="1"/>
  <c r="I35" i="8"/>
  <c r="N32" i="8"/>
  <c r="M33" i="8"/>
  <c r="C38" i="8"/>
  <c r="E38" i="8"/>
  <c r="J38" i="8"/>
  <c r="F38" i="8"/>
  <c r="C38" i="7"/>
  <c r="J38" i="7"/>
  <c r="K38" i="7" s="1"/>
  <c r="F38" i="7"/>
  <c r="H38" i="7" s="1"/>
  <c r="E38" i="7"/>
  <c r="O38" i="7"/>
  <c r="G38" i="7"/>
  <c r="N34" i="6"/>
  <c r="I35" i="6"/>
  <c r="L35" i="6" s="1"/>
  <c r="M35" i="6" s="1"/>
  <c r="C36" i="6"/>
  <c r="J37" i="6" s="1"/>
  <c r="F36" i="6"/>
  <c r="O36" i="6" s="1"/>
  <c r="E36" i="6"/>
  <c r="K36" i="6" s="1"/>
  <c r="L37" i="5"/>
  <c r="I37" i="5"/>
  <c r="J37" i="5" s="1"/>
  <c r="F38" i="5"/>
  <c r="M38" i="5"/>
  <c r="E38" i="5"/>
  <c r="C38" i="5"/>
  <c r="K38" i="5"/>
  <c r="L38" i="5" s="1"/>
  <c r="G38" i="5"/>
  <c r="H37" i="5"/>
  <c r="M35" i="4"/>
  <c r="F35" i="4"/>
  <c r="S11" i="4"/>
  <c r="L34" i="4"/>
  <c r="K35" i="4"/>
  <c r="E35" i="4"/>
  <c r="C35" i="4"/>
  <c r="G12" i="4"/>
  <c r="O11" i="4"/>
  <c r="C35" i="2"/>
  <c r="J35" i="2"/>
  <c r="E35" i="2"/>
  <c r="M11" i="2"/>
  <c r="O161" i="13" l="1"/>
  <c r="K161" i="13"/>
  <c r="G161" i="13"/>
  <c r="N161" i="13"/>
  <c r="J161" i="13"/>
  <c r="F161" i="13"/>
  <c r="M161" i="13"/>
  <c r="I161" i="13"/>
  <c r="E161" i="13"/>
  <c r="C161" i="13"/>
  <c r="L161" i="13"/>
  <c r="H161" i="13"/>
  <c r="F54" i="13"/>
  <c r="M53" i="13"/>
  <c r="K35" i="2"/>
  <c r="H38" i="5"/>
  <c r="L35" i="7"/>
  <c r="I36" i="7"/>
  <c r="N33" i="7"/>
  <c r="M34" i="7"/>
  <c r="M39" i="9"/>
  <c r="N38" i="9"/>
  <c r="G39" i="9"/>
  <c r="N39" i="9" s="1"/>
  <c r="K38" i="9"/>
  <c r="N36" i="10"/>
  <c r="M37" i="10"/>
  <c r="L38" i="12"/>
  <c r="K38" i="12" s="1"/>
  <c r="I39" i="12"/>
  <c r="O41" i="12"/>
  <c r="N36" i="12"/>
  <c r="M37" i="12"/>
  <c r="H41" i="12"/>
  <c r="O42" i="12"/>
  <c r="G42" i="12"/>
  <c r="J42" i="12"/>
  <c r="F42" i="12"/>
  <c r="H42" i="12" s="1"/>
  <c r="E42" i="12"/>
  <c r="C42" i="12"/>
  <c r="J41" i="10"/>
  <c r="F41" i="10"/>
  <c r="E41" i="10"/>
  <c r="H41" i="10"/>
  <c r="I41" i="10" s="1"/>
  <c r="L41" i="10" s="1"/>
  <c r="K41" i="10" s="1"/>
  <c r="C41" i="10"/>
  <c r="G41" i="10"/>
  <c r="O41" i="10"/>
  <c r="H40" i="9"/>
  <c r="I40" i="9" s="1"/>
  <c r="L40" i="9" s="1"/>
  <c r="C40" i="9"/>
  <c r="E40" i="9"/>
  <c r="J40" i="9"/>
  <c r="F40" i="9"/>
  <c r="G40" i="9" s="1"/>
  <c r="H38" i="8"/>
  <c r="O38" i="8"/>
  <c r="N33" i="8"/>
  <c r="M34" i="8"/>
  <c r="G38" i="8"/>
  <c r="L35" i="8"/>
  <c r="K35" i="8" s="1"/>
  <c r="I36" i="8"/>
  <c r="C39" i="8"/>
  <c r="E39" i="8"/>
  <c r="J39" i="8"/>
  <c r="F39" i="8"/>
  <c r="O39" i="8" s="1"/>
  <c r="C39" i="7"/>
  <c r="J39" i="7"/>
  <c r="F39" i="7"/>
  <c r="H39" i="7" s="1"/>
  <c r="E39" i="7"/>
  <c r="K39" i="7"/>
  <c r="N35" i="6"/>
  <c r="H36" i="6"/>
  <c r="I36" i="6" s="1"/>
  <c r="L36" i="6" s="1"/>
  <c r="M36" i="6" s="1"/>
  <c r="G36" i="6"/>
  <c r="E37" i="6"/>
  <c r="K37" i="6"/>
  <c r="F37" i="6"/>
  <c r="O37" i="6" s="1"/>
  <c r="C37" i="6"/>
  <c r="J38" i="6" s="1"/>
  <c r="I38" i="5"/>
  <c r="J38" i="5" s="1"/>
  <c r="Q38" i="5"/>
  <c r="C39" i="5"/>
  <c r="K39" i="5"/>
  <c r="G39" i="5"/>
  <c r="F39" i="5"/>
  <c r="M39" i="5"/>
  <c r="E39" i="5"/>
  <c r="M36" i="4"/>
  <c r="F36" i="4"/>
  <c r="L35" i="4"/>
  <c r="H12" i="4"/>
  <c r="I12" i="4"/>
  <c r="J12" i="4" s="1"/>
  <c r="Q12" i="4"/>
  <c r="T12" i="4" s="1"/>
  <c r="U12" i="4" s="1"/>
  <c r="K36" i="4"/>
  <c r="E36" i="4"/>
  <c r="C36" i="4"/>
  <c r="P11" i="4"/>
  <c r="C36" i="2"/>
  <c r="J36" i="2"/>
  <c r="E36" i="2"/>
  <c r="N11" i="2"/>
  <c r="G12" i="2"/>
  <c r="H12" i="2"/>
  <c r="I12" i="2" s="1"/>
  <c r="O12" i="2"/>
  <c r="N53" i="13" l="1"/>
  <c r="O162" i="13"/>
  <c r="K162" i="13"/>
  <c r="G162" i="13"/>
  <c r="N162" i="13"/>
  <c r="J162" i="13"/>
  <c r="F162" i="13"/>
  <c r="M162" i="13"/>
  <c r="I162" i="13"/>
  <c r="E162" i="13"/>
  <c r="H162" i="13"/>
  <c r="C162" i="13"/>
  <c r="L162" i="13"/>
  <c r="H54" i="13"/>
  <c r="I54" i="13" s="1"/>
  <c r="G54" i="13"/>
  <c r="O54" i="13"/>
  <c r="K36" i="2"/>
  <c r="H37" i="6"/>
  <c r="I37" i="6" s="1"/>
  <c r="L37" i="6" s="1"/>
  <c r="G39" i="7"/>
  <c r="L36" i="7"/>
  <c r="I37" i="7"/>
  <c r="O39" i="7"/>
  <c r="N34" i="7"/>
  <c r="M35" i="7"/>
  <c r="K40" i="9"/>
  <c r="M40" i="9"/>
  <c r="N40" i="9" s="1"/>
  <c r="O40" i="9"/>
  <c r="K39" i="9"/>
  <c r="N37" i="10"/>
  <c r="M38" i="10"/>
  <c r="L39" i="12"/>
  <c r="K39" i="12" s="1"/>
  <c r="I40" i="12"/>
  <c r="N37" i="12"/>
  <c r="M38" i="12"/>
  <c r="O43" i="12"/>
  <c r="G43" i="12"/>
  <c r="J43" i="12"/>
  <c r="F43" i="12"/>
  <c r="E43" i="12"/>
  <c r="H43" i="12" s="1"/>
  <c r="C43" i="12"/>
  <c r="J42" i="10"/>
  <c r="F42" i="10"/>
  <c r="H42" i="10" s="1"/>
  <c r="I42" i="10" s="1"/>
  <c r="L42" i="10" s="1"/>
  <c r="E42" i="10"/>
  <c r="C42" i="10"/>
  <c r="C41" i="9"/>
  <c r="E41" i="9"/>
  <c r="J41" i="9"/>
  <c r="F41" i="9"/>
  <c r="G41" i="9" s="1"/>
  <c r="H39" i="8"/>
  <c r="G39" i="8"/>
  <c r="N34" i="8"/>
  <c r="M35" i="8"/>
  <c r="L36" i="8"/>
  <c r="K36" i="8" s="1"/>
  <c r="I37" i="8"/>
  <c r="C40" i="8"/>
  <c r="E40" i="8"/>
  <c r="J40" i="8"/>
  <c r="F40" i="8"/>
  <c r="C40" i="7"/>
  <c r="J40" i="7"/>
  <c r="F40" i="7"/>
  <c r="O40" i="7" s="1"/>
  <c r="E40" i="7"/>
  <c r="K40" i="7" s="1"/>
  <c r="M37" i="6"/>
  <c r="N36" i="6"/>
  <c r="G37" i="6"/>
  <c r="N37" i="6" s="1"/>
  <c r="C38" i="6"/>
  <c r="J39" i="6" s="1"/>
  <c r="F38" i="6"/>
  <c r="O38" i="6" s="1"/>
  <c r="E38" i="6"/>
  <c r="K38" i="6" s="1"/>
  <c r="I39" i="5"/>
  <c r="J39" i="5" s="1"/>
  <c r="N39" i="5" s="1"/>
  <c r="L39" i="5"/>
  <c r="N38" i="5"/>
  <c r="Q39" i="5"/>
  <c r="H39" i="5"/>
  <c r="F40" i="5"/>
  <c r="M40" i="5"/>
  <c r="E40" i="5"/>
  <c r="C40" i="5"/>
  <c r="K40" i="5"/>
  <c r="G40" i="5"/>
  <c r="M37" i="4"/>
  <c r="F37" i="4"/>
  <c r="L36" i="4"/>
  <c r="K37" i="4"/>
  <c r="E37" i="4"/>
  <c r="C37" i="4"/>
  <c r="N12" i="4"/>
  <c r="R12" i="4" s="1"/>
  <c r="S12" i="4" s="1"/>
  <c r="C37" i="2"/>
  <c r="J37" i="2"/>
  <c r="E37" i="2"/>
  <c r="L12" i="2"/>
  <c r="F13" i="2" s="1"/>
  <c r="L54" i="13" l="1"/>
  <c r="O163" i="13"/>
  <c r="K163" i="13"/>
  <c r="G163" i="13"/>
  <c r="N163" i="13"/>
  <c r="J163" i="13"/>
  <c r="F163" i="13"/>
  <c r="M163" i="13"/>
  <c r="I163" i="13"/>
  <c r="E163" i="13"/>
  <c r="L163" i="13"/>
  <c r="H163" i="13"/>
  <c r="C163" i="13"/>
  <c r="K37" i="2"/>
  <c r="I40" i="5"/>
  <c r="L40" i="5"/>
  <c r="G38" i="6"/>
  <c r="G40" i="7"/>
  <c r="L37" i="7"/>
  <c r="I38" i="7"/>
  <c r="H40" i="7"/>
  <c r="M36" i="7"/>
  <c r="N35" i="7"/>
  <c r="H40" i="8"/>
  <c r="H41" i="9"/>
  <c r="I41" i="9" s="1"/>
  <c r="L41" i="9" s="1"/>
  <c r="O41" i="9"/>
  <c r="M39" i="10"/>
  <c r="N38" i="10"/>
  <c r="G42" i="10"/>
  <c r="O42" i="10"/>
  <c r="L40" i="12"/>
  <c r="K40" i="12" s="1"/>
  <c r="I41" i="12"/>
  <c r="N38" i="12"/>
  <c r="M39" i="12"/>
  <c r="O44" i="12"/>
  <c r="G44" i="12"/>
  <c r="J44" i="12"/>
  <c r="F44" i="12"/>
  <c r="E44" i="12"/>
  <c r="H44" i="12" s="1"/>
  <c r="C44" i="12"/>
  <c r="J43" i="10"/>
  <c r="F43" i="10"/>
  <c r="O43" i="10" s="1"/>
  <c r="E43" i="10"/>
  <c r="C43" i="10"/>
  <c r="C42" i="9"/>
  <c r="E42" i="9"/>
  <c r="J42" i="9"/>
  <c r="F42" i="9"/>
  <c r="G42" i="9" s="1"/>
  <c r="O40" i="8"/>
  <c r="L37" i="8"/>
  <c r="K37" i="8" s="1"/>
  <c r="I38" i="8"/>
  <c r="G40" i="8"/>
  <c r="N35" i="8"/>
  <c r="M36" i="8"/>
  <c r="C41" i="8"/>
  <c r="E41" i="8"/>
  <c r="J41" i="8"/>
  <c r="F41" i="8"/>
  <c r="C41" i="7"/>
  <c r="J41" i="7"/>
  <c r="F41" i="7"/>
  <c r="H41" i="7" s="1"/>
  <c r="E41" i="7"/>
  <c r="K41" i="7"/>
  <c r="H38" i="6"/>
  <c r="I38" i="6" s="1"/>
  <c r="L38" i="6" s="1"/>
  <c r="M38" i="6" s="1"/>
  <c r="N38" i="6" s="1"/>
  <c r="E39" i="6"/>
  <c r="K39" i="6"/>
  <c r="C39" i="6"/>
  <c r="J40" i="6" s="1"/>
  <c r="F39" i="6"/>
  <c r="O39" i="6" s="1"/>
  <c r="Q40" i="5"/>
  <c r="H40" i="5"/>
  <c r="J40" i="5"/>
  <c r="N40" i="5" s="1"/>
  <c r="C41" i="5"/>
  <c r="K41" i="5"/>
  <c r="G41" i="5"/>
  <c r="H41" i="5" s="1"/>
  <c r="F41" i="5"/>
  <c r="Q41" i="5"/>
  <c r="M41" i="5"/>
  <c r="E41" i="5"/>
  <c r="I41" i="5" s="1"/>
  <c r="J41" i="5" s="1"/>
  <c r="N41" i="5" s="1"/>
  <c r="M38" i="4"/>
  <c r="F38" i="4"/>
  <c r="L37" i="4"/>
  <c r="K38" i="4"/>
  <c r="E38" i="4"/>
  <c r="C38" i="4"/>
  <c r="G13" i="4"/>
  <c r="O12" i="4"/>
  <c r="C38" i="2"/>
  <c r="J38" i="2"/>
  <c r="E38" i="2"/>
  <c r="M12" i="2"/>
  <c r="N164" i="13" l="1"/>
  <c r="J164" i="13"/>
  <c r="F164" i="13"/>
  <c r="M164" i="13"/>
  <c r="H164" i="13"/>
  <c r="L164" i="13"/>
  <c r="G164" i="13"/>
  <c r="K164" i="13"/>
  <c r="E164" i="13"/>
  <c r="O164" i="13"/>
  <c r="I164" i="13"/>
  <c r="C164" i="13"/>
  <c r="F55" i="13"/>
  <c r="M54" i="13"/>
  <c r="K38" i="2"/>
  <c r="G39" i="6"/>
  <c r="H39" i="6"/>
  <c r="I39" i="6" s="1"/>
  <c r="L39" i="6" s="1"/>
  <c r="M39" i="6" s="1"/>
  <c r="N39" i="6" s="1"/>
  <c r="G41" i="7"/>
  <c r="L38" i="7"/>
  <c r="I39" i="7"/>
  <c r="O41" i="7"/>
  <c r="N36" i="7"/>
  <c r="M37" i="7"/>
  <c r="H42" i="9"/>
  <c r="I42" i="9" s="1"/>
  <c r="L42" i="9" s="1"/>
  <c r="K42" i="9" s="1"/>
  <c r="O42" i="9"/>
  <c r="M41" i="9"/>
  <c r="K41" i="9"/>
  <c r="G43" i="10"/>
  <c r="H43" i="10"/>
  <c r="I43" i="10" s="1"/>
  <c r="L43" i="10" s="1"/>
  <c r="M40" i="10"/>
  <c r="N39" i="10"/>
  <c r="K42" i="10"/>
  <c r="L41" i="12"/>
  <c r="K41" i="12" s="1"/>
  <c r="I42" i="12"/>
  <c r="N39" i="12"/>
  <c r="M40" i="12"/>
  <c r="O45" i="12"/>
  <c r="G45" i="12"/>
  <c r="J45" i="12"/>
  <c r="F45" i="12"/>
  <c r="E45" i="12"/>
  <c r="H45" i="12"/>
  <c r="C45" i="12"/>
  <c r="J44" i="10"/>
  <c r="F44" i="10"/>
  <c r="H44" i="10" s="1"/>
  <c r="I44" i="10" s="1"/>
  <c r="L44" i="10" s="1"/>
  <c r="E44" i="10"/>
  <c r="C44" i="10"/>
  <c r="C43" i="9"/>
  <c r="E43" i="9"/>
  <c r="J43" i="9"/>
  <c r="F43" i="9"/>
  <c r="O43" i="9" s="1"/>
  <c r="G41" i="8"/>
  <c r="H41" i="8"/>
  <c r="O41" i="8"/>
  <c r="N36" i="8"/>
  <c r="M37" i="8"/>
  <c r="L38" i="8"/>
  <c r="K38" i="8" s="1"/>
  <c r="I39" i="8"/>
  <c r="C42" i="8"/>
  <c r="E42" i="8"/>
  <c r="J42" i="8"/>
  <c r="F42" i="8"/>
  <c r="H42" i="8" s="1"/>
  <c r="C42" i="7"/>
  <c r="J42" i="7"/>
  <c r="F42" i="7"/>
  <c r="O42" i="7" s="1"/>
  <c r="E42" i="7"/>
  <c r="K42" i="7"/>
  <c r="C40" i="6"/>
  <c r="J41" i="6" s="1"/>
  <c r="F40" i="6"/>
  <c r="G40" i="6" s="1"/>
  <c r="E40" i="6"/>
  <c r="K40" i="6" s="1"/>
  <c r="L41" i="5"/>
  <c r="F42" i="5"/>
  <c r="M42" i="5"/>
  <c r="E42" i="5"/>
  <c r="C42" i="5"/>
  <c r="K42" i="5"/>
  <c r="G42" i="5"/>
  <c r="Q42" i="5" s="1"/>
  <c r="M39" i="4"/>
  <c r="F39" i="4"/>
  <c r="L38" i="4"/>
  <c r="H13" i="4"/>
  <c r="I13" i="4"/>
  <c r="J13" i="4" s="1"/>
  <c r="Q13" i="4"/>
  <c r="T13" i="4" s="1"/>
  <c r="U13" i="4" s="1"/>
  <c r="P12" i="4"/>
  <c r="K39" i="4"/>
  <c r="E39" i="4"/>
  <c r="C39" i="4"/>
  <c r="C39" i="2"/>
  <c r="J39" i="2"/>
  <c r="E39" i="2"/>
  <c r="N12" i="2"/>
  <c r="N165" i="13" l="1"/>
  <c r="J165" i="13"/>
  <c r="F165" i="13"/>
  <c r="L165" i="13"/>
  <c r="G165" i="13"/>
  <c r="K165" i="13"/>
  <c r="E165" i="13"/>
  <c r="O165" i="13"/>
  <c r="I165" i="13"/>
  <c r="C165" i="13"/>
  <c r="H165" i="13"/>
  <c r="M165" i="13"/>
  <c r="N54" i="13"/>
  <c r="G55" i="13"/>
  <c r="O55" i="13"/>
  <c r="H55" i="13"/>
  <c r="I55" i="13" s="1"/>
  <c r="K39" i="2"/>
  <c r="G42" i="7"/>
  <c r="L39" i="7"/>
  <c r="I40" i="7"/>
  <c r="H42" i="7"/>
  <c r="N37" i="7"/>
  <c r="M38" i="7"/>
  <c r="N41" i="9"/>
  <c r="M42" i="9"/>
  <c r="H43" i="9"/>
  <c r="I43" i="9" s="1"/>
  <c r="L43" i="9" s="1"/>
  <c r="G43" i="9"/>
  <c r="N40" i="10"/>
  <c r="M41" i="10"/>
  <c r="O44" i="10"/>
  <c r="K43" i="10"/>
  <c r="G44" i="10"/>
  <c r="L42" i="12"/>
  <c r="K42" i="12" s="1"/>
  <c r="I43" i="12"/>
  <c r="N40" i="12"/>
  <c r="M41" i="12"/>
  <c r="J46" i="12"/>
  <c r="F46" i="12"/>
  <c r="H46" i="12" s="1"/>
  <c r="E46" i="12"/>
  <c r="C46" i="12"/>
  <c r="J45" i="10"/>
  <c r="F45" i="10"/>
  <c r="G45" i="10" s="1"/>
  <c r="E45" i="10"/>
  <c r="C45" i="10"/>
  <c r="C44" i="9"/>
  <c r="E44" i="9"/>
  <c r="J44" i="9"/>
  <c r="F44" i="9"/>
  <c r="G44" i="9" s="1"/>
  <c r="O42" i="8"/>
  <c r="L39" i="8"/>
  <c r="K39" i="8" s="1"/>
  <c r="I40" i="8"/>
  <c r="G42" i="8"/>
  <c r="N37" i="8"/>
  <c r="M38" i="8"/>
  <c r="C43" i="8"/>
  <c r="E43" i="8"/>
  <c r="J43" i="8"/>
  <c r="F43" i="8"/>
  <c r="C43" i="7"/>
  <c r="J43" i="7"/>
  <c r="F43" i="7"/>
  <c r="H43" i="7" s="1"/>
  <c r="E43" i="7"/>
  <c r="K43" i="7"/>
  <c r="O40" i="6"/>
  <c r="H40" i="6"/>
  <c r="I40" i="6" s="1"/>
  <c r="L40" i="6" s="1"/>
  <c r="M40" i="6" s="1"/>
  <c r="E41" i="6"/>
  <c r="K41" i="6" s="1"/>
  <c r="C41" i="6"/>
  <c r="J42" i="6" s="1"/>
  <c r="F41" i="6"/>
  <c r="O41" i="6" s="1"/>
  <c r="L42" i="5"/>
  <c r="H42" i="5"/>
  <c r="I42" i="5"/>
  <c r="J42" i="5" s="1"/>
  <c r="N42" i="5" s="1"/>
  <c r="C43" i="5"/>
  <c r="K43" i="5"/>
  <c r="G43" i="5"/>
  <c r="Q43" i="5" s="1"/>
  <c r="F43" i="5"/>
  <c r="M43" i="5"/>
  <c r="E43" i="5"/>
  <c r="M40" i="4"/>
  <c r="F40" i="4"/>
  <c r="L39" i="4"/>
  <c r="K40" i="4"/>
  <c r="E40" i="4"/>
  <c r="C40" i="4"/>
  <c r="N13" i="4"/>
  <c r="R13" i="4" s="1"/>
  <c r="S13" i="4" s="1"/>
  <c r="C40" i="2"/>
  <c r="J40" i="2"/>
  <c r="K40" i="2" s="1"/>
  <c r="E40" i="2"/>
  <c r="L55" i="13" l="1"/>
  <c r="N166" i="13"/>
  <c r="J166" i="13"/>
  <c r="F166" i="13"/>
  <c r="K166" i="13"/>
  <c r="E166" i="13"/>
  <c r="O166" i="13"/>
  <c r="I166" i="13"/>
  <c r="C166" i="13"/>
  <c r="M166" i="13"/>
  <c r="H166" i="13"/>
  <c r="L166" i="13"/>
  <c r="G166" i="13"/>
  <c r="H41" i="6"/>
  <c r="G43" i="7"/>
  <c r="L40" i="7"/>
  <c r="I41" i="7"/>
  <c r="O43" i="7"/>
  <c r="N38" i="7"/>
  <c r="M39" i="7"/>
  <c r="H44" i="9"/>
  <c r="I44" i="9" s="1"/>
  <c r="L44" i="9" s="1"/>
  <c r="K44" i="9" s="1"/>
  <c r="K43" i="9"/>
  <c r="O44" i="9"/>
  <c r="N42" i="9"/>
  <c r="M43" i="9"/>
  <c r="M44" i="9" s="1"/>
  <c r="N44" i="9" s="1"/>
  <c r="O45" i="10"/>
  <c r="H45" i="10"/>
  <c r="I45" i="10" s="1"/>
  <c r="L45" i="10" s="1"/>
  <c r="K45" i="10" s="1"/>
  <c r="N41" i="10"/>
  <c r="M42" i="10"/>
  <c r="K44" i="10"/>
  <c r="L43" i="12"/>
  <c r="K43" i="12" s="1"/>
  <c r="I44" i="12"/>
  <c r="O46" i="12"/>
  <c r="G46" i="12"/>
  <c r="N41" i="12"/>
  <c r="M42" i="12"/>
  <c r="J47" i="12"/>
  <c r="F47" i="12"/>
  <c r="G47" i="12" s="1"/>
  <c r="E47" i="12"/>
  <c r="C47" i="12"/>
  <c r="J46" i="10"/>
  <c r="F46" i="10"/>
  <c r="H46" i="10" s="1"/>
  <c r="I46" i="10" s="1"/>
  <c r="L46" i="10" s="1"/>
  <c r="K46" i="10" s="1"/>
  <c r="E46" i="10"/>
  <c r="C46" i="10"/>
  <c r="G46" i="10"/>
  <c r="C45" i="9"/>
  <c r="E45" i="9"/>
  <c r="O45" i="9"/>
  <c r="J45" i="9"/>
  <c r="F45" i="9"/>
  <c r="H45" i="9" s="1"/>
  <c r="I45" i="9" s="1"/>
  <c r="L45" i="9" s="1"/>
  <c r="G43" i="8"/>
  <c r="H43" i="8"/>
  <c r="O43" i="8"/>
  <c r="L40" i="8"/>
  <c r="K40" i="8" s="1"/>
  <c r="I41" i="8"/>
  <c r="M39" i="8"/>
  <c r="N38" i="8"/>
  <c r="C44" i="8"/>
  <c r="E44" i="8"/>
  <c r="J44" i="8"/>
  <c r="F44" i="8"/>
  <c r="C44" i="7"/>
  <c r="J44" i="7"/>
  <c r="F44" i="7"/>
  <c r="G44" i="7" s="1"/>
  <c r="E44" i="7"/>
  <c r="K44" i="7" s="1"/>
  <c r="O44" i="7"/>
  <c r="N40" i="6"/>
  <c r="G41" i="6"/>
  <c r="I41" i="6"/>
  <c r="L41" i="6" s="1"/>
  <c r="M41" i="6" s="1"/>
  <c r="C42" i="6"/>
  <c r="J43" i="6" s="1"/>
  <c r="F42" i="6"/>
  <c r="O42" i="6" s="1"/>
  <c r="E42" i="6"/>
  <c r="K42" i="6" s="1"/>
  <c r="L43" i="5"/>
  <c r="I43" i="5"/>
  <c r="J43" i="5" s="1"/>
  <c r="H43" i="5"/>
  <c r="F44" i="5"/>
  <c r="M44" i="5"/>
  <c r="E44" i="5"/>
  <c r="C44" i="5"/>
  <c r="K44" i="5"/>
  <c r="L44" i="5" s="1"/>
  <c r="G44" i="5"/>
  <c r="M41" i="4"/>
  <c r="F41" i="4"/>
  <c r="L40" i="4"/>
  <c r="K41" i="4"/>
  <c r="E41" i="4"/>
  <c r="C41" i="4"/>
  <c r="G14" i="4"/>
  <c r="O13" i="4"/>
  <c r="C41" i="2"/>
  <c r="J41" i="2"/>
  <c r="K41" i="2" s="1"/>
  <c r="E41" i="2"/>
  <c r="F56" i="13" l="1"/>
  <c r="M55" i="13"/>
  <c r="N167" i="13"/>
  <c r="J167" i="13"/>
  <c r="F167" i="13"/>
  <c r="O167" i="13"/>
  <c r="I167" i="13"/>
  <c r="C167" i="13"/>
  <c r="M167" i="13"/>
  <c r="H167" i="13"/>
  <c r="L167" i="13"/>
  <c r="G167" i="13"/>
  <c r="E167" i="13"/>
  <c r="K167" i="13"/>
  <c r="H42" i="6"/>
  <c r="L41" i="7"/>
  <c r="I42" i="7"/>
  <c r="H44" i="7"/>
  <c r="M40" i="7"/>
  <c r="N39" i="7"/>
  <c r="M45" i="9"/>
  <c r="G45" i="9"/>
  <c r="N43" i="9"/>
  <c r="M43" i="10"/>
  <c r="N42" i="10"/>
  <c r="O46" i="10"/>
  <c r="O47" i="12"/>
  <c r="N42" i="12"/>
  <c r="M43" i="12"/>
  <c r="L44" i="12"/>
  <c r="K44" i="12" s="1"/>
  <c r="I45" i="12"/>
  <c r="H47" i="12"/>
  <c r="J48" i="12"/>
  <c r="F48" i="12"/>
  <c r="O48" i="12" s="1"/>
  <c r="E48" i="12"/>
  <c r="C48" i="12"/>
  <c r="J47" i="10"/>
  <c r="F47" i="10"/>
  <c r="E47" i="10"/>
  <c r="H47" i="10" s="1"/>
  <c r="I47" i="10" s="1"/>
  <c r="L47" i="10" s="1"/>
  <c r="K47" i="10" s="1"/>
  <c r="C47" i="10"/>
  <c r="O47" i="10"/>
  <c r="G47" i="10"/>
  <c r="C46" i="9"/>
  <c r="E46" i="9"/>
  <c r="O46" i="9"/>
  <c r="J46" i="9"/>
  <c r="F46" i="9"/>
  <c r="H46" i="9" s="1"/>
  <c r="I46" i="9" s="1"/>
  <c r="L46" i="9" s="1"/>
  <c r="G44" i="8"/>
  <c r="H44" i="8"/>
  <c r="O44" i="8"/>
  <c r="M40" i="8"/>
  <c r="N39" i="8"/>
  <c r="L41" i="8"/>
  <c r="K41" i="8" s="1"/>
  <c r="I42" i="8"/>
  <c r="C45" i="8"/>
  <c r="E45" i="8"/>
  <c r="J45" i="8"/>
  <c r="F45" i="8"/>
  <c r="O45" i="8" s="1"/>
  <c r="C45" i="7"/>
  <c r="J45" i="7"/>
  <c r="K45" i="7" s="1"/>
  <c r="F45" i="7"/>
  <c r="O45" i="7" s="1"/>
  <c r="G45" i="7"/>
  <c r="E45" i="7"/>
  <c r="I42" i="6"/>
  <c r="L42" i="6" s="1"/>
  <c r="M42" i="6" s="1"/>
  <c r="G42" i="6"/>
  <c r="N41" i="6"/>
  <c r="E43" i="6"/>
  <c r="K43" i="6" s="1"/>
  <c r="C43" i="6"/>
  <c r="J44" i="6" s="1"/>
  <c r="F43" i="6"/>
  <c r="O43" i="6" s="1"/>
  <c r="I44" i="5"/>
  <c r="J44" i="5" s="1"/>
  <c r="N44" i="5" s="1"/>
  <c r="Q44" i="5"/>
  <c r="N43" i="5"/>
  <c r="H44" i="5"/>
  <c r="C45" i="5"/>
  <c r="K45" i="5"/>
  <c r="G45" i="5"/>
  <c r="F45" i="5"/>
  <c r="M45" i="5"/>
  <c r="E45" i="5"/>
  <c r="M42" i="4"/>
  <c r="F42" i="4"/>
  <c r="L41" i="4"/>
  <c r="H14" i="4"/>
  <c r="Q14" i="4"/>
  <c r="T14" i="4" s="1"/>
  <c r="U14" i="4" s="1"/>
  <c r="I14" i="4"/>
  <c r="J14" i="4" s="1"/>
  <c r="K42" i="4"/>
  <c r="E42" i="4"/>
  <c r="C42" i="4"/>
  <c r="P13" i="4"/>
  <c r="C42" i="2"/>
  <c r="J42" i="2"/>
  <c r="E42" i="2"/>
  <c r="O56" i="13" l="1"/>
  <c r="H56" i="13"/>
  <c r="I56" i="13" s="1"/>
  <c r="G56" i="13"/>
  <c r="N168" i="13"/>
  <c r="J168" i="13"/>
  <c r="F168" i="13"/>
  <c r="M168" i="13"/>
  <c r="H168" i="13"/>
  <c r="L168" i="13"/>
  <c r="G168" i="13"/>
  <c r="K168" i="13"/>
  <c r="E168" i="13"/>
  <c r="O168" i="13"/>
  <c r="I168" i="13"/>
  <c r="C168" i="13"/>
  <c r="N55" i="13"/>
  <c r="K42" i="2"/>
  <c r="G43" i="6"/>
  <c r="H43" i="6"/>
  <c r="I43" i="6" s="1"/>
  <c r="L43" i="6" s="1"/>
  <c r="H45" i="7"/>
  <c r="L42" i="7"/>
  <c r="I43" i="7"/>
  <c r="M41" i="7"/>
  <c r="N40" i="7"/>
  <c r="M46" i="9"/>
  <c r="N45" i="9"/>
  <c r="G46" i="9"/>
  <c r="N46" i="9" s="1"/>
  <c r="K45" i="9"/>
  <c r="M44" i="10"/>
  <c r="N43" i="10"/>
  <c r="H48" i="12"/>
  <c r="G48" i="12"/>
  <c r="L45" i="12"/>
  <c r="K45" i="12" s="1"/>
  <c r="I46" i="12"/>
  <c r="N43" i="12"/>
  <c r="M44" i="12"/>
  <c r="J49" i="12"/>
  <c r="F49" i="12"/>
  <c r="G49" i="12" s="1"/>
  <c r="E49" i="12"/>
  <c r="C49" i="12"/>
  <c r="J48" i="10"/>
  <c r="F48" i="10"/>
  <c r="O48" i="10" s="1"/>
  <c r="E48" i="10"/>
  <c r="H48" i="10"/>
  <c r="I48" i="10" s="1"/>
  <c r="L48" i="10" s="1"/>
  <c r="K48" i="10" s="1"/>
  <c r="C48" i="10"/>
  <c r="G48" i="10"/>
  <c r="C47" i="9"/>
  <c r="E47" i="9"/>
  <c r="O47" i="9"/>
  <c r="J47" i="9"/>
  <c r="F47" i="9"/>
  <c r="H47" i="9" s="1"/>
  <c r="I47" i="9" s="1"/>
  <c r="L47" i="9" s="1"/>
  <c r="H45" i="8"/>
  <c r="G45" i="8"/>
  <c r="M41" i="8"/>
  <c r="N40" i="8"/>
  <c r="L42" i="8"/>
  <c r="K42" i="8" s="1"/>
  <c r="I43" i="8"/>
  <c r="C46" i="8"/>
  <c r="E46" i="8"/>
  <c r="J46" i="8"/>
  <c r="F46" i="8"/>
  <c r="G46" i="8" s="1"/>
  <c r="C46" i="7"/>
  <c r="J46" i="7"/>
  <c r="K46" i="7" s="1"/>
  <c r="F46" i="7"/>
  <c r="H46" i="7" s="1"/>
  <c r="E46" i="7"/>
  <c r="G46" i="7"/>
  <c r="M43" i="6"/>
  <c r="N43" i="6" s="1"/>
  <c r="N42" i="6"/>
  <c r="C44" i="6"/>
  <c r="J45" i="6" s="1"/>
  <c r="F44" i="6"/>
  <c r="O44" i="6" s="1"/>
  <c r="E44" i="6"/>
  <c r="K44" i="6" s="1"/>
  <c r="L45" i="5"/>
  <c r="I45" i="5"/>
  <c r="J45" i="5" s="1"/>
  <c r="N45" i="5" s="1"/>
  <c r="H45" i="5"/>
  <c r="Q45" i="5"/>
  <c r="F46" i="5"/>
  <c r="Q46" i="5"/>
  <c r="M46" i="5"/>
  <c r="E46" i="5"/>
  <c r="C46" i="5"/>
  <c r="K46" i="5"/>
  <c r="G46" i="5"/>
  <c r="M43" i="4"/>
  <c r="F43" i="4"/>
  <c r="L42" i="4"/>
  <c r="N14" i="4"/>
  <c r="R14" i="4" s="1"/>
  <c r="S14" i="4" s="1"/>
  <c r="K43" i="4"/>
  <c r="E43" i="4"/>
  <c r="C43" i="4"/>
  <c r="C43" i="2"/>
  <c r="J43" i="2"/>
  <c r="E43" i="2"/>
  <c r="K43" i="2" s="1"/>
  <c r="N169" i="13" l="1"/>
  <c r="J169" i="13"/>
  <c r="F169" i="13"/>
  <c r="L169" i="13"/>
  <c r="G169" i="13"/>
  <c r="K169" i="13"/>
  <c r="E169" i="13"/>
  <c r="O169" i="13"/>
  <c r="I169" i="13"/>
  <c r="C169" i="13"/>
  <c r="M169" i="13"/>
  <c r="H169" i="13"/>
  <c r="L56" i="13"/>
  <c r="G44" i="6"/>
  <c r="H44" i="6"/>
  <c r="I44" i="6" s="1"/>
  <c r="L44" i="6" s="1"/>
  <c r="M44" i="6" s="1"/>
  <c r="N44" i="6" s="1"/>
  <c r="L43" i="7"/>
  <c r="I44" i="7"/>
  <c r="O46" i="7"/>
  <c r="M42" i="7"/>
  <c r="N41" i="7"/>
  <c r="M47" i="9"/>
  <c r="G47" i="9"/>
  <c r="K46" i="9"/>
  <c r="M45" i="10"/>
  <c r="N44" i="10"/>
  <c r="L46" i="12"/>
  <c r="K46" i="12" s="1"/>
  <c r="I47" i="12"/>
  <c r="O49" i="12"/>
  <c r="N44" i="12"/>
  <c r="M45" i="12"/>
  <c r="H49" i="12"/>
  <c r="G50" i="12"/>
  <c r="J50" i="12"/>
  <c r="F50" i="12"/>
  <c r="O50" i="12" s="1"/>
  <c r="E50" i="12"/>
  <c r="C50" i="12"/>
  <c r="H50" i="12"/>
  <c r="J49" i="10"/>
  <c r="F49" i="10"/>
  <c r="H49" i="10" s="1"/>
  <c r="I49" i="10" s="1"/>
  <c r="L49" i="10" s="1"/>
  <c r="K49" i="10" s="1"/>
  <c r="E49" i="10"/>
  <c r="C49" i="10"/>
  <c r="G49" i="10"/>
  <c r="O49" i="10"/>
  <c r="C48" i="9"/>
  <c r="E48" i="9"/>
  <c r="J48" i="9"/>
  <c r="F48" i="9"/>
  <c r="O48" i="9" s="1"/>
  <c r="H46" i="8"/>
  <c r="O46" i="8"/>
  <c r="N41" i="8"/>
  <c r="M42" i="8"/>
  <c r="L43" i="8"/>
  <c r="K43" i="8" s="1"/>
  <c r="I44" i="8"/>
  <c r="C47" i="8"/>
  <c r="E47" i="8"/>
  <c r="J47" i="8"/>
  <c r="F47" i="8"/>
  <c r="C47" i="7"/>
  <c r="J47" i="7"/>
  <c r="K47" i="7" s="1"/>
  <c r="F47" i="7"/>
  <c r="H47" i="7" s="1"/>
  <c r="G47" i="7"/>
  <c r="E47" i="7"/>
  <c r="H45" i="6"/>
  <c r="I45" i="6" s="1"/>
  <c r="L45" i="6" s="1"/>
  <c r="M45" i="6" s="1"/>
  <c r="E45" i="6"/>
  <c r="K45" i="6"/>
  <c r="F45" i="6"/>
  <c r="O45" i="6" s="1"/>
  <c r="C45" i="6"/>
  <c r="J46" i="6" s="1"/>
  <c r="I46" i="5"/>
  <c r="J46" i="5" s="1"/>
  <c r="N46" i="5" s="1"/>
  <c r="L46" i="5"/>
  <c r="H46" i="5"/>
  <c r="C47" i="5"/>
  <c r="K47" i="5"/>
  <c r="G47" i="5"/>
  <c r="Q47" i="5" s="1"/>
  <c r="F47" i="5"/>
  <c r="M47" i="5"/>
  <c r="E47" i="5"/>
  <c r="F44" i="4"/>
  <c r="M44" i="4"/>
  <c r="L43" i="4"/>
  <c r="K44" i="4"/>
  <c r="E44" i="4"/>
  <c r="C44" i="4"/>
  <c r="G15" i="4"/>
  <c r="O14" i="4"/>
  <c r="C44" i="2"/>
  <c r="J44" i="2"/>
  <c r="E44" i="2"/>
  <c r="F57" i="13" l="1"/>
  <c r="M56" i="13"/>
  <c r="N170" i="13"/>
  <c r="J170" i="13"/>
  <c r="F170" i="13"/>
  <c r="K170" i="13"/>
  <c r="E170" i="13"/>
  <c r="O170" i="13"/>
  <c r="I170" i="13"/>
  <c r="C170" i="13"/>
  <c r="M170" i="13"/>
  <c r="H170" i="13"/>
  <c r="L170" i="13"/>
  <c r="G170" i="13"/>
  <c r="K44" i="2"/>
  <c r="I47" i="5"/>
  <c r="J47" i="5" s="1"/>
  <c r="N47" i="5" s="1"/>
  <c r="O47" i="7"/>
  <c r="L44" i="7"/>
  <c r="I45" i="7"/>
  <c r="M43" i="7"/>
  <c r="N42" i="7"/>
  <c r="G48" i="9"/>
  <c r="N47" i="9"/>
  <c r="H48" i="9"/>
  <c r="I48" i="9" s="1"/>
  <c r="L48" i="9" s="1"/>
  <c r="K47" i="9"/>
  <c r="N45" i="10"/>
  <c r="M46" i="10"/>
  <c r="N45" i="12"/>
  <c r="M46" i="12"/>
  <c r="L47" i="12"/>
  <c r="K47" i="12" s="1"/>
  <c r="I48" i="12"/>
  <c r="G51" i="12"/>
  <c r="J51" i="12"/>
  <c r="F51" i="12"/>
  <c r="O51" i="12" s="1"/>
  <c r="E51" i="12"/>
  <c r="H51" i="12"/>
  <c r="C51" i="12"/>
  <c r="J50" i="10"/>
  <c r="F50" i="10"/>
  <c r="E50" i="10"/>
  <c r="H50" i="10"/>
  <c r="I50" i="10" s="1"/>
  <c r="L50" i="10" s="1"/>
  <c r="K50" i="10" s="1"/>
  <c r="C50" i="10"/>
  <c r="G50" i="10"/>
  <c r="O50" i="10"/>
  <c r="C49" i="9"/>
  <c r="E49" i="9"/>
  <c r="O49" i="9"/>
  <c r="J49" i="9"/>
  <c r="F49" i="9"/>
  <c r="H49" i="9" s="1"/>
  <c r="I49" i="9" s="1"/>
  <c r="L49" i="9" s="1"/>
  <c r="H47" i="8"/>
  <c r="O47" i="8"/>
  <c r="M43" i="8"/>
  <c r="N42" i="8"/>
  <c r="G47" i="8"/>
  <c r="L44" i="8"/>
  <c r="K44" i="8" s="1"/>
  <c r="I45" i="8"/>
  <c r="C48" i="8"/>
  <c r="E48" i="8"/>
  <c r="J48" i="8"/>
  <c r="F48" i="8"/>
  <c r="O48" i="8" s="1"/>
  <c r="C48" i="7"/>
  <c r="J48" i="7"/>
  <c r="K48" i="7" s="1"/>
  <c r="F48" i="7"/>
  <c r="H48" i="7" s="1"/>
  <c r="E48" i="7"/>
  <c r="G48" i="7"/>
  <c r="O48" i="7"/>
  <c r="G45" i="6"/>
  <c r="N45" i="6" s="1"/>
  <c r="C46" i="6"/>
  <c r="J47" i="6" s="1"/>
  <c r="F46" i="6"/>
  <c r="O46" i="6"/>
  <c r="E46" i="6"/>
  <c r="K46" i="6" s="1"/>
  <c r="L47" i="5"/>
  <c r="H47" i="5"/>
  <c r="F48" i="5"/>
  <c r="M48" i="5"/>
  <c r="E48" i="5"/>
  <c r="C48" i="5"/>
  <c r="K48" i="5"/>
  <c r="L48" i="5" s="1"/>
  <c r="G48" i="5"/>
  <c r="I48" i="5" s="1"/>
  <c r="J48" i="5" s="1"/>
  <c r="N48" i="5" s="1"/>
  <c r="M45" i="4"/>
  <c r="F45" i="4"/>
  <c r="L44" i="4"/>
  <c r="K45" i="4"/>
  <c r="L45" i="4" s="1"/>
  <c r="E45" i="4"/>
  <c r="C45" i="4"/>
  <c r="P14" i="4"/>
  <c r="Q15" i="4"/>
  <c r="T15" i="4" s="1"/>
  <c r="U15" i="4" s="1"/>
  <c r="H15" i="4"/>
  <c r="I15" i="4"/>
  <c r="J15" i="4" s="1"/>
  <c r="C45" i="2"/>
  <c r="J45" i="2"/>
  <c r="E45" i="2"/>
  <c r="N171" i="13" l="1"/>
  <c r="J171" i="13"/>
  <c r="F171" i="13"/>
  <c r="O171" i="13"/>
  <c r="I171" i="13"/>
  <c r="C171" i="13"/>
  <c r="M171" i="13"/>
  <c r="H171" i="13"/>
  <c r="L171" i="13"/>
  <c r="G171" i="13"/>
  <c r="K171" i="13"/>
  <c r="E171" i="13"/>
  <c r="N56" i="13"/>
  <c r="H57" i="13"/>
  <c r="I57" i="13" s="1"/>
  <c r="G57" i="13"/>
  <c r="O57" i="13"/>
  <c r="K45" i="2"/>
  <c r="L45" i="7"/>
  <c r="I46" i="7"/>
  <c r="M44" i="7"/>
  <c r="N43" i="7"/>
  <c r="K48" i="9"/>
  <c r="M48" i="9"/>
  <c r="M49" i="9" s="1"/>
  <c r="G49" i="9"/>
  <c r="N49" i="9" s="1"/>
  <c r="N48" i="9"/>
  <c r="N46" i="10"/>
  <c r="M47" i="10"/>
  <c r="M47" i="12"/>
  <c r="N46" i="12"/>
  <c r="L48" i="12"/>
  <c r="K48" i="12" s="1"/>
  <c r="I49" i="12"/>
  <c r="G52" i="12"/>
  <c r="J52" i="12"/>
  <c r="F52" i="12"/>
  <c r="O52" i="12" s="1"/>
  <c r="E52" i="12"/>
  <c r="C52" i="12"/>
  <c r="H52" i="12"/>
  <c r="J51" i="10"/>
  <c r="F51" i="10"/>
  <c r="H51" i="10" s="1"/>
  <c r="I51" i="10" s="1"/>
  <c r="L51" i="10" s="1"/>
  <c r="E51" i="10"/>
  <c r="C51" i="10"/>
  <c r="C50" i="9"/>
  <c r="E50" i="9"/>
  <c r="J50" i="9"/>
  <c r="F50" i="9"/>
  <c r="O50" i="9" s="1"/>
  <c r="H48" i="8"/>
  <c r="G48" i="8"/>
  <c r="L45" i="8"/>
  <c r="K45" i="8" s="1"/>
  <c r="I46" i="8"/>
  <c r="N43" i="8"/>
  <c r="M44" i="8"/>
  <c r="C49" i="8"/>
  <c r="E49" i="8"/>
  <c r="J49" i="8"/>
  <c r="F49" i="8"/>
  <c r="C49" i="7"/>
  <c r="J49" i="7"/>
  <c r="K49" i="7" s="1"/>
  <c r="F49" i="7"/>
  <c r="H49" i="7" s="1"/>
  <c r="G49" i="7"/>
  <c r="E49" i="7"/>
  <c r="G46" i="6"/>
  <c r="H46" i="6"/>
  <c r="I46" i="6" s="1"/>
  <c r="L46" i="6" s="1"/>
  <c r="M46" i="6" s="1"/>
  <c r="E47" i="6"/>
  <c r="K47" i="6"/>
  <c r="C47" i="6"/>
  <c r="J48" i="6" s="1"/>
  <c r="F47" i="6"/>
  <c r="O47" i="6" s="1"/>
  <c r="H48" i="5"/>
  <c r="Q48" i="5"/>
  <c r="C49" i="5"/>
  <c r="K49" i="5"/>
  <c r="G49" i="5"/>
  <c r="H49" i="5" s="1"/>
  <c r="F49" i="5"/>
  <c r="M49" i="5"/>
  <c r="E49" i="5"/>
  <c r="I49" i="5" s="1"/>
  <c r="J49" i="5" s="1"/>
  <c r="N49" i="5" s="1"/>
  <c r="M46" i="4"/>
  <c r="F46" i="4"/>
  <c r="K46" i="4"/>
  <c r="E46" i="4"/>
  <c r="C46" i="4"/>
  <c r="N15" i="4"/>
  <c r="R15" i="4" s="1"/>
  <c r="S15" i="4" s="1"/>
  <c r="C46" i="2"/>
  <c r="J46" i="2"/>
  <c r="E46" i="2"/>
  <c r="L57" i="13" l="1"/>
  <c r="N172" i="13"/>
  <c r="J172" i="13"/>
  <c r="F172" i="13"/>
  <c r="M172" i="13"/>
  <c r="H172" i="13"/>
  <c r="L172" i="13"/>
  <c r="G172" i="13"/>
  <c r="K172" i="13"/>
  <c r="E172" i="13"/>
  <c r="I172" i="13"/>
  <c r="C172" i="13"/>
  <c r="O172" i="13"/>
  <c r="K46" i="2"/>
  <c r="L49" i="5"/>
  <c r="G47" i="6"/>
  <c r="H47" i="6"/>
  <c r="I47" i="6" s="1"/>
  <c r="L47" i="6" s="1"/>
  <c r="M47" i="6" s="1"/>
  <c r="N47" i="6" s="1"/>
  <c r="N44" i="7"/>
  <c r="M45" i="7"/>
  <c r="O49" i="7"/>
  <c r="L46" i="7"/>
  <c r="I47" i="7"/>
  <c r="G50" i="9"/>
  <c r="H50" i="9"/>
  <c r="I50" i="9" s="1"/>
  <c r="L50" i="9" s="1"/>
  <c r="K49" i="9"/>
  <c r="O51" i="10"/>
  <c r="N47" i="10"/>
  <c r="M48" i="10"/>
  <c r="G51" i="10"/>
  <c r="L49" i="12"/>
  <c r="K49" i="12" s="1"/>
  <c r="I50" i="12"/>
  <c r="N47" i="12"/>
  <c r="M48" i="12"/>
  <c r="G53" i="12"/>
  <c r="J53" i="12"/>
  <c r="F53" i="12"/>
  <c r="O53" i="12" s="1"/>
  <c r="E53" i="12"/>
  <c r="H53" i="12"/>
  <c r="C53" i="12"/>
  <c r="J52" i="10"/>
  <c r="F52" i="10"/>
  <c r="H52" i="10" s="1"/>
  <c r="I52" i="10" s="1"/>
  <c r="L52" i="10" s="1"/>
  <c r="E52" i="10"/>
  <c r="C52" i="10"/>
  <c r="O52" i="10"/>
  <c r="H51" i="9"/>
  <c r="I51" i="9" s="1"/>
  <c r="L51" i="9" s="1"/>
  <c r="C51" i="9"/>
  <c r="E51" i="9"/>
  <c r="J51" i="9"/>
  <c r="F51" i="9"/>
  <c r="G51" i="9" s="1"/>
  <c r="H49" i="8"/>
  <c r="O49" i="8"/>
  <c r="N44" i="8"/>
  <c r="M45" i="8"/>
  <c r="G49" i="8"/>
  <c r="L46" i="8"/>
  <c r="K46" i="8" s="1"/>
  <c r="I47" i="8"/>
  <c r="C50" i="8"/>
  <c r="E50" i="8"/>
  <c r="J50" i="8"/>
  <c r="F50" i="8"/>
  <c r="C50" i="7"/>
  <c r="J50" i="7"/>
  <c r="F50" i="7"/>
  <c r="G50" i="7" s="1"/>
  <c r="E50" i="7"/>
  <c r="K50" i="7" s="1"/>
  <c r="O50" i="7"/>
  <c r="N46" i="6"/>
  <c r="C48" i="6"/>
  <c r="J49" i="6" s="1"/>
  <c r="F48" i="6"/>
  <c r="G48" i="6" s="1"/>
  <c r="O48" i="6"/>
  <c r="E48" i="6"/>
  <c r="K48" i="6" s="1"/>
  <c r="Q49" i="5"/>
  <c r="F50" i="5"/>
  <c r="M50" i="5"/>
  <c r="E50" i="5"/>
  <c r="C50" i="5"/>
  <c r="K50" i="5"/>
  <c r="G50" i="5"/>
  <c r="Q50" i="5" s="1"/>
  <c r="M47" i="4"/>
  <c r="F47" i="4"/>
  <c r="L46" i="4"/>
  <c r="K47" i="4"/>
  <c r="E47" i="4"/>
  <c r="C47" i="4"/>
  <c r="G16" i="4"/>
  <c r="O15" i="4"/>
  <c r="C47" i="2"/>
  <c r="J47" i="2"/>
  <c r="E47" i="2"/>
  <c r="N173" i="13" l="1"/>
  <c r="J173" i="13"/>
  <c r="F173" i="13"/>
  <c r="L173" i="13"/>
  <c r="G173" i="13"/>
  <c r="K173" i="13"/>
  <c r="E173" i="13"/>
  <c r="O173" i="13"/>
  <c r="I173" i="13"/>
  <c r="C173" i="13"/>
  <c r="M173" i="13"/>
  <c r="H173" i="13"/>
  <c r="F58" i="13"/>
  <c r="M57" i="13"/>
  <c r="K47" i="2"/>
  <c r="N45" i="7"/>
  <c r="M46" i="7"/>
  <c r="H50" i="7"/>
  <c r="L47" i="7"/>
  <c r="I48" i="7"/>
  <c r="K51" i="9"/>
  <c r="O51" i="9"/>
  <c r="M50" i="9"/>
  <c r="M51" i="9" s="1"/>
  <c r="N51" i="9" s="1"/>
  <c r="K50" i="9"/>
  <c r="N48" i="10"/>
  <c r="M49" i="10"/>
  <c r="G52" i="10"/>
  <c r="K51" i="10"/>
  <c r="L50" i="12"/>
  <c r="K50" i="12" s="1"/>
  <c r="I51" i="12"/>
  <c r="M49" i="12"/>
  <c r="N48" i="12"/>
  <c r="G54" i="12"/>
  <c r="J54" i="12"/>
  <c r="F54" i="12"/>
  <c r="O54" i="12" s="1"/>
  <c r="E54" i="12"/>
  <c r="C54" i="12"/>
  <c r="H54" i="12"/>
  <c r="J53" i="10"/>
  <c r="F53" i="10"/>
  <c r="E53" i="10"/>
  <c r="H53" i="10"/>
  <c r="I53" i="10" s="1"/>
  <c r="L53" i="10" s="1"/>
  <c r="K53" i="10" s="1"/>
  <c r="C53" i="10"/>
  <c r="G53" i="10"/>
  <c r="O53" i="10"/>
  <c r="C52" i="9"/>
  <c r="E52" i="9"/>
  <c r="O52" i="9"/>
  <c r="J52" i="9"/>
  <c r="F52" i="9"/>
  <c r="H52" i="9" s="1"/>
  <c r="I52" i="9" s="1"/>
  <c r="L52" i="9" s="1"/>
  <c r="G50" i="8"/>
  <c r="H50" i="8"/>
  <c r="O50" i="8"/>
  <c r="L47" i="8"/>
  <c r="K47" i="8" s="1"/>
  <c r="I48" i="8"/>
  <c r="M46" i="8"/>
  <c r="N45" i="8"/>
  <c r="C51" i="8"/>
  <c r="E51" i="8"/>
  <c r="J51" i="8"/>
  <c r="F51" i="8"/>
  <c r="H51" i="8" s="1"/>
  <c r="C51" i="7"/>
  <c r="J51" i="7"/>
  <c r="K51" i="7" s="1"/>
  <c r="F51" i="7"/>
  <c r="H51" i="7" s="1"/>
  <c r="O51" i="7"/>
  <c r="G51" i="7"/>
  <c r="E51" i="7"/>
  <c r="H48" i="6"/>
  <c r="I48" i="6" s="1"/>
  <c r="L48" i="6" s="1"/>
  <c r="M48" i="6" s="1"/>
  <c r="N48" i="6" s="1"/>
  <c r="E49" i="6"/>
  <c r="K49" i="6" s="1"/>
  <c r="G49" i="6"/>
  <c r="C49" i="6"/>
  <c r="J50" i="6" s="1"/>
  <c r="F49" i="6"/>
  <c r="O49" i="6" s="1"/>
  <c r="L50" i="5"/>
  <c r="I50" i="5"/>
  <c r="J50" i="5" s="1"/>
  <c r="N50" i="5" s="1"/>
  <c r="H50" i="5"/>
  <c r="M51" i="5"/>
  <c r="E51" i="5"/>
  <c r="K51" i="5"/>
  <c r="L51" i="5" s="1"/>
  <c r="G51" i="5"/>
  <c r="H51" i="5" s="1"/>
  <c r="F51" i="5"/>
  <c r="C51" i="5"/>
  <c r="M48" i="4"/>
  <c r="F48" i="4"/>
  <c r="L47" i="4"/>
  <c r="P15" i="4"/>
  <c r="K48" i="4"/>
  <c r="E48" i="4"/>
  <c r="C48" i="4"/>
  <c r="Q16" i="4"/>
  <c r="T16" i="4" s="1"/>
  <c r="U16" i="4" s="1"/>
  <c r="I16" i="4"/>
  <c r="J16" i="4" s="1"/>
  <c r="H16" i="4"/>
  <c r="C48" i="2"/>
  <c r="J48" i="2"/>
  <c r="E48" i="2"/>
  <c r="N57" i="13" l="1"/>
  <c r="N174" i="13"/>
  <c r="J174" i="13"/>
  <c r="F174" i="13"/>
  <c r="K174" i="13"/>
  <c r="E174" i="13"/>
  <c r="O174" i="13"/>
  <c r="I174" i="13"/>
  <c r="C174" i="13"/>
  <c r="M174" i="13"/>
  <c r="H174" i="13"/>
  <c r="G174" i="13"/>
  <c r="L174" i="13"/>
  <c r="H58" i="13"/>
  <c r="I58" i="13" s="1"/>
  <c r="O58" i="13"/>
  <c r="G58" i="13"/>
  <c r="K48" i="2"/>
  <c r="H49" i="6"/>
  <c r="N46" i="7"/>
  <c r="M47" i="7"/>
  <c r="L48" i="7"/>
  <c r="I49" i="7"/>
  <c r="K52" i="9"/>
  <c r="M52" i="9"/>
  <c r="G52" i="9"/>
  <c r="N50" i="9"/>
  <c r="N49" i="10"/>
  <c r="M50" i="10"/>
  <c r="K52" i="10"/>
  <c r="L51" i="12"/>
  <c r="K51" i="12" s="1"/>
  <c r="I52" i="12"/>
  <c r="N49" i="12"/>
  <c r="M50" i="12"/>
  <c r="O55" i="12"/>
  <c r="G55" i="12"/>
  <c r="J55" i="12"/>
  <c r="F55" i="12"/>
  <c r="E55" i="12"/>
  <c r="H55" i="12" s="1"/>
  <c r="C55" i="12"/>
  <c r="J54" i="10"/>
  <c r="F54" i="10"/>
  <c r="H54" i="10" s="1"/>
  <c r="I54" i="10" s="1"/>
  <c r="L54" i="10" s="1"/>
  <c r="K54" i="10" s="1"/>
  <c r="E54" i="10"/>
  <c r="C54" i="10"/>
  <c r="G54" i="10"/>
  <c r="C53" i="9"/>
  <c r="E53" i="9"/>
  <c r="J53" i="9"/>
  <c r="F53" i="9"/>
  <c r="G53" i="9" s="1"/>
  <c r="O51" i="8"/>
  <c r="G51" i="8"/>
  <c r="N46" i="8"/>
  <c r="M47" i="8"/>
  <c r="L48" i="8"/>
  <c r="K48" i="8" s="1"/>
  <c r="I49" i="8"/>
  <c r="C52" i="8"/>
  <c r="E52" i="8"/>
  <c r="J52" i="8"/>
  <c r="F52" i="8"/>
  <c r="C52" i="7"/>
  <c r="J52" i="7"/>
  <c r="F52" i="7"/>
  <c r="H52" i="7" s="1"/>
  <c r="E52" i="7"/>
  <c r="K52" i="7" s="1"/>
  <c r="G52" i="7"/>
  <c r="O52" i="7"/>
  <c r="I49" i="6"/>
  <c r="L49" i="6" s="1"/>
  <c r="M49" i="6" s="1"/>
  <c r="N49" i="6" s="1"/>
  <c r="C50" i="6"/>
  <c r="J51" i="6" s="1"/>
  <c r="F50" i="6"/>
  <c r="G50" i="6" s="1"/>
  <c r="E50" i="6"/>
  <c r="K50" i="6" s="1"/>
  <c r="I51" i="5"/>
  <c r="J51" i="5" s="1"/>
  <c r="N51" i="5" s="1"/>
  <c r="Q51" i="5"/>
  <c r="K52" i="5"/>
  <c r="G52" i="5"/>
  <c r="Q52" i="5" s="1"/>
  <c r="M52" i="5"/>
  <c r="E52" i="5"/>
  <c r="F52" i="5"/>
  <c r="C52" i="5"/>
  <c r="F49" i="4"/>
  <c r="M49" i="4"/>
  <c r="L48" i="4"/>
  <c r="N16" i="4"/>
  <c r="R16" i="4" s="1"/>
  <c r="S16" i="4" s="1"/>
  <c r="K49" i="4"/>
  <c r="E49" i="4"/>
  <c r="C49" i="4"/>
  <c r="C49" i="2"/>
  <c r="J49" i="2"/>
  <c r="E49" i="2"/>
  <c r="L58" i="13" l="1"/>
  <c r="N175" i="13"/>
  <c r="J175" i="13"/>
  <c r="F175" i="13"/>
  <c r="O175" i="13"/>
  <c r="I175" i="13"/>
  <c r="C175" i="13"/>
  <c r="M175" i="13"/>
  <c r="H175" i="13"/>
  <c r="L175" i="13"/>
  <c r="G175" i="13"/>
  <c r="K175" i="13"/>
  <c r="E175" i="13"/>
  <c r="K49" i="2"/>
  <c r="L49" i="7"/>
  <c r="I50" i="7"/>
  <c r="N47" i="7"/>
  <c r="M48" i="7"/>
  <c r="H53" i="9"/>
  <c r="I53" i="9" s="1"/>
  <c r="L53" i="9" s="1"/>
  <c r="O53" i="9"/>
  <c r="N52" i="9"/>
  <c r="N50" i="10"/>
  <c r="M51" i="10"/>
  <c r="O54" i="10"/>
  <c r="N50" i="12"/>
  <c r="M51" i="12"/>
  <c r="L52" i="12"/>
  <c r="K52" i="12" s="1"/>
  <c r="I53" i="12"/>
  <c r="G56" i="12"/>
  <c r="J56" i="12"/>
  <c r="F56" i="12"/>
  <c r="O56" i="12" s="1"/>
  <c r="E56" i="12"/>
  <c r="H56" i="12"/>
  <c r="C56" i="12"/>
  <c r="J55" i="10"/>
  <c r="F55" i="10"/>
  <c r="H55" i="10" s="1"/>
  <c r="I55" i="10" s="1"/>
  <c r="L55" i="10" s="1"/>
  <c r="E55" i="10"/>
  <c r="C55" i="10"/>
  <c r="C54" i="9"/>
  <c r="E54" i="9"/>
  <c r="J54" i="9"/>
  <c r="F54" i="9"/>
  <c r="O54" i="9" s="1"/>
  <c r="G52" i="8"/>
  <c r="H52" i="8"/>
  <c r="M48" i="8"/>
  <c r="N47" i="8"/>
  <c r="O52" i="8"/>
  <c r="L49" i="8"/>
  <c r="K49" i="8" s="1"/>
  <c r="I50" i="8"/>
  <c r="C53" i="8"/>
  <c r="E53" i="8"/>
  <c r="J53" i="8"/>
  <c r="F53" i="8"/>
  <c r="H53" i="8" s="1"/>
  <c r="C53" i="7"/>
  <c r="J53" i="7"/>
  <c r="K53" i="7" s="1"/>
  <c r="F53" i="7"/>
  <c r="H53" i="7" s="1"/>
  <c r="O53" i="7"/>
  <c r="G53" i="7"/>
  <c r="E53" i="7"/>
  <c r="H50" i="6"/>
  <c r="I50" i="6" s="1"/>
  <c r="O50" i="6"/>
  <c r="E51" i="6"/>
  <c r="K51" i="6" s="1"/>
  <c r="C51" i="6"/>
  <c r="J52" i="6" s="1"/>
  <c r="F51" i="6"/>
  <c r="H51" i="6" s="1"/>
  <c r="L52" i="5"/>
  <c r="I52" i="5"/>
  <c r="J52" i="5" s="1"/>
  <c r="N52" i="5" s="1"/>
  <c r="H52" i="5"/>
  <c r="M53" i="5"/>
  <c r="E53" i="5"/>
  <c r="K53" i="5"/>
  <c r="G53" i="5"/>
  <c r="Q53" i="5" s="1"/>
  <c r="C53" i="5"/>
  <c r="F53" i="5"/>
  <c r="M50" i="4"/>
  <c r="F50" i="4"/>
  <c r="L49" i="4"/>
  <c r="K50" i="4"/>
  <c r="E50" i="4"/>
  <c r="C50" i="4"/>
  <c r="G17" i="4"/>
  <c r="O16" i="4"/>
  <c r="C50" i="2"/>
  <c r="J50" i="2"/>
  <c r="K50" i="2" s="1"/>
  <c r="E50" i="2"/>
  <c r="F59" i="13" l="1"/>
  <c r="M58" i="13"/>
  <c r="N176" i="13"/>
  <c r="J176" i="13"/>
  <c r="F176" i="13"/>
  <c r="M176" i="13"/>
  <c r="H176" i="13"/>
  <c r="L176" i="13"/>
  <c r="G176" i="13"/>
  <c r="K176" i="13"/>
  <c r="E176" i="13"/>
  <c r="C176" i="13"/>
  <c r="O176" i="13"/>
  <c r="I176" i="13"/>
  <c r="N48" i="7"/>
  <c r="M49" i="7"/>
  <c r="L50" i="7"/>
  <c r="I51" i="7"/>
  <c r="G54" i="9"/>
  <c r="H54" i="9"/>
  <c r="I54" i="9" s="1"/>
  <c r="L54" i="9" s="1"/>
  <c r="K54" i="9" s="1"/>
  <c r="M53" i="9"/>
  <c r="K53" i="9"/>
  <c r="O55" i="10"/>
  <c r="M52" i="10"/>
  <c r="N51" i="10"/>
  <c r="G55" i="10"/>
  <c r="L53" i="12"/>
  <c r="K53" i="12" s="1"/>
  <c r="I54" i="12"/>
  <c r="N51" i="12"/>
  <c r="M52" i="12"/>
  <c r="G57" i="12"/>
  <c r="J57" i="12"/>
  <c r="F57" i="12"/>
  <c r="O57" i="12" s="1"/>
  <c r="E57" i="12"/>
  <c r="H57" i="12" s="1"/>
  <c r="C57" i="12"/>
  <c r="J56" i="10"/>
  <c r="F56" i="10"/>
  <c r="E56" i="10"/>
  <c r="H56" i="10" s="1"/>
  <c r="I56" i="10" s="1"/>
  <c r="L56" i="10" s="1"/>
  <c r="K56" i="10" s="1"/>
  <c r="C56" i="10"/>
  <c r="O56" i="10"/>
  <c r="G56" i="10"/>
  <c r="C55" i="9"/>
  <c r="E55" i="9"/>
  <c r="J55" i="9"/>
  <c r="F55" i="9"/>
  <c r="O55" i="9" s="1"/>
  <c r="O53" i="8"/>
  <c r="G53" i="8"/>
  <c r="L50" i="8"/>
  <c r="K50" i="8" s="1"/>
  <c r="I51" i="8"/>
  <c r="M49" i="8"/>
  <c r="N48" i="8"/>
  <c r="C54" i="8"/>
  <c r="E54" i="8"/>
  <c r="J54" i="8"/>
  <c r="F54" i="8"/>
  <c r="O54" i="8" s="1"/>
  <c r="C54" i="7"/>
  <c r="J54" i="7"/>
  <c r="F54" i="7"/>
  <c r="G54" i="7" s="1"/>
  <c r="E54" i="7"/>
  <c r="K54" i="7"/>
  <c r="L50" i="6"/>
  <c r="M50" i="6" s="1"/>
  <c r="I51" i="6"/>
  <c r="L51" i="6" s="1"/>
  <c r="O51" i="6"/>
  <c r="G51" i="6"/>
  <c r="C52" i="6"/>
  <c r="J53" i="6" s="1"/>
  <c r="F52" i="6"/>
  <c r="O52" i="6" s="1"/>
  <c r="E52" i="6"/>
  <c r="K52" i="6" s="1"/>
  <c r="L53" i="5"/>
  <c r="H53" i="5"/>
  <c r="I53" i="5"/>
  <c r="J53" i="5" s="1"/>
  <c r="K54" i="5"/>
  <c r="G54" i="5"/>
  <c r="Q54" i="5" s="1"/>
  <c r="M54" i="5"/>
  <c r="E54" i="5"/>
  <c r="F54" i="5"/>
  <c r="C54" i="5"/>
  <c r="M51" i="4"/>
  <c r="F51" i="4"/>
  <c r="L50" i="4"/>
  <c r="P16" i="4"/>
  <c r="K51" i="4"/>
  <c r="E51" i="4"/>
  <c r="C51" i="4"/>
  <c r="I17" i="4"/>
  <c r="J17" i="4" s="1"/>
  <c r="H17" i="4"/>
  <c r="Q17" i="4"/>
  <c r="T17" i="4" s="1"/>
  <c r="U17" i="4" s="1"/>
  <c r="C51" i="2"/>
  <c r="J51" i="2"/>
  <c r="K51" i="2" s="1"/>
  <c r="E51" i="2"/>
  <c r="N177" i="13" l="1"/>
  <c r="J177" i="13"/>
  <c r="F177" i="13"/>
  <c r="L177" i="13"/>
  <c r="G177" i="13"/>
  <c r="K177" i="13"/>
  <c r="E177" i="13"/>
  <c r="O177" i="13"/>
  <c r="I177" i="13"/>
  <c r="C177" i="13"/>
  <c r="M177" i="13"/>
  <c r="H177" i="13"/>
  <c r="N58" i="13"/>
  <c r="O59" i="13"/>
  <c r="H59" i="13"/>
  <c r="I59" i="13" s="1"/>
  <c r="G59" i="13"/>
  <c r="N49" i="7"/>
  <c r="M50" i="7"/>
  <c r="H54" i="7"/>
  <c r="O54" i="7"/>
  <c r="L51" i="7"/>
  <c r="I52" i="7"/>
  <c r="G55" i="9"/>
  <c r="H55" i="9"/>
  <c r="I55" i="9" s="1"/>
  <c r="L55" i="9" s="1"/>
  <c r="K55" i="9" s="1"/>
  <c r="N53" i="9"/>
  <c r="M54" i="9"/>
  <c r="M55" i="9" s="1"/>
  <c r="M56" i="9" s="1"/>
  <c r="M53" i="10"/>
  <c r="N52" i="10"/>
  <c r="K55" i="10"/>
  <c r="N52" i="12"/>
  <c r="M53" i="12"/>
  <c r="L54" i="12"/>
  <c r="K54" i="12" s="1"/>
  <c r="I55" i="12"/>
  <c r="G58" i="12"/>
  <c r="J58" i="12"/>
  <c r="F58" i="12"/>
  <c r="O58" i="12" s="1"/>
  <c r="E58" i="12"/>
  <c r="C58" i="12"/>
  <c r="H58" i="12"/>
  <c r="J57" i="10"/>
  <c r="F57" i="10"/>
  <c r="H57" i="10" s="1"/>
  <c r="I57" i="10" s="1"/>
  <c r="L57" i="10" s="1"/>
  <c r="K57" i="10" s="1"/>
  <c r="E57" i="10"/>
  <c r="C57" i="10"/>
  <c r="G57" i="10"/>
  <c r="O57" i="10"/>
  <c r="C56" i="9"/>
  <c r="O56" i="9"/>
  <c r="J56" i="9"/>
  <c r="F56" i="9"/>
  <c r="H56" i="9" s="1"/>
  <c r="I56" i="9" s="1"/>
  <c r="L56" i="9" s="1"/>
  <c r="E56" i="9"/>
  <c r="G54" i="8"/>
  <c r="M50" i="8"/>
  <c r="N49" i="8"/>
  <c r="H54" i="8"/>
  <c r="L51" i="8"/>
  <c r="K51" i="8" s="1"/>
  <c r="I52" i="8"/>
  <c r="C55" i="8"/>
  <c r="E55" i="8"/>
  <c r="J55" i="8"/>
  <c r="F55" i="8"/>
  <c r="C55" i="7"/>
  <c r="J55" i="7"/>
  <c r="K55" i="7" s="1"/>
  <c r="F55" i="7"/>
  <c r="H55" i="7" s="1"/>
  <c r="O55" i="7"/>
  <c r="G55" i="7"/>
  <c r="E55" i="7"/>
  <c r="H52" i="6"/>
  <c r="I52" i="6" s="1"/>
  <c r="L52" i="6" s="1"/>
  <c r="G52" i="6"/>
  <c r="N50" i="6"/>
  <c r="M51" i="6"/>
  <c r="O53" i="6"/>
  <c r="E53" i="6"/>
  <c r="K53" i="6" s="1"/>
  <c r="F53" i="6"/>
  <c r="C53" i="6"/>
  <c r="J54" i="6" s="1"/>
  <c r="L54" i="5"/>
  <c r="N53" i="5"/>
  <c r="I54" i="5"/>
  <c r="J54" i="5" s="1"/>
  <c r="N54" i="5" s="1"/>
  <c r="H54" i="5"/>
  <c r="M55" i="5"/>
  <c r="E55" i="5"/>
  <c r="K55" i="5"/>
  <c r="G55" i="5"/>
  <c r="F55" i="5"/>
  <c r="C55" i="5"/>
  <c r="M52" i="4"/>
  <c r="F52" i="4"/>
  <c r="L51" i="4"/>
  <c r="N17" i="4"/>
  <c r="R17" i="4" s="1"/>
  <c r="S17" i="4" s="1"/>
  <c r="K52" i="4"/>
  <c r="E52" i="4"/>
  <c r="C52" i="4"/>
  <c r="C52" i="2"/>
  <c r="J52" i="2"/>
  <c r="E52" i="2"/>
  <c r="L59" i="13" l="1"/>
  <c r="N178" i="13"/>
  <c r="J178" i="13"/>
  <c r="F178" i="13"/>
  <c r="K178" i="13"/>
  <c r="E178" i="13"/>
  <c r="O178" i="13"/>
  <c r="I178" i="13"/>
  <c r="C178" i="13"/>
  <c r="M178" i="13"/>
  <c r="H178" i="13"/>
  <c r="L178" i="13"/>
  <c r="G178" i="13"/>
  <c r="K52" i="2"/>
  <c r="I55" i="5"/>
  <c r="L55" i="5"/>
  <c r="H53" i="6"/>
  <c r="G53" i="6"/>
  <c r="L52" i="7"/>
  <c r="I53" i="7"/>
  <c r="N50" i="7"/>
  <c r="M51" i="7"/>
  <c r="H55" i="8"/>
  <c r="G56" i="9"/>
  <c r="N56" i="9" s="1"/>
  <c r="N54" i="9"/>
  <c r="N55" i="9"/>
  <c r="N53" i="10"/>
  <c r="M54" i="10"/>
  <c r="N53" i="12"/>
  <c r="M54" i="12"/>
  <c r="L55" i="12"/>
  <c r="K55" i="12" s="1"/>
  <c r="I56" i="12"/>
  <c r="G59" i="12"/>
  <c r="J59" i="12"/>
  <c r="F59" i="12"/>
  <c r="O59" i="12" s="1"/>
  <c r="E59" i="12"/>
  <c r="H59" i="12"/>
  <c r="C59" i="12"/>
  <c r="J58" i="10"/>
  <c r="F58" i="10"/>
  <c r="E58" i="10"/>
  <c r="H58" i="10"/>
  <c r="I58" i="10" s="1"/>
  <c r="L58" i="10" s="1"/>
  <c r="K58" i="10" s="1"/>
  <c r="C58" i="10"/>
  <c r="G58" i="10"/>
  <c r="O58" i="10"/>
  <c r="C57" i="9"/>
  <c r="E57" i="9"/>
  <c r="J57" i="9"/>
  <c r="F57" i="9"/>
  <c r="H57" i="9" s="1"/>
  <c r="I57" i="9" s="1"/>
  <c r="L57" i="9" s="1"/>
  <c r="O55" i="8"/>
  <c r="G55" i="8"/>
  <c r="L52" i="8"/>
  <c r="K52" i="8" s="1"/>
  <c r="I53" i="8"/>
  <c r="N50" i="8"/>
  <c r="M51" i="8"/>
  <c r="C56" i="8"/>
  <c r="E56" i="8"/>
  <c r="J56" i="8"/>
  <c r="F56" i="8"/>
  <c r="G56" i="8" s="1"/>
  <c r="C56" i="7"/>
  <c r="J56" i="7"/>
  <c r="F56" i="7"/>
  <c r="O56" i="7" s="1"/>
  <c r="E56" i="7"/>
  <c r="K56" i="7" s="1"/>
  <c r="I53" i="6"/>
  <c r="L53" i="6" s="1"/>
  <c r="M52" i="6"/>
  <c r="N51" i="6"/>
  <c r="C54" i="6"/>
  <c r="J55" i="6" s="1"/>
  <c r="F54" i="6"/>
  <c r="G54" i="6" s="1"/>
  <c r="O54" i="6"/>
  <c r="E54" i="6"/>
  <c r="K54" i="6" s="1"/>
  <c r="J55" i="5"/>
  <c r="N55" i="5" s="1"/>
  <c r="H55" i="5"/>
  <c r="Q55" i="5"/>
  <c r="K56" i="5"/>
  <c r="L56" i="5" s="1"/>
  <c r="G56" i="5"/>
  <c r="Q56" i="5" s="1"/>
  <c r="M56" i="5"/>
  <c r="E56" i="5"/>
  <c r="F56" i="5"/>
  <c r="C56" i="5"/>
  <c r="F53" i="4"/>
  <c r="M53" i="4"/>
  <c r="L52" i="4"/>
  <c r="G18" i="4"/>
  <c r="O17" i="4"/>
  <c r="K53" i="4"/>
  <c r="E53" i="4"/>
  <c r="C53" i="4"/>
  <c r="C53" i="2"/>
  <c r="J53" i="2"/>
  <c r="E53" i="2"/>
  <c r="N179" i="13" l="1"/>
  <c r="J179" i="13"/>
  <c r="F179" i="13"/>
  <c r="O179" i="13"/>
  <c r="I179" i="13"/>
  <c r="C179" i="13"/>
  <c r="M179" i="13"/>
  <c r="H179" i="13"/>
  <c r="L179" i="13"/>
  <c r="G179" i="13"/>
  <c r="K179" i="13"/>
  <c r="E179" i="13"/>
  <c r="F60" i="13"/>
  <c r="M59" i="13"/>
  <c r="K53" i="2"/>
  <c r="M53" i="6"/>
  <c r="N53" i="6" s="1"/>
  <c r="G56" i="7"/>
  <c r="L53" i="7"/>
  <c r="I54" i="7"/>
  <c r="H56" i="7"/>
  <c r="N51" i="7"/>
  <c r="M52" i="7"/>
  <c r="M57" i="9"/>
  <c r="O57" i="9"/>
  <c r="G57" i="9"/>
  <c r="N57" i="9" s="1"/>
  <c r="K56" i="9"/>
  <c r="N54" i="10"/>
  <c r="M55" i="10"/>
  <c r="N54" i="12"/>
  <c r="M55" i="12"/>
  <c r="L56" i="12"/>
  <c r="K56" i="12" s="1"/>
  <c r="I57" i="12"/>
  <c r="J60" i="12"/>
  <c r="F60" i="12"/>
  <c r="G60" i="12" s="1"/>
  <c r="E60" i="12"/>
  <c r="C60" i="12"/>
  <c r="J59" i="10"/>
  <c r="F59" i="10"/>
  <c r="O59" i="10" s="1"/>
  <c r="E59" i="10"/>
  <c r="C59" i="10"/>
  <c r="C58" i="9"/>
  <c r="F58" i="9"/>
  <c r="H58" i="9" s="1"/>
  <c r="I58" i="9" s="1"/>
  <c r="L58" i="9" s="1"/>
  <c r="E58" i="9"/>
  <c r="J58" i="9"/>
  <c r="H56" i="8"/>
  <c r="O56" i="8"/>
  <c r="L53" i="8"/>
  <c r="K53" i="8" s="1"/>
  <c r="I54" i="8"/>
  <c r="M52" i="8"/>
  <c r="N51" i="8"/>
  <c r="C57" i="8"/>
  <c r="J57" i="8"/>
  <c r="F57" i="8"/>
  <c r="E57" i="8"/>
  <c r="C57" i="7"/>
  <c r="J57" i="7"/>
  <c r="F57" i="7"/>
  <c r="H57" i="7" s="1"/>
  <c r="E57" i="7"/>
  <c r="K57" i="7" s="1"/>
  <c r="H54" i="6"/>
  <c r="I54" i="6" s="1"/>
  <c r="L54" i="6" s="1"/>
  <c r="M54" i="6" s="1"/>
  <c r="N54" i="6" s="1"/>
  <c r="N52" i="6"/>
  <c r="E55" i="6"/>
  <c r="K55" i="6" s="1"/>
  <c r="C55" i="6"/>
  <c r="J56" i="6" s="1"/>
  <c r="F55" i="6"/>
  <c r="O55" i="6" s="1"/>
  <c r="G55" i="6"/>
  <c r="H56" i="5"/>
  <c r="I56" i="5"/>
  <c r="J56" i="5" s="1"/>
  <c r="N56" i="5" s="1"/>
  <c r="M57" i="5"/>
  <c r="E57" i="5"/>
  <c r="K57" i="5"/>
  <c r="G57" i="5"/>
  <c r="C57" i="5"/>
  <c r="F57" i="5"/>
  <c r="M54" i="4"/>
  <c r="F54" i="4"/>
  <c r="L53" i="4"/>
  <c r="K54" i="4"/>
  <c r="E54" i="4"/>
  <c r="C54" i="4"/>
  <c r="P17" i="4"/>
  <c r="I18" i="4"/>
  <c r="J18" i="4" s="1"/>
  <c r="H18" i="4"/>
  <c r="Q18" i="4"/>
  <c r="T18" i="4" s="1"/>
  <c r="U18" i="4" s="1"/>
  <c r="C54" i="2"/>
  <c r="J54" i="2"/>
  <c r="K54" i="2" s="1"/>
  <c r="E54" i="2"/>
  <c r="N59" i="13" l="1"/>
  <c r="N180" i="13"/>
  <c r="J180" i="13"/>
  <c r="F180" i="13"/>
  <c r="M180" i="13"/>
  <c r="H180" i="13"/>
  <c r="L180" i="13"/>
  <c r="G180" i="13"/>
  <c r="K180" i="13"/>
  <c r="E180" i="13"/>
  <c r="O180" i="13"/>
  <c r="I180" i="13"/>
  <c r="C180" i="13"/>
  <c r="O60" i="13"/>
  <c r="H60" i="13"/>
  <c r="I60" i="13" s="1"/>
  <c r="G60" i="13"/>
  <c r="H55" i="6"/>
  <c r="I55" i="6" s="1"/>
  <c r="L55" i="6" s="1"/>
  <c r="M55" i="6" s="1"/>
  <c r="N55" i="6" s="1"/>
  <c r="O57" i="7"/>
  <c r="L54" i="7"/>
  <c r="I55" i="7"/>
  <c r="G57" i="7"/>
  <c r="N52" i="7"/>
  <c r="M53" i="7"/>
  <c r="M58" i="9"/>
  <c r="O58" i="9"/>
  <c r="K57" i="9"/>
  <c r="G58" i="9"/>
  <c r="N58" i="9" s="1"/>
  <c r="G59" i="10"/>
  <c r="H59" i="10"/>
  <c r="I59" i="10" s="1"/>
  <c r="L59" i="10" s="1"/>
  <c r="K59" i="10" s="1"/>
  <c r="M56" i="10"/>
  <c r="N55" i="10"/>
  <c r="N55" i="12"/>
  <c r="M56" i="12"/>
  <c r="O60" i="12"/>
  <c r="H60" i="12"/>
  <c r="L57" i="12"/>
  <c r="K57" i="12" s="1"/>
  <c r="I58" i="12"/>
  <c r="O61" i="12"/>
  <c r="G61" i="12"/>
  <c r="J61" i="12"/>
  <c r="F61" i="12"/>
  <c r="E61" i="12"/>
  <c r="H61" i="12" s="1"/>
  <c r="C61" i="12"/>
  <c r="J60" i="10"/>
  <c r="F60" i="10"/>
  <c r="E60" i="10"/>
  <c r="H60" i="10"/>
  <c r="C60" i="10"/>
  <c r="O60" i="10"/>
  <c r="G60" i="10"/>
  <c r="E59" i="9"/>
  <c r="C59" i="9"/>
  <c r="F59" i="9"/>
  <c r="H59" i="9" s="1"/>
  <c r="I59" i="9" s="1"/>
  <c r="L59" i="9" s="1"/>
  <c r="J59" i="9"/>
  <c r="H57" i="8"/>
  <c r="O57" i="8"/>
  <c r="L54" i="8"/>
  <c r="K54" i="8" s="1"/>
  <c r="I55" i="8"/>
  <c r="G57" i="8"/>
  <c r="N52" i="8"/>
  <c r="M53" i="8"/>
  <c r="J58" i="8"/>
  <c r="F58" i="8"/>
  <c r="G58" i="8" s="1"/>
  <c r="E58" i="8"/>
  <c r="C58" i="8"/>
  <c r="C58" i="7"/>
  <c r="J58" i="7"/>
  <c r="F58" i="7"/>
  <c r="H58" i="7" s="1"/>
  <c r="E58" i="7"/>
  <c r="K58" i="7"/>
  <c r="O58" i="7"/>
  <c r="G56" i="6"/>
  <c r="C56" i="6"/>
  <c r="J57" i="6" s="1"/>
  <c r="F56" i="6"/>
  <c r="E56" i="6"/>
  <c r="K56" i="6" s="1"/>
  <c r="O56" i="6"/>
  <c r="I57" i="5"/>
  <c r="J57" i="5" s="1"/>
  <c r="N57" i="5" s="1"/>
  <c r="L57" i="5"/>
  <c r="H57" i="5"/>
  <c r="Q57" i="5"/>
  <c r="K58" i="5"/>
  <c r="G58" i="5"/>
  <c r="Q58" i="5" s="1"/>
  <c r="M58" i="5"/>
  <c r="E58" i="5"/>
  <c r="F58" i="5"/>
  <c r="C58" i="5"/>
  <c r="M55" i="4"/>
  <c r="F55" i="4"/>
  <c r="L54" i="4"/>
  <c r="N18" i="4"/>
  <c r="R18" i="4" s="1"/>
  <c r="S18" i="4" s="1"/>
  <c r="K55" i="4"/>
  <c r="E55" i="4"/>
  <c r="C55" i="4"/>
  <c r="C55" i="2"/>
  <c r="J55" i="2"/>
  <c r="E55" i="2"/>
  <c r="L60" i="13" l="1"/>
  <c r="N181" i="13"/>
  <c r="J181" i="13"/>
  <c r="F181" i="13"/>
  <c r="L181" i="13"/>
  <c r="G181" i="13"/>
  <c r="K181" i="13"/>
  <c r="E181" i="13"/>
  <c r="O181" i="13"/>
  <c r="I181" i="13"/>
  <c r="C181" i="13"/>
  <c r="H181" i="13"/>
  <c r="M181" i="13"/>
  <c r="K55" i="2"/>
  <c r="L55" i="7"/>
  <c r="I56" i="7"/>
  <c r="N53" i="7"/>
  <c r="M54" i="7"/>
  <c r="G58" i="7"/>
  <c r="M59" i="9"/>
  <c r="O59" i="9"/>
  <c r="K58" i="9"/>
  <c r="G59" i="9"/>
  <c r="N59" i="9" s="1"/>
  <c r="N56" i="10"/>
  <c r="M57" i="10"/>
  <c r="I60" i="10"/>
  <c r="L60" i="10" s="1"/>
  <c r="K60" i="10" s="1"/>
  <c r="L58" i="12"/>
  <c r="K58" i="12" s="1"/>
  <c r="I59" i="12"/>
  <c r="N56" i="12"/>
  <c r="M57" i="12"/>
  <c r="O62" i="12"/>
  <c r="K62" i="12"/>
  <c r="G62" i="12"/>
  <c r="N62" i="12"/>
  <c r="J62" i="12"/>
  <c r="F62" i="12"/>
  <c r="M62" i="12"/>
  <c r="I62" i="12"/>
  <c r="E62" i="12"/>
  <c r="C62" i="12"/>
  <c r="L62" i="12"/>
  <c r="H62" i="12"/>
  <c r="J61" i="10"/>
  <c r="F61" i="10"/>
  <c r="H61" i="10" s="1"/>
  <c r="E61" i="10"/>
  <c r="C61" i="10"/>
  <c r="E60" i="9"/>
  <c r="C60" i="9"/>
  <c r="G60" i="9"/>
  <c r="J60" i="9"/>
  <c r="F60" i="9"/>
  <c r="H60" i="9" s="1"/>
  <c r="I60" i="9" s="1"/>
  <c r="L60" i="9" s="1"/>
  <c r="O58" i="8"/>
  <c r="H58" i="8"/>
  <c r="L55" i="8"/>
  <c r="K55" i="8" s="1"/>
  <c r="I56" i="8"/>
  <c r="M54" i="8"/>
  <c r="N53" i="8"/>
  <c r="C59" i="8"/>
  <c r="J59" i="8"/>
  <c r="F59" i="8"/>
  <c r="E59" i="8"/>
  <c r="C59" i="7"/>
  <c r="J59" i="7"/>
  <c r="F59" i="7"/>
  <c r="O59" i="7" s="1"/>
  <c r="E59" i="7"/>
  <c r="K59" i="7" s="1"/>
  <c r="H56" i="6"/>
  <c r="I56" i="6" s="1"/>
  <c r="L56" i="6" s="1"/>
  <c r="M56" i="6" s="1"/>
  <c r="E57" i="6"/>
  <c r="C57" i="6"/>
  <c r="J58" i="6" s="1"/>
  <c r="F57" i="6"/>
  <c r="O57" i="6" s="1"/>
  <c r="K57" i="6"/>
  <c r="I58" i="5"/>
  <c r="J58" i="5" s="1"/>
  <c r="N58" i="5" s="1"/>
  <c r="L58" i="5"/>
  <c r="H58" i="5"/>
  <c r="M59" i="5"/>
  <c r="E59" i="5"/>
  <c r="K59" i="5"/>
  <c r="G59" i="5"/>
  <c r="F59" i="5"/>
  <c r="C59" i="5"/>
  <c r="M56" i="4"/>
  <c r="F56" i="4"/>
  <c r="L55" i="4"/>
  <c r="K56" i="4"/>
  <c r="E56" i="4"/>
  <c r="C56" i="4"/>
  <c r="G19" i="4"/>
  <c r="O18" i="4"/>
  <c r="C56" i="2"/>
  <c r="J56" i="2"/>
  <c r="E56" i="2"/>
  <c r="F61" i="13" l="1"/>
  <c r="M60" i="13"/>
  <c r="N182" i="13"/>
  <c r="J182" i="13"/>
  <c r="F182" i="13"/>
  <c r="K182" i="13"/>
  <c r="E182" i="13"/>
  <c r="O182" i="13"/>
  <c r="I182" i="13"/>
  <c r="C182" i="13"/>
  <c r="M182" i="13"/>
  <c r="H182" i="13"/>
  <c r="L182" i="13"/>
  <c r="G182" i="13"/>
  <c r="K56" i="2"/>
  <c r="I59" i="5"/>
  <c r="J59" i="5" s="1"/>
  <c r="N59" i="5" s="1"/>
  <c r="L56" i="7"/>
  <c r="I57" i="7"/>
  <c r="H59" i="7"/>
  <c r="G59" i="7"/>
  <c r="N54" i="7"/>
  <c r="M55" i="7"/>
  <c r="M60" i="9"/>
  <c r="N60" i="9" s="1"/>
  <c r="K60" i="9"/>
  <c r="O60" i="9"/>
  <c r="K59" i="9"/>
  <c r="G61" i="10"/>
  <c r="N57" i="10"/>
  <c r="M58" i="10"/>
  <c r="I61" i="10"/>
  <c r="L61" i="10" s="1"/>
  <c r="K61" i="10" s="1"/>
  <c r="O61" i="10"/>
  <c r="N57" i="12"/>
  <c r="M58" i="12"/>
  <c r="L59" i="12"/>
  <c r="K59" i="12" s="1"/>
  <c r="I60" i="12"/>
  <c r="O63" i="12"/>
  <c r="K63" i="12"/>
  <c r="G63" i="12"/>
  <c r="N63" i="12"/>
  <c r="J63" i="12"/>
  <c r="F63" i="12"/>
  <c r="M63" i="12"/>
  <c r="I63" i="12"/>
  <c r="E63" i="12"/>
  <c r="H63" i="12"/>
  <c r="C63" i="12"/>
  <c r="L63" i="12"/>
  <c r="N62" i="10"/>
  <c r="J62" i="10"/>
  <c r="F62" i="10"/>
  <c r="M62" i="10"/>
  <c r="I62" i="10"/>
  <c r="E62" i="10"/>
  <c r="L62" i="10"/>
  <c r="H62" i="10"/>
  <c r="C62" i="10"/>
  <c r="K62" i="10"/>
  <c r="G62" i="10"/>
  <c r="O62" i="10"/>
  <c r="E61" i="9"/>
  <c r="C61" i="9"/>
  <c r="O61" i="9"/>
  <c r="J61" i="9"/>
  <c r="F61" i="9"/>
  <c r="H61" i="9" s="1"/>
  <c r="I61" i="9" s="1"/>
  <c r="L61" i="9" s="1"/>
  <c r="H59" i="8"/>
  <c r="O59" i="8"/>
  <c r="M55" i="8"/>
  <c r="N54" i="8"/>
  <c r="G59" i="8"/>
  <c r="L56" i="8"/>
  <c r="K56" i="8" s="1"/>
  <c r="I57" i="8"/>
  <c r="C60" i="8"/>
  <c r="J60" i="8"/>
  <c r="F60" i="8"/>
  <c r="O60" i="8" s="1"/>
  <c r="E60" i="8"/>
  <c r="C60" i="7"/>
  <c r="J60" i="7"/>
  <c r="F60" i="7"/>
  <c r="H60" i="7" s="1"/>
  <c r="E60" i="7"/>
  <c r="K60" i="7" s="1"/>
  <c r="G60" i="7"/>
  <c r="N56" i="6"/>
  <c r="H57" i="6"/>
  <c r="I57" i="6" s="1"/>
  <c r="L57" i="6" s="1"/>
  <c r="M57" i="6" s="1"/>
  <c r="G57" i="6"/>
  <c r="C58" i="6"/>
  <c r="J59" i="6" s="1"/>
  <c r="F58" i="6"/>
  <c r="H58" i="6" s="1"/>
  <c r="I58" i="6" s="1"/>
  <c r="L58" i="6" s="1"/>
  <c r="O58" i="6"/>
  <c r="E58" i="6"/>
  <c r="K58" i="6" s="1"/>
  <c r="Q59" i="5"/>
  <c r="L59" i="5"/>
  <c r="H59" i="5"/>
  <c r="K60" i="5"/>
  <c r="L60" i="5" s="1"/>
  <c r="G60" i="5"/>
  <c r="Q60" i="5" s="1"/>
  <c r="M60" i="5"/>
  <c r="E60" i="5"/>
  <c r="F60" i="5"/>
  <c r="C60" i="5"/>
  <c r="H60" i="5"/>
  <c r="M57" i="4"/>
  <c r="F57" i="4"/>
  <c r="L56" i="4"/>
  <c r="K57" i="4"/>
  <c r="E57" i="4"/>
  <c r="C57" i="4"/>
  <c r="P18" i="4"/>
  <c r="Q19" i="4"/>
  <c r="T19" i="4" s="1"/>
  <c r="U19" i="4" s="1"/>
  <c r="I19" i="4"/>
  <c r="J19" i="4" s="1"/>
  <c r="H19" i="4"/>
  <c r="C57" i="2"/>
  <c r="J57" i="2"/>
  <c r="E57" i="2"/>
  <c r="L183" i="13" l="1"/>
  <c r="O183" i="13"/>
  <c r="N183" i="13"/>
  <c r="J183" i="13"/>
  <c r="F183" i="13"/>
  <c r="I183" i="13"/>
  <c r="C183" i="13"/>
  <c r="H183" i="13"/>
  <c r="M183" i="13"/>
  <c r="G183" i="13"/>
  <c r="E183" i="13"/>
  <c r="K183" i="13"/>
  <c r="N60" i="13"/>
  <c r="O61" i="13"/>
  <c r="G61" i="13"/>
  <c r="H61" i="13"/>
  <c r="I61" i="13" s="1"/>
  <c r="K57" i="2"/>
  <c r="I60" i="5"/>
  <c r="J60" i="5" s="1"/>
  <c r="N60" i="5" s="1"/>
  <c r="O60" i="7"/>
  <c r="N55" i="7"/>
  <c r="M56" i="7"/>
  <c r="L57" i="7"/>
  <c r="I58" i="7"/>
  <c r="K61" i="9"/>
  <c r="M61" i="9"/>
  <c r="G61" i="9"/>
  <c r="N58" i="10"/>
  <c r="M59" i="10"/>
  <c r="N58" i="12"/>
  <c r="M59" i="12"/>
  <c r="L60" i="12"/>
  <c r="K60" i="12" s="1"/>
  <c r="I61" i="12"/>
  <c r="L61" i="12" s="1"/>
  <c r="K61" i="12" s="1"/>
  <c r="O64" i="12"/>
  <c r="K64" i="12"/>
  <c r="G64" i="12"/>
  <c r="N64" i="12"/>
  <c r="J64" i="12"/>
  <c r="F64" i="12"/>
  <c r="M64" i="12"/>
  <c r="I64" i="12"/>
  <c r="E64" i="12"/>
  <c r="L64" i="12"/>
  <c r="H64" i="12"/>
  <c r="C64" i="12"/>
  <c r="N63" i="10"/>
  <c r="J63" i="10"/>
  <c r="F63" i="10"/>
  <c r="M63" i="10"/>
  <c r="I63" i="10"/>
  <c r="E63" i="10"/>
  <c r="L63" i="10"/>
  <c r="H63" i="10"/>
  <c r="C63" i="10"/>
  <c r="O63" i="10"/>
  <c r="K63" i="10"/>
  <c r="G63" i="10"/>
  <c r="M62" i="9"/>
  <c r="I62" i="9"/>
  <c r="E62" i="9"/>
  <c r="L62" i="9"/>
  <c r="H62" i="9"/>
  <c r="C62" i="9"/>
  <c r="O62" i="9"/>
  <c r="K62" i="9"/>
  <c r="G62" i="9"/>
  <c r="N62" i="9"/>
  <c r="J62" i="9"/>
  <c r="F62" i="9"/>
  <c r="G60" i="8"/>
  <c r="H60" i="8"/>
  <c r="L57" i="8"/>
  <c r="K57" i="8" s="1"/>
  <c r="I58" i="8"/>
  <c r="M56" i="8"/>
  <c r="N55" i="8"/>
  <c r="C61" i="8"/>
  <c r="J61" i="8"/>
  <c r="F61" i="8"/>
  <c r="O61" i="8" s="1"/>
  <c r="E61" i="8"/>
  <c r="C61" i="7"/>
  <c r="J61" i="7"/>
  <c r="F61" i="7"/>
  <c r="G61" i="7" s="1"/>
  <c r="E61" i="7"/>
  <c r="K61" i="7" s="1"/>
  <c r="M58" i="6"/>
  <c r="N57" i="6"/>
  <c r="G58" i="6"/>
  <c r="E59" i="6"/>
  <c r="K59" i="6" s="1"/>
  <c r="C59" i="6"/>
  <c r="J60" i="6" s="1"/>
  <c r="F59" i="6"/>
  <c r="O59" i="6" s="1"/>
  <c r="M61" i="5"/>
  <c r="E61" i="5"/>
  <c r="K61" i="5"/>
  <c r="G61" i="5"/>
  <c r="I61" i="5" s="1"/>
  <c r="J61" i="5" s="1"/>
  <c r="N61" i="5" s="1"/>
  <c r="C61" i="5"/>
  <c r="F61" i="5"/>
  <c r="M58" i="4"/>
  <c r="F58" i="4"/>
  <c r="L57" i="4"/>
  <c r="N19" i="4"/>
  <c r="R19" i="4" s="1"/>
  <c r="S19" i="4" s="1"/>
  <c r="K58" i="4"/>
  <c r="E58" i="4"/>
  <c r="C58" i="4"/>
  <c r="C58" i="2"/>
  <c r="J58" i="2"/>
  <c r="E58" i="2"/>
  <c r="L184" i="13" l="1"/>
  <c r="H184" i="13"/>
  <c r="C184" i="13"/>
  <c r="O184" i="13"/>
  <c r="K184" i="13"/>
  <c r="G184" i="13"/>
  <c r="N184" i="13"/>
  <c r="J184" i="13"/>
  <c r="F184" i="13"/>
  <c r="I184" i="13"/>
  <c r="E184" i="13"/>
  <c r="M184" i="13"/>
  <c r="L61" i="13"/>
  <c r="K58" i="2"/>
  <c r="H61" i="7"/>
  <c r="M57" i="7"/>
  <c r="N56" i="7"/>
  <c r="O61" i="7"/>
  <c r="L58" i="7"/>
  <c r="I59" i="7"/>
  <c r="N61" i="9"/>
  <c r="M60" i="10"/>
  <c r="N59" i="10"/>
  <c r="M60" i="12"/>
  <c r="N59" i="12"/>
  <c r="O65" i="12"/>
  <c r="K65" i="12"/>
  <c r="G65" i="12"/>
  <c r="N65" i="12"/>
  <c r="J65" i="12"/>
  <c r="F65" i="12"/>
  <c r="M65" i="12"/>
  <c r="I65" i="12"/>
  <c r="E65" i="12"/>
  <c r="L65" i="12"/>
  <c r="H65" i="12"/>
  <c r="C65" i="12"/>
  <c r="N64" i="10"/>
  <c r="J64" i="10"/>
  <c r="F64" i="10"/>
  <c r="M64" i="10"/>
  <c r="I64" i="10"/>
  <c r="E64" i="10"/>
  <c r="L64" i="10"/>
  <c r="H64" i="10"/>
  <c r="C64" i="10"/>
  <c r="O64" i="10"/>
  <c r="G64" i="10"/>
  <c r="K64" i="10"/>
  <c r="M63" i="9"/>
  <c r="I63" i="9"/>
  <c r="E63" i="9"/>
  <c r="L63" i="9"/>
  <c r="H63" i="9"/>
  <c r="C63" i="9"/>
  <c r="O63" i="9"/>
  <c r="K63" i="9"/>
  <c r="G63" i="9"/>
  <c r="F63" i="9"/>
  <c r="J63" i="9"/>
  <c r="N63" i="9"/>
  <c r="G61" i="8"/>
  <c r="H61" i="8"/>
  <c r="L58" i="8"/>
  <c r="K58" i="8" s="1"/>
  <c r="I59" i="8"/>
  <c r="N56" i="8"/>
  <c r="M57" i="8"/>
  <c r="C62" i="8"/>
  <c r="J62" i="8"/>
  <c r="F62" i="8"/>
  <c r="O62" i="8" s="1"/>
  <c r="E62" i="8"/>
  <c r="L62" i="7"/>
  <c r="H62" i="7"/>
  <c r="C62" i="7"/>
  <c r="N62" i="7"/>
  <c r="J62" i="7"/>
  <c r="F62" i="7"/>
  <c r="M62" i="7"/>
  <c r="E62" i="7"/>
  <c r="K62" i="7"/>
  <c r="I62" i="7"/>
  <c r="O62" i="7"/>
  <c r="G62" i="7"/>
  <c r="G59" i="6"/>
  <c r="H59" i="6"/>
  <c r="I59" i="6" s="1"/>
  <c r="L59" i="6" s="1"/>
  <c r="M59" i="6" s="1"/>
  <c r="N58" i="6"/>
  <c r="C60" i="6"/>
  <c r="J61" i="6" s="1"/>
  <c r="F60" i="6"/>
  <c r="G60" i="6" s="1"/>
  <c r="E60" i="6"/>
  <c r="K60" i="6" s="1"/>
  <c r="L61" i="5"/>
  <c r="H61" i="5"/>
  <c r="Q61" i="5"/>
  <c r="K62" i="5"/>
  <c r="L62" i="5" s="1"/>
  <c r="G62" i="5"/>
  <c r="Q62" i="5" s="1"/>
  <c r="M62" i="5"/>
  <c r="I62" i="5"/>
  <c r="J62" i="5" s="1"/>
  <c r="N62" i="5" s="1"/>
  <c r="E62" i="5"/>
  <c r="F62" i="5"/>
  <c r="C62" i="5"/>
  <c r="M59" i="4"/>
  <c r="F59" i="4"/>
  <c r="L58" i="4"/>
  <c r="K59" i="4"/>
  <c r="E59" i="4"/>
  <c r="C59" i="4"/>
  <c r="G20" i="4"/>
  <c r="O19" i="4"/>
  <c r="C59" i="2"/>
  <c r="J59" i="2"/>
  <c r="K59" i="2" s="1"/>
  <c r="E59" i="2"/>
  <c r="L185" i="13" l="1"/>
  <c r="H185" i="13"/>
  <c r="C185" i="13"/>
  <c r="O185" i="13"/>
  <c r="K185" i="13"/>
  <c r="G185" i="13"/>
  <c r="N185" i="13"/>
  <c r="J185" i="13"/>
  <c r="F185" i="13"/>
  <c r="M185" i="13"/>
  <c r="I185" i="13"/>
  <c r="E185" i="13"/>
  <c r="F62" i="13"/>
  <c r="M61" i="13"/>
  <c r="O60" i="6"/>
  <c r="H60" i="6"/>
  <c r="L59" i="7"/>
  <c r="I60" i="7"/>
  <c r="M58" i="7"/>
  <c r="N57" i="7"/>
  <c r="N60" i="10"/>
  <c r="M61" i="10"/>
  <c r="N61" i="10" s="1"/>
  <c r="N60" i="12"/>
  <c r="M61" i="12"/>
  <c r="N61" i="12" s="1"/>
  <c r="O66" i="12"/>
  <c r="K66" i="12"/>
  <c r="G66" i="12"/>
  <c r="N66" i="12"/>
  <c r="J66" i="12"/>
  <c r="F66" i="12"/>
  <c r="M66" i="12"/>
  <c r="I66" i="12"/>
  <c r="E66" i="12"/>
  <c r="C66" i="12"/>
  <c r="L66" i="12"/>
  <c r="H66" i="12"/>
  <c r="N65" i="10"/>
  <c r="J65" i="10"/>
  <c r="F65" i="10"/>
  <c r="M65" i="10"/>
  <c r="I65" i="10"/>
  <c r="E65" i="10"/>
  <c r="L65" i="10"/>
  <c r="H65" i="10"/>
  <c r="C65" i="10"/>
  <c r="G65" i="10"/>
  <c r="O65" i="10"/>
  <c r="K65" i="10"/>
  <c r="M64" i="9"/>
  <c r="I64" i="9"/>
  <c r="E64" i="9"/>
  <c r="L64" i="9"/>
  <c r="H64" i="9"/>
  <c r="C64" i="9"/>
  <c r="O64" i="9"/>
  <c r="K64" i="9"/>
  <c r="G64" i="9"/>
  <c r="J64" i="9"/>
  <c r="F64" i="9"/>
  <c r="N64" i="9"/>
  <c r="H62" i="8"/>
  <c r="G62" i="8"/>
  <c r="L59" i="8"/>
  <c r="K59" i="8" s="1"/>
  <c r="I60" i="8"/>
  <c r="M58" i="8"/>
  <c r="N57" i="8"/>
  <c r="C63" i="8"/>
  <c r="J63" i="8"/>
  <c r="F63" i="8"/>
  <c r="O63" i="8" s="1"/>
  <c r="E63" i="8"/>
  <c r="L63" i="7"/>
  <c r="H63" i="7"/>
  <c r="C63" i="7"/>
  <c r="N63" i="7"/>
  <c r="J63" i="7"/>
  <c r="F63" i="7"/>
  <c r="I63" i="7"/>
  <c r="O63" i="7"/>
  <c r="G63" i="7"/>
  <c r="M63" i="7"/>
  <c r="E63" i="7"/>
  <c r="K63" i="7"/>
  <c r="I60" i="6"/>
  <c r="L60" i="6" s="1"/>
  <c r="M60" i="6" s="1"/>
  <c r="N60" i="6" s="1"/>
  <c r="N59" i="6"/>
  <c r="E61" i="6"/>
  <c r="K61" i="6" s="1"/>
  <c r="F61" i="6"/>
  <c r="O61" i="6" s="1"/>
  <c r="C61" i="6"/>
  <c r="J62" i="6" s="1"/>
  <c r="H62" i="5"/>
  <c r="M63" i="5"/>
  <c r="E63" i="5"/>
  <c r="K63" i="5"/>
  <c r="L63" i="5" s="1"/>
  <c r="G63" i="5"/>
  <c r="I63" i="5" s="1"/>
  <c r="J63" i="5" s="1"/>
  <c r="N63" i="5" s="1"/>
  <c r="F63" i="5"/>
  <c r="C63" i="5"/>
  <c r="M60" i="4"/>
  <c r="F60" i="4"/>
  <c r="L59" i="4"/>
  <c r="K60" i="4"/>
  <c r="E60" i="4"/>
  <c r="C60" i="4"/>
  <c r="P19" i="4"/>
  <c r="H20" i="4"/>
  <c r="I20" i="4"/>
  <c r="J20" i="4" s="1"/>
  <c r="Q20" i="4"/>
  <c r="T20" i="4" s="1"/>
  <c r="U20" i="4" s="1"/>
  <c r="C60" i="2"/>
  <c r="J60" i="2"/>
  <c r="E60" i="2"/>
  <c r="L186" i="13" l="1"/>
  <c r="H186" i="13"/>
  <c r="C186" i="13"/>
  <c r="O186" i="13"/>
  <c r="K186" i="13"/>
  <c r="G186" i="13"/>
  <c r="N186" i="13"/>
  <c r="J186" i="13"/>
  <c r="F186" i="13"/>
  <c r="M186" i="13"/>
  <c r="I186" i="13"/>
  <c r="E186" i="13"/>
  <c r="N61" i="13"/>
  <c r="G62" i="13"/>
  <c r="H62" i="13"/>
  <c r="I62" i="13" s="1"/>
  <c r="O62" i="13"/>
  <c r="K60" i="2"/>
  <c r="G61" i="6"/>
  <c r="M59" i="7"/>
  <c r="N58" i="7"/>
  <c r="L60" i="7"/>
  <c r="I61" i="7"/>
  <c r="L61" i="7" s="1"/>
  <c r="O67" i="12"/>
  <c r="K67" i="12"/>
  <c r="G67" i="12"/>
  <c r="N67" i="12"/>
  <c r="J67" i="12"/>
  <c r="F67" i="12"/>
  <c r="M67" i="12"/>
  <c r="I67" i="12"/>
  <c r="E67" i="12"/>
  <c r="H67" i="12"/>
  <c r="C67" i="12"/>
  <c r="L67" i="12"/>
  <c r="N66" i="10"/>
  <c r="J66" i="10"/>
  <c r="F66" i="10"/>
  <c r="M66" i="10"/>
  <c r="I66" i="10"/>
  <c r="E66" i="10"/>
  <c r="L66" i="10"/>
  <c r="H66" i="10"/>
  <c r="C66" i="10"/>
  <c r="K66" i="10"/>
  <c r="G66" i="10"/>
  <c r="O66" i="10"/>
  <c r="M65" i="9"/>
  <c r="I65" i="9"/>
  <c r="E65" i="9"/>
  <c r="L65" i="9"/>
  <c r="H65" i="9"/>
  <c r="C65" i="9"/>
  <c r="O65" i="9"/>
  <c r="K65" i="9"/>
  <c r="G65" i="9"/>
  <c r="N65" i="9"/>
  <c r="J65" i="9"/>
  <c r="F65" i="9"/>
  <c r="H63" i="8"/>
  <c r="G63" i="8"/>
  <c r="N58" i="8"/>
  <c r="M59" i="8"/>
  <c r="L60" i="8"/>
  <c r="K60" i="8" s="1"/>
  <c r="I61" i="8"/>
  <c r="C64" i="8"/>
  <c r="J64" i="8"/>
  <c r="F64" i="8"/>
  <c r="O64" i="8" s="1"/>
  <c r="E64" i="8"/>
  <c r="L64" i="7"/>
  <c r="H64" i="7"/>
  <c r="C64" i="7"/>
  <c r="N64" i="7"/>
  <c r="J64" i="7"/>
  <c r="F64" i="7"/>
  <c r="M64" i="7"/>
  <c r="E64" i="7"/>
  <c r="K64" i="7"/>
  <c r="I64" i="7"/>
  <c r="O64" i="7"/>
  <c r="G64" i="7"/>
  <c r="H61" i="6"/>
  <c r="I61" i="6" s="1"/>
  <c r="L61" i="6" s="1"/>
  <c r="M61" i="6" s="1"/>
  <c r="N61" i="6" s="1"/>
  <c r="N62" i="6"/>
  <c r="K62" i="6"/>
  <c r="G62" i="6"/>
  <c r="C62" i="6"/>
  <c r="J63" i="6" s="1"/>
  <c r="M62" i="6"/>
  <c r="F62" i="6"/>
  <c r="I62" i="6"/>
  <c r="L62" i="6"/>
  <c r="E62" i="6"/>
  <c r="O62" i="6"/>
  <c r="H62" i="6"/>
  <c r="H63" i="5"/>
  <c r="Q63" i="5"/>
  <c r="K64" i="5"/>
  <c r="G64" i="5"/>
  <c r="Q64" i="5"/>
  <c r="M64" i="5"/>
  <c r="I64" i="5"/>
  <c r="J64" i="5" s="1"/>
  <c r="N64" i="5" s="1"/>
  <c r="E64" i="5"/>
  <c r="F64" i="5"/>
  <c r="L64" i="5"/>
  <c r="C64" i="5"/>
  <c r="H64" i="5"/>
  <c r="M61" i="4"/>
  <c r="F61" i="4"/>
  <c r="L60" i="4"/>
  <c r="N20" i="4"/>
  <c r="R20" i="4" s="1"/>
  <c r="S20" i="4" s="1"/>
  <c r="K61" i="4"/>
  <c r="E61" i="4"/>
  <c r="C61" i="4"/>
  <c r="C61" i="2"/>
  <c r="J61" i="2"/>
  <c r="E61" i="2"/>
  <c r="L62" i="13" l="1"/>
  <c r="L187" i="13"/>
  <c r="H187" i="13"/>
  <c r="C187" i="13"/>
  <c r="O187" i="13"/>
  <c r="K187" i="13"/>
  <c r="G187" i="13"/>
  <c r="N187" i="13"/>
  <c r="J187" i="13"/>
  <c r="F187" i="13"/>
  <c r="E187" i="13"/>
  <c r="M187" i="13"/>
  <c r="I187" i="13"/>
  <c r="K61" i="2"/>
  <c r="M60" i="7"/>
  <c r="N59" i="7"/>
  <c r="O68" i="12"/>
  <c r="K68" i="12"/>
  <c r="G68" i="12"/>
  <c r="N68" i="12"/>
  <c r="J68" i="12"/>
  <c r="F68" i="12"/>
  <c r="M68" i="12"/>
  <c r="I68" i="12"/>
  <c r="E68" i="12"/>
  <c r="L68" i="12"/>
  <c r="H68" i="12"/>
  <c r="C68" i="12"/>
  <c r="N67" i="10"/>
  <c r="J67" i="10"/>
  <c r="F67" i="10"/>
  <c r="M67" i="10"/>
  <c r="I67" i="10"/>
  <c r="E67" i="10"/>
  <c r="L67" i="10"/>
  <c r="H67" i="10"/>
  <c r="C67" i="10"/>
  <c r="O67" i="10"/>
  <c r="K67" i="10"/>
  <c r="G67" i="10"/>
  <c r="M66" i="9"/>
  <c r="I66" i="9"/>
  <c r="E66" i="9"/>
  <c r="L66" i="9"/>
  <c r="H66" i="9"/>
  <c r="C66" i="9"/>
  <c r="O66" i="9"/>
  <c r="K66" i="9"/>
  <c r="G66" i="9"/>
  <c r="N66" i="9"/>
  <c r="J66" i="9"/>
  <c r="F66" i="9"/>
  <c r="H64" i="8"/>
  <c r="G64" i="8"/>
  <c r="L61" i="8"/>
  <c r="K61" i="8" s="1"/>
  <c r="I62" i="8"/>
  <c r="M60" i="8"/>
  <c r="N59" i="8"/>
  <c r="C65" i="8"/>
  <c r="J65" i="8"/>
  <c r="F65" i="8"/>
  <c r="O65" i="8" s="1"/>
  <c r="E65" i="8"/>
  <c r="L65" i="7"/>
  <c r="H65" i="7"/>
  <c r="C65" i="7"/>
  <c r="N65" i="7"/>
  <c r="J65" i="7"/>
  <c r="F65" i="7"/>
  <c r="I65" i="7"/>
  <c r="O65" i="7"/>
  <c r="G65" i="7"/>
  <c r="M65" i="7"/>
  <c r="E65" i="7"/>
  <c r="K65" i="7"/>
  <c r="L63" i="6"/>
  <c r="I63" i="6"/>
  <c r="O63" i="6"/>
  <c r="H63" i="6"/>
  <c r="E63" i="6"/>
  <c r="K63" i="6"/>
  <c r="C63" i="6"/>
  <c r="J64" i="6" s="1"/>
  <c r="M63" i="6"/>
  <c r="N63" i="6"/>
  <c r="F63" i="6"/>
  <c r="G63" i="6"/>
  <c r="Q65" i="5"/>
  <c r="M65" i="5"/>
  <c r="E65" i="5"/>
  <c r="K65" i="5"/>
  <c r="G65" i="5"/>
  <c r="I65" i="5" s="1"/>
  <c r="J65" i="5" s="1"/>
  <c r="N65" i="5" s="1"/>
  <c r="L65" i="5"/>
  <c r="C65" i="5"/>
  <c r="H65" i="5"/>
  <c r="F65" i="5"/>
  <c r="M62" i="4"/>
  <c r="F62" i="4"/>
  <c r="L61" i="4"/>
  <c r="L62" i="4"/>
  <c r="K62" i="4"/>
  <c r="G62" i="4"/>
  <c r="E62" i="4"/>
  <c r="C62" i="4"/>
  <c r="G21" i="4"/>
  <c r="O20" i="4"/>
  <c r="C62" i="2"/>
  <c r="J62" i="2"/>
  <c r="K62" i="2" s="1"/>
  <c r="E62" i="2"/>
  <c r="L188" i="13" l="1"/>
  <c r="H188" i="13"/>
  <c r="C188" i="13"/>
  <c r="O188" i="13"/>
  <c r="K188" i="13"/>
  <c r="G188" i="13"/>
  <c r="N188" i="13"/>
  <c r="J188" i="13"/>
  <c r="F188" i="13"/>
  <c r="I188" i="13"/>
  <c r="E188" i="13"/>
  <c r="M188" i="13"/>
  <c r="F63" i="13"/>
  <c r="M62" i="13"/>
  <c r="N60" i="7"/>
  <c r="M61" i="7"/>
  <c r="N61" i="7" s="1"/>
  <c r="O69" i="12"/>
  <c r="K69" i="12"/>
  <c r="G69" i="12"/>
  <c r="N69" i="12"/>
  <c r="J69" i="12"/>
  <c r="F69" i="12"/>
  <c r="M69" i="12"/>
  <c r="I69" i="12"/>
  <c r="E69" i="12"/>
  <c r="H69" i="12"/>
  <c r="L69" i="12"/>
  <c r="C69" i="12"/>
  <c r="N68" i="10"/>
  <c r="J68" i="10"/>
  <c r="F68" i="10"/>
  <c r="M68" i="10"/>
  <c r="I68" i="10"/>
  <c r="E68" i="10"/>
  <c r="L68" i="10"/>
  <c r="H68" i="10"/>
  <c r="C68" i="10"/>
  <c r="O68" i="10"/>
  <c r="K68" i="10"/>
  <c r="G68" i="10"/>
  <c r="M67" i="9"/>
  <c r="I67" i="9"/>
  <c r="E67" i="9"/>
  <c r="L67" i="9"/>
  <c r="H67" i="9"/>
  <c r="C67" i="9"/>
  <c r="O67" i="9"/>
  <c r="K67" i="9"/>
  <c r="G67" i="9"/>
  <c r="F67" i="9"/>
  <c r="J67" i="9"/>
  <c r="N67" i="9"/>
  <c r="H65" i="8"/>
  <c r="G65" i="8"/>
  <c r="L62" i="8"/>
  <c r="K62" i="8" s="1"/>
  <c r="I63" i="8"/>
  <c r="N60" i="8"/>
  <c r="M61" i="8"/>
  <c r="C66" i="8"/>
  <c r="J66" i="8"/>
  <c r="F66" i="8"/>
  <c r="E66" i="8"/>
  <c r="L66" i="7"/>
  <c r="H66" i="7"/>
  <c r="C66" i="7"/>
  <c r="N66" i="7"/>
  <c r="J66" i="7"/>
  <c r="F66" i="7"/>
  <c r="M66" i="7"/>
  <c r="E66" i="7"/>
  <c r="K66" i="7"/>
  <c r="I66" i="7"/>
  <c r="O66" i="7"/>
  <c r="G66" i="7"/>
  <c r="N64" i="6"/>
  <c r="K64" i="6"/>
  <c r="G64" i="6"/>
  <c r="C64" i="6"/>
  <c r="J65" i="6" s="1"/>
  <c r="M64" i="6"/>
  <c r="F64" i="6"/>
  <c r="L64" i="6"/>
  <c r="I64" i="6"/>
  <c r="E64" i="6"/>
  <c r="H64" i="6"/>
  <c r="O64" i="6"/>
  <c r="K66" i="5"/>
  <c r="L66" i="5" s="1"/>
  <c r="G66" i="5"/>
  <c r="Q66" i="5" s="1"/>
  <c r="M66" i="5"/>
  <c r="I66" i="5"/>
  <c r="J66" i="5" s="1"/>
  <c r="N66" i="5" s="1"/>
  <c r="E66" i="5"/>
  <c r="H66" i="5"/>
  <c r="F66" i="5"/>
  <c r="C66" i="5"/>
  <c r="T62" i="4"/>
  <c r="Q62" i="4"/>
  <c r="I62" i="4"/>
  <c r="M63" i="4"/>
  <c r="F63" i="4"/>
  <c r="T63" i="4" s="1"/>
  <c r="P20" i="4"/>
  <c r="Q63" i="4"/>
  <c r="K63" i="4"/>
  <c r="L63" i="4" s="1"/>
  <c r="G63" i="4"/>
  <c r="E63" i="4"/>
  <c r="I63" i="4" s="1"/>
  <c r="C63" i="4"/>
  <c r="Q21" i="4"/>
  <c r="T21" i="4" s="1"/>
  <c r="U21" i="4" s="1"/>
  <c r="I21" i="4"/>
  <c r="J21" i="4" s="1"/>
  <c r="H21" i="4"/>
  <c r="C63" i="2"/>
  <c r="J63" i="2"/>
  <c r="E63" i="2"/>
  <c r="L189" i="13" l="1"/>
  <c r="H189" i="13"/>
  <c r="C189" i="13"/>
  <c r="O189" i="13"/>
  <c r="K189" i="13"/>
  <c r="G189" i="13"/>
  <c r="N189" i="13"/>
  <c r="J189" i="13"/>
  <c r="F189" i="13"/>
  <c r="M189" i="13"/>
  <c r="I189" i="13"/>
  <c r="E189" i="13"/>
  <c r="N62" i="13"/>
  <c r="H63" i="13"/>
  <c r="I63" i="13" s="1"/>
  <c r="G63" i="13"/>
  <c r="O63" i="13"/>
  <c r="K63" i="2"/>
  <c r="O70" i="12"/>
  <c r="K70" i="12"/>
  <c r="G70" i="12"/>
  <c r="N70" i="12"/>
  <c r="J70" i="12"/>
  <c r="F70" i="12"/>
  <c r="M70" i="12"/>
  <c r="I70" i="12"/>
  <c r="E70" i="12"/>
  <c r="C70" i="12"/>
  <c r="L70" i="12"/>
  <c r="H70" i="12"/>
  <c r="N69" i="10"/>
  <c r="J69" i="10"/>
  <c r="F69" i="10"/>
  <c r="M69" i="10"/>
  <c r="I69" i="10"/>
  <c r="E69" i="10"/>
  <c r="L69" i="10"/>
  <c r="H69" i="10"/>
  <c r="C69" i="10"/>
  <c r="G69" i="10"/>
  <c r="K69" i="10"/>
  <c r="O69" i="10"/>
  <c r="M68" i="9"/>
  <c r="I68" i="9"/>
  <c r="E68" i="9"/>
  <c r="L68" i="9"/>
  <c r="H68" i="9"/>
  <c r="C68" i="9"/>
  <c r="O68" i="9"/>
  <c r="K68" i="9"/>
  <c r="G68" i="9"/>
  <c r="J68" i="9"/>
  <c r="N68" i="9"/>
  <c r="F68" i="9"/>
  <c r="H66" i="8"/>
  <c r="O66" i="8"/>
  <c r="N61" i="8"/>
  <c r="M62" i="8"/>
  <c r="G66" i="8"/>
  <c r="L63" i="8"/>
  <c r="K63" i="8" s="1"/>
  <c r="I64" i="8"/>
  <c r="C67" i="8"/>
  <c r="J67" i="8"/>
  <c r="F67" i="8"/>
  <c r="O67" i="8" s="1"/>
  <c r="E67" i="8"/>
  <c r="L67" i="7"/>
  <c r="H67" i="7"/>
  <c r="C67" i="7"/>
  <c r="O67" i="7"/>
  <c r="K67" i="7"/>
  <c r="G67" i="7"/>
  <c r="N67" i="7"/>
  <c r="J67" i="7"/>
  <c r="F67" i="7"/>
  <c r="M67" i="7"/>
  <c r="I67" i="7"/>
  <c r="E67" i="7"/>
  <c r="L65" i="6"/>
  <c r="I65" i="6"/>
  <c r="O65" i="6"/>
  <c r="H65" i="6"/>
  <c r="E65" i="6"/>
  <c r="N65" i="6"/>
  <c r="G65" i="6"/>
  <c r="K65" i="6"/>
  <c r="M65" i="6"/>
  <c r="F65" i="6"/>
  <c r="C65" i="6"/>
  <c r="J66" i="6" s="1"/>
  <c r="M67" i="5"/>
  <c r="E67" i="5"/>
  <c r="K67" i="5"/>
  <c r="L67" i="5" s="1"/>
  <c r="G67" i="5"/>
  <c r="I67" i="5" s="1"/>
  <c r="J67" i="5" s="1"/>
  <c r="N67" i="5" s="1"/>
  <c r="F67" i="5"/>
  <c r="C67" i="5"/>
  <c r="M64" i="4"/>
  <c r="F64" i="4"/>
  <c r="T64" i="4" s="1"/>
  <c r="N21" i="4"/>
  <c r="R21" i="4" s="1"/>
  <c r="S21" i="4" s="1"/>
  <c r="Q64" i="4"/>
  <c r="K64" i="4"/>
  <c r="L64" i="4" s="1"/>
  <c r="G64" i="4"/>
  <c r="E64" i="4"/>
  <c r="I64" i="4" s="1"/>
  <c r="C64" i="4"/>
  <c r="C64" i="2"/>
  <c r="E64" i="2"/>
  <c r="J64" i="2"/>
  <c r="K64" i="2" s="1"/>
  <c r="L63" i="13" l="1"/>
  <c r="L190" i="13"/>
  <c r="H190" i="13"/>
  <c r="C190" i="13"/>
  <c r="O190" i="13"/>
  <c r="K190" i="13"/>
  <c r="G190" i="13"/>
  <c r="N190" i="13"/>
  <c r="J190" i="13"/>
  <c r="F190" i="13"/>
  <c r="M190" i="13"/>
  <c r="I190" i="13"/>
  <c r="E190" i="13"/>
  <c r="O71" i="12"/>
  <c r="K71" i="12"/>
  <c r="G71" i="12"/>
  <c r="N71" i="12"/>
  <c r="J71" i="12"/>
  <c r="F71" i="12"/>
  <c r="M71" i="12"/>
  <c r="I71" i="12"/>
  <c r="E71" i="12"/>
  <c r="H71" i="12"/>
  <c r="C71" i="12"/>
  <c r="L71" i="12"/>
  <c r="N70" i="10"/>
  <c r="J70" i="10"/>
  <c r="F70" i="10"/>
  <c r="M70" i="10"/>
  <c r="I70" i="10"/>
  <c r="E70" i="10"/>
  <c r="L70" i="10"/>
  <c r="H70" i="10"/>
  <c r="C70" i="10"/>
  <c r="K70" i="10"/>
  <c r="G70" i="10"/>
  <c r="O70" i="10"/>
  <c r="M69" i="9"/>
  <c r="I69" i="9"/>
  <c r="E69" i="9"/>
  <c r="L69" i="9"/>
  <c r="H69" i="9"/>
  <c r="C69" i="9"/>
  <c r="O69" i="9"/>
  <c r="K69" i="9"/>
  <c r="G69" i="9"/>
  <c r="N69" i="9"/>
  <c r="J69" i="9"/>
  <c r="F69" i="9"/>
  <c r="G67" i="8"/>
  <c r="H67" i="8"/>
  <c r="M63" i="8"/>
  <c r="N62" i="8"/>
  <c r="L64" i="8"/>
  <c r="K64" i="8" s="1"/>
  <c r="I65" i="8"/>
  <c r="C68" i="8"/>
  <c r="J68" i="8"/>
  <c r="F68" i="8"/>
  <c r="O68" i="8" s="1"/>
  <c r="E68" i="8"/>
  <c r="L68" i="7"/>
  <c r="H68" i="7"/>
  <c r="C68" i="7"/>
  <c r="O68" i="7"/>
  <c r="K68" i="7"/>
  <c r="N68" i="7"/>
  <c r="J68" i="7"/>
  <c r="F68" i="7"/>
  <c r="M68" i="7"/>
  <c r="I68" i="7"/>
  <c r="G68" i="7"/>
  <c r="E68" i="7"/>
  <c r="N66" i="6"/>
  <c r="K66" i="6"/>
  <c r="G66" i="6"/>
  <c r="C66" i="6"/>
  <c r="J67" i="6" s="1"/>
  <c r="M66" i="6"/>
  <c r="F66" i="6"/>
  <c r="I66" i="6"/>
  <c r="L66" i="6"/>
  <c r="O66" i="6"/>
  <c r="H66" i="6"/>
  <c r="E66" i="6"/>
  <c r="H67" i="5"/>
  <c r="Q67" i="5"/>
  <c r="K68" i="5"/>
  <c r="G68" i="5"/>
  <c r="Q68" i="5" s="1"/>
  <c r="M68" i="5"/>
  <c r="E68" i="5"/>
  <c r="F68" i="5"/>
  <c r="L68" i="5"/>
  <c r="C68" i="5"/>
  <c r="H68" i="5"/>
  <c r="F65" i="4"/>
  <c r="M65" i="4"/>
  <c r="L65" i="4"/>
  <c r="K65" i="4"/>
  <c r="G65" i="4"/>
  <c r="E65" i="4"/>
  <c r="C65" i="4"/>
  <c r="G22" i="4"/>
  <c r="O21" i="4"/>
  <c r="C65" i="2"/>
  <c r="E65" i="2"/>
  <c r="J65" i="2"/>
  <c r="L191" i="13" l="1"/>
  <c r="H191" i="13"/>
  <c r="C191" i="13"/>
  <c r="O191" i="13"/>
  <c r="K191" i="13"/>
  <c r="G191" i="13"/>
  <c r="N191" i="13"/>
  <c r="J191" i="13"/>
  <c r="F191" i="13"/>
  <c r="E191" i="13"/>
  <c r="M191" i="13"/>
  <c r="I191" i="13"/>
  <c r="F64" i="13"/>
  <c r="M63" i="13"/>
  <c r="K65" i="2"/>
  <c r="O72" i="12"/>
  <c r="K72" i="12"/>
  <c r="G72" i="12"/>
  <c r="N72" i="12"/>
  <c r="J72" i="12"/>
  <c r="F72" i="12"/>
  <c r="M72" i="12"/>
  <c r="I72" i="12"/>
  <c r="E72" i="12"/>
  <c r="L72" i="12"/>
  <c r="C72" i="12"/>
  <c r="H72" i="12"/>
  <c r="N71" i="10"/>
  <c r="J71" i="10"/>
  <c r="F71" i="10"/>
  <c r="M71" i="10"/>
  <c r="I71" i="10"/>
  <c r="E71" i="10"/>
  <c r="L71" i="10"/>
  <c r="H71" i="10"/>
  <c r="C71" i="10"/>
  <c r="O71" i="10"/>
  <c r="K71" i="10"/>
  <c r="G71" i="10"/>
  <c r="M70" i="9"/>
  <c r="I70" i="9"/>
  <c r="E70" i="9"/>
  <c r="L70" i="9"/>
  <c r="H70" i="9"/>
  <c r="C70" i="9"/>
  <c r="O70" i="9"/>
  <c r="K70" i="9"/>
  <c r="G70" i="9"/>
  <c r="N70" i="9"/>
  <c r="J70" i="9"/>
  <c r="F70" i="9"/>
  <c r="G68" i="8"/>
  <c r="H68" i="8"/>
  <c r="N63" i="8"/>
  <c r="M64" i="8"/>
  <c r="L65" i="8"/>
  <c r="K65" i="8" s="1"/>
  <c r="I66" i="8"/>
  <c r="C69" i="8"/>
  <c r="J69" i="8"/>
  <c r="F69" i="8"/>
  <c r="O69" i="8" s="1"/>
  <c r="E69" i="8"/>
  <c r="L69" i="7"/>
  <c r="H69" i="7"/>
  <c r="C69" i="7"/>
  <c r="O69" i="7"/>
  <c r="K69" i="7"/>
  <c r="G69" i="7"/>
  <c r="N69" i="7"/>
  <c r="J69" i="7"/>
  <c r="F69" i="7"/>
  <c r="M69" i="7"/>
  <c r="E69" i="7"/>
  <c r="I69" i="7"/>
  <c r="L67" i="6"/>
  <c r="I67" i="6"/>
  <c r="O67" i="6"/>
  <c r="H67" i="6"/>
  <c r="E67" i="6"/>
  <c r="K67" i="6"/>
  <c r="C67" i="6"/>
  <c r="J68" i="6" s="1"/>
  <c r="N67" i="6"/>
  <c r="G67" i="6"/>
  <c r="M67" i="6"/>
  <c r="F67" i="6"/>
  <c r="I68" i="5"/>
  <c r="J68" i="5" s="1"/>
  <c r="N68" i="5" s="1"/>
  <c r="M69" i="5"/>
  <c r="E69" i="5"/>
  <c r="L69" i="5" s="1"/>
  <c r="K69" i="5"/>
  <c r="G69" i="5"/>
  <c r="Q69" i="5" s="1"/>
  <c r="F69" i="5"/>
  <c r="H69" i="5"/>
  <c r="C69" i="5"/>
  <c r="T65" i="4"/>
  <c r="Q65" i="4"/>
  <c r="I65" i="4"/>
  <c r="M66" i="4"/>
  <c r="F66" i="4"/>
  <c r="L66" i="4"/>
  <c r="K66" i="4"/>
  <c r="G66" i="4"/>
  <c r="E66" i="4"/>
  <c r="C66" i="4"/>
  <c r="P21" i="4"/>
  <c r="Q22" i="4"/>
  <c r="T22" i="4" s="1"/>
  <c r="U22" i="4" s="1"/>
  <c r="H22" i="4"/>
  <c r="I22" i="4"/>
  <c r="J22" i="4" s="1"/>
  <c r="C66" i="2"/>
  <c r="E66" i="2"/>
  <c r="J66" i="2"/>
  <c r="K66" i="2" s="1"/>
  <c r="L192" i="13" l="1"/>
  <c r="H192" i="13"/>
  <c r="C192" i="13"/>
  <c r="O192" i="13"/>
  <c r="K192" i="13"/>
  <c r="G192" i="13"/>
  <c r="N192" i="13"/>
  <c r="J192" i="13"/>
  <c r="F192" i="13"/>
  <c r="I192" i="13"/>
  <c r="E192" i="13"/>
  <c r="M192" i="13"/>
  <c r="N63" i="13"/>
  <c r="H64" i="13"/>
  <c r="I64" i="13" s="1"/>
  <c r="G64" i="13"/>
  <c r="O64" i="13"/>
  <c r="O73" i="12"/>
  <c r="K73" i="12"/>
  <c r="G73" i="12"/>
  <c r="N73" i="12"/>
  <c r="J73" i="12"/>
  <c r="F73" i="12"/>
  <c r="M73" i="12"/>
  <c r="I73" i="12"/>
  <c r="E73" i="12"/>
  <c r="L73" i="12"/>
  <c r="H73" i="12"/>
  <c r="C73" i="12"/>
  <c r="N72" i="10"/>
  <c r="J72" i="10"/>
  <c r="F72" i="10"/>
  <c r="M72" i="10"/>
  <c r="I72" i="10"/>
  <c r="E72" i="10"/>
  <c r="L72" i="10"/>
  <c r="H72" i="10"/>
  <c r="C72" i="10"/>
  <c r="O72" i="10"/>
  <c r="G72" i="10"/>
  <c r="K72" i="10"/>
  <c r="M71" i="9"/>
  <c r="I71" i="9"/>
  <c r="E71" i="9"/>
  <c r="L71" i="9"/>
  <c r="H71" i="9"/>
  <c r="C71" i="9"/>
  <c r="O71" i="9"/>
  <c r="K71" i="9"/>
  <c r="G71" i="9"/>
  <c r="F71" i="9"/>
  <c r="J71" i="9"/>
  <c r="N71" i="9"/>
  <c r="G69" i="8"/>
  <c r="H69" i="8"/>
  <c r="N64" i="8"/>
  <c r="M65" i="8"/>
  <c r="L66" i="8"/>
  <c r="K66" i="8" s="1"/>
  <c r="I67" i="8"/>
  <c r="C70" i="8"/>
  <c r="J70" i="8"/>
  <c r="F70" i="8"/>
  <c r="O70" i="8" s="1"/>
  <c r="E70" i="8"/>
  <c r="L70" i="7"/>
  <c r="H70" i="7"/>
  <c r="C70" i="7"/>
  <c r="O70" i="7"/>
  <c r="K70" i="7"/>
  <c r="G70" i="7"/>
  <c r="N70" i="7"/>
  <c r="J70" i="7"/>
  <c r="F70" i="7"/>
  <c r="E70" i="7"/>
  <c r="M70" i="7"/>
  <c r="I70" i="7"/>
  <c r="N68" i="6"/>
  <c r="K68" i="6"/>
  <c r="G68" i="6"/>
  <c r="C68" i="6"/>
  <c r="J69" i="6" s="1"/>
  <c r="M68" i="6"/>
  <c r="F68" i="6"/>
  <c r="L68" i="6"/>
  <c r="H68" i="6"/>
  <c r="E68" i="6"/>
  <c r="I68" i="6"/>
  <c r="O68" i="6"/>
  <c r="I69" i="5"/>
  <c r="J69" i="5" s="1"/>
  <c r="N69" i="5" s="1"/>
  <c r="K70" i="5"/>
  <c r="L70" i="5" s="1"/>
  <c r="G70" i="5"/>
  <c r="Q70" i="5" s="1"/>
  <c r="M70" i="5"/>
  <c r="I70" i="5"/>
  <c r="J70" i="5" s="1"/>
  <c r="N70" i="5" s="1"/>
  <c r="E70" i="5"/>
  <c r="C70" i="5"/>
  <c r="H70" i="5"/>
  <c r="F70" i="5"/>
  <c r="T66" i="4"/>
  <c r="Q66" i="4"/>
  <c r="I66" i="4"/>
  <c r="M67" i="4"/>
  <c r="F67" i="4"/>
  <c r="L67" i="4"/>
  <c r="K67" i="4"/>
  <c r="G67" i="4"/>
  <c r="E67" i="4"/>
  <c r="C67" i="4"/>
  <c r="N22" i="4"/>
  <c r="R22" i="4" s="1"/>
  <c r="S22" i="4" s="1"/>
  <c r="C67" i="2"/>
  <c r="E67" i="2"/>
  <c r="J67" i="2"/>
  <c r="K67" i="2" s="1"/>
  <c r="L64" i="13" l="1"/>
  <c r="L193" i="13"/>
  <c r="H193" i="13"/>
  <c r="C193" i="13"/>
  <c r="O193" i="13"/>
  <c r="K193" i="13"/>
  <c r="G193" i="13"/>
  <c r="N193" i="13"/>
  <c r="J193" i="13"/>
  <c r="F193" i="13"/>
  <c r="M193" i="13"/>
  <c r="I193" i="13"/>
  <c r="E193" i="13"/>
  <c r="O74" i="12"/>
  <c r="K74" i="12"/>
  <c r="G74" i="12"/>
  <c r="N74" i="12"/>
  <c r="J74" i="12"/>
  <c r="F74" i="12"/>
  <c r="M74" i="12"/>
  <c r="I74" i="12"/>
  <c r="E74" i="12"/>
  <c r="C74" i="12"/>
  <c r="L74" i="12"/>
  <c r="H74" i="12"/>
  <c r="N73" i="10"/>
  <c r="J73" i="10"/>
  <c r="F73" i="10"/>
  <c r="M73" i="10"/>
  <c r="I73" i="10"/>
  <c r="E73" i="10"/>
  <c r="L73" i="10"/>
  <c r="H73" i="10"/>
  <c r="C73" i="10"/>
  <c r="G73" i="10"/>
  <c r="O73" i="10"/>
  <c r="K73" i="10"/>
  <c r="M72" i="9"/>
  <c r="I72" i="9"/>
  <c r="E72" i="9"/>
  <c r="L72" i="9"/>
  <c r="H72" i="9"/>
  <c r="C72" i="9"/>
  <c r="O72" i="9"/>
  <c r="K72" i="9"/>
  <c r="G72" i="9"/>
  <c r="J72" i="9"/>
  <c r="N72" i="9"/>
  <c r="F72" i="9"/>
  <c r="H70" i="8"/>
  <c r="L67" i="8"/>
  <c r="K67" i="8" s="1"/>
  <c r="I68" i="8"/>
  <c r="G70" i="8"/>
  <c r="N65" i="8"/>
  <c r="M66" i="8"/>
  <c r="C71" i="8"/>
  <c r="J71" i="8"/>
  <c r="F71" i="8"/>
  <c r="H71" i="8" s="1"/>
  <c r="E71" i="8"/>
  <c r="L71" i="7"/>
  <c r="H71" i="7"/>
  <c r="C71" i="7"/>
  <c r="O71" i="7"/>
  <c r="K71" i="7"/>
  <c r="G71" i="7"/>
  <c r="N71" i="7"/>
  <c r="J71" i="7"/>
  <c r="F71" i="7"/>
  <c r="I71" i="7"/>
  <c r="M71" i="7"/>
  <c r="E71" i="7"/>
  <c r="L69" i="6"/>
  <c r="I69" i="6"/>
  <c r="O69" i="6"/>
  <c r="H69" i="6"/>
  <c r="E69" i="6"/>
  <c r="N69" i="6"/>
  <c r="G69" i="6"/>
  <c r="C69" i="6"/>
  <c r="J70" i="6" s="1"/>
  <c r="M69" i="6"/>
  <c r="F69" i="6"/>
  <c r="K69" i="6"/>
  <c r="Q71" i="5"/>
  <c r="M71" i="5"/>
  <c r="E71" i="5"/>
  <c r="K71" i="5"/>
  <c r="L71" i="5" s="1"/>
  <c r="G71" i="5"/>
  <c r="I71" i="5" s="1"/>
  <c r="J71" i="5" s="1"/>
  <c r="N71" i="5" s="1"/>
  <c r="F71" i="5"/>
  <c r="H71" i="5"/>
  <c r="C71" i="5"/>
  <c r="I67" i="4"/>
  <c r="Q67" i="4"/>
  <c r="T67" i="4" s="1"/>
  <c r="M68" i="4"/>
  <c r="F68" i="4"/>
  <c r="L68" i="4"/>
  <c r="K68" i="4"/>
  <c r="G68" i="4"/>
  <c r="E68" i="4"/>
  <c r="C68" i="4"/>
  <c r="G23" i="4"/>
  <c r="O22" i="4"/>
  <c r="C68" i="2"/>
  <c r="E68" i="2"/>
  <c r="J68" i="2"/>
  <c r="L194" i="13" l="1"/>
  <c r="H194" i="13"/>
  <c r="C194" i="13"/>
  <c r="O194" i="13"/>
  <c r="K194" i="13"/>
  <c r="G194" i="13"/>
  <c r="N194" i="13"/>
  <c r="J194" i="13"/>
  <c r="F194" i="13"/>
  <c r="M194" i="13"/>
  <c r="I194" i="13"/>
  <c r="E194" i="13"/>
  <c r="F65" i="13"/>
  <c r="M64" i="13"/>
  <c r="K68" i="2"/>
  <c r="O75" i="12"/>
  <c r="K75" i="12"/>
  <c r="G75" i="12"/>
  <c r="N75" i="12"/>
  <c r="J75" i="12"/>
  <c r="F75" i="12"/>
  <c r="M75" i="12"/>
  <c r="I75" i="12"/>
  <c r="E75" i="12"/>
  <c r="H75" i="12"/>
  <c r="C75" i="12"/>
  <c r="L75" i="12"/>
  <c r="N74" i="10"/>
  <c r="J74" i="10"/>
  <c r="F74" i="10"/>
  <c r="M74" i="10"/>
  <c r="I74" i="10"/>
  <c r="E74" i="10"/>
  <c r="L74" i="10"/>
  <c r="H74" i="10"/>
  <c r="C74" i="10"/>
  <c r="K74" i="10"/>
  <c r="G74" i="10"/>
  <c r="O74" i="10"/>
  <c r="M73" i="9"/>
  <c r="I73" i="9"/>
  <c r="E73" i="9"/>
  <c r="L73" i="9"/>
  <c r="H73" i="9"/>
  <c r="C73" i="9"/>
  <c r="O73" i="9"/>
  <c r="K73" i="9"/>
  <c r="G73" i="9"/>
  <c r="N73" i="9"/>
  <c r="J73" i="9"/>
  <c r="F73" i="9"/>
  <c r="O71" i="8"/>
  <c r="G71" i="8"/>
  <c r="L68" i="8"/>
  <c r="K68" i="8" s="1"/>
  <c r="I69" i="8"/>
  <c r="M67" i="8"/>
  <c r="N66" i="8"/>
  <c r="C72" i="8"/>
  <c r="J72" i="8"/>
  <c r="F72" i="8"/>
  <c r="O72" i="8" s="1"/>
  <c r="E72" i="8"/>
  <c r="L72" i="7"/>
  <c r="H72" i="7"/>
  <c r="C72" i="7"/>
  <c r="O72" i="7"/>
  <c r="K72" i="7"/>
  <c r="G72" i="7"/>
  <c r="N72" i="7"/>
  <c r="J72" i="7"/>
  <c r="F72" i="7"/>
  <c r="M72" i="7"/>
  <c r="I72" i="7"/>
  <c r="E72" i="7"/>
  <c r="N70" i="6"/>
  <c r="K70" i="6"/>
  <c r="G70" i="6"/>
  <c r="C70" i="6"/>
  <c r="J71" i="6" s="1"/>
  <c r="M70" i="6"/>
  <c r="F70" i="6"/>
  <c r="I70" i="6"/>
  <c r="O70" i="6"/>
  <c r="H70" i="6"/>
  <c r="L70" i="6"/>
  <c r="E70" i="6"/>
  <c r="K72" i="5"/>
  <c r="G72" i="5"/>
  <c r="Q72" i="5"/>
  <c r="M72" i="5"/>
  <c r="I72" i="5"/>
  <c r="J72" i="5" s="1"/>
  <c r="N72" i="5" s="1"/>
  <c r="E72" i="5"/>
  <c r="H72" i="5"/>
  <c r="L72" i="5"/>
  <c r="C72" i="5"/>
  <c r="F72" i="5"/>
  <c r="Q68" i="4"/>
  <c r="T68" i="4" s="1"/>
  <c r="I68" i="4"/>
  <c r="M69" i="4"/>
  <c r="F69" i="4"/>
  <c r="L69" i="4"/>
  <c r="K69" i="4"/>
  <c r="G69" i="4"/>
  <c r="E69" i="4"/>
  <c r="C69" i="4"/>
  <c r="P22" i="4"/>
  <c r="Q23" i="4"/>
  <c r="T23" i="4" s="1"/>
  <c r="U23" i="4" s="1"/>
  <c r="H23" i="4"/>
  <c r="I23" i="4"/>
  <c r="J23" i="4" s="1"/>
  <c r="C69" i="2"/>
  <c r="E69" i="2"/>
  <c r="J69" i="2"/>
  <c r="K69" i="2" s="1"/>
  <c r="L195" i="13" l="1"/>
  <c r="H195" i="13"/>
  <c r="C195" i="13"/>
  <c r="O195" i="13"/>
  <c r="K195" i="13"/>
  <c r="G195" i="13"/>
  <c r="N195" i="13"/>
  <c r="J195" i="13"/>
  <c r="F195" i="13"/>
  <c r="E195" i="13"/>
  <c r="M195" i="13"/>
  <c r="I195" i="13"/>
  <c r="N64" i="13"/>
  <c r="G65" i="13"/>
  <c r="H65" i="13"/>
  <c r="I65" i="13" s="1"/>
  <c r="O65" i="13"/>
  <c r="O76" i="12"/>
  <c r="K76" i="12"/>
  <c r="G76" i="12"/>
  <c r="N76" i="12"/>
  <c r="J76" i="12"/>
  <c r="F76" i="12"/>
  <c r="M76" i="12"/>
  <c r="I76" i="12"/>
  <c r="E76" i="12"/>
  <c r="L76" i="12"/>
  <c r="H76" i="12"/>
  <c r="C76" i="12"/>
  <c r="N75" i="10"/>
  <c r="J75" i="10"/>
  <c r="F75" i="10"/>
  <c r="M75" i="10"/>
  <c r="I75" i="10"/>
  <c r="E75" i="10"/>
  <c r="L75" i="10"/>
  <c r="H75" i="10"/>
  <c r="C75" i="10"/>
  <c r="O75" i="10"/>
  <c r="K75" i="10"/>
  <c r="G75" i="10"/>
  <c r="M74" i="9"/>
  <c r="I74" i="9"/>
  <c r="E74" i="9"/>
  <c r="L74" i="9"/>
  <c r="H74" i="9"/>
  <c r="C74" i="9"/>
  <c r="O74" i="9"/>
  <c r="K74" i="9"/>
  <c r="G74" i="9"/>
  <c r="N74" i="9"/>
  <c r="J74" i="9"/>
  <c r="F74" i="9"/>
  <c r="H72" i="8"/>
  <c r="G72" i="8"/>
  <c r="L69" i="8"/>
  <c r="K69" i="8" s="1"/>
  <c r="I70" i="8"/>
  <c r="N67" i="8"/>
  <c r="M68" i="8"/>
  <c r="C73" i="8"/>
  <c r="J73" i="8"/>
  <c r="F73" i="8"/>
  <c r="O73" i="8" s="1"/>
  <c r="E73" i="8"/>
  <c r="L73" i="7"/>
  <c r="H73" i="7"/>
  <c r="C73" i="7"/>
  <c r="O73" i="7"/>
  <c r="K73" i="7"/>
  <c r="G73" i="7"/>
  <c r="N73" i="7"/>
  <c r="J73" i="7"/>
  <c r="F73" i="7"/>
  <c r="M73" i="7"/>
  <c r="I73" i="7"/>
  <c r="E73" i="7"/>
  <c r="N71" i="6"/>
  <c r="M71" i="6"/>
  <c r="L71" i="6"/>
  <c r="I71" i="6"/>
  <c r="H71" i="6"/>
  <c r="E71" i="6"/>
  <c r="K71" i="6"/>
  <c r="C71" i="6"/>
  <c r="J72" i="6" s="1"/>
  <c r="G71" i="6"/>
  <c r="F71" i="6"/>
  <c r="O71" i="6"/>
  <c r="M73" i="5"/>
  <c r="E73" i="5"/>
  <c r="K73" i="5"/>
  <c r="G73" i="5"/>
  <c r="I73" i="5" s="1"/>
  <c r="J73" i="5" s="1"/>
  <c r="N73" i="5" s="1"/>
  <c r="F73" i="5"/>
  <c r="C73" i="5"/>
  <c r="L73" i="5"/>
  <c r="Q69" i="4"/>
  <c r="T69" i="4" s="1"/>
  <c r="I69" i="4"/>
  <c r="M70" i="4"/>
  <c r="F70" i="4"/>
  <c r="L70" i="4"/>
  <c r="K70" i="4"/>
  <c r="G70" i="4"/>
  <c r="E70" i="4"/>
  <c r="C70" i="4"/>
  <c r="N23" i="4"/>
  <c r="R23" i="4" s="1"/>
  <c r="S23" i="4" s="1"/>
  <c r="C70" i="2"/>
  <c r="E70" i="2"/>
  <c r="J70" i="2"/>
  <c r="L65" i="13" l="1"/>
  <c r="L196" i="13"/>
  <c r="H196" i="13"/>
  <c r="C196" i="13"/>
  <c r="O196" i="13"/>
  <c r="K196" i="13"/>
  <c r="G196" i="13"/>
  <c r="N196" i="13"/>
  <c r="J196" i="13"/>
  <c r="F196" i="13"/>
  <c r="I196" i="13"/>
  <c r="E196" i="13"/>
  <c r="M196" i="13"/>
  <c r="K70" i="2"/>
  <c r="O77" i="12"/>
  <c r="K77" i="12"/>
  <c r="G77" i="12"/>
  <c r="N77" i="12"/>
  <c r="J77" i="12"/>
  <c r="F77" i="12"/>
  <c r="M77" i="12"/>
  <c r="I77" i="12"/>
  <c r="E77" i="12"/>
  <c r="L77" i="12"/>
  <c r="H77" i="12"/>
  <c r="C77" i="12"/>
  <c r="N76" i="10"/>
  <c r="J76" i="10"/>
  <c r="F76" i="10"/>
  <c r="M76" i="10"/>
  <c r="I76" i="10"/>
  <c r="E76" i="10"/>
  <c r="L76" i="10"/>
  <c r="H76" i="10"/>
  <c r="C76" i="10"/>
  <c r="O76" i="10"/>
  <c r="K76" i="10"/>
  <c r="G76" i="10"/>
  <c r="M75" i="9"/>
  <c r="I75" i="9"/>
  <c r="E75" i="9"/>
  <c r="L75" i="9"/>
  <c r="H75" i="9"/>
  <c r="C75" i="9"/>
  <c r="O75" i="9"/>
  <c r="K75" i="9"/>
  <c r="G75" i="9"/>
  <c r="F75" i="9"/>
  <c r="J75" i="9"/>
  <c r="N75" i="9"/>
  <c r="G73" i="8"/>
  <c r="H73" i="8"/>
  <c r="L70" i="8"/>
  <c r="K70" i="8" s="1"/>
  <c r="I71" i="8"/>
  <c r="N68" i="8"/>
  <c r="M69" i="8"/>
  <c r="C74" i="8"/>
  <c r="J74" i="8"/>
  <c r="F74" i="8"/>
  <c r="O74" i="8" s="1"/>
  <c r="E74" i="8"/>
  <c r="L74" i="7"/>
  <c r="H74" i="7"/>
  <c r="C74" i="7"/>
  <c r="O74" i="7"/>
  <c r="K74" i="7"/>
  <c r="G74" i="7"/>
  <c r="N74" i="7"/>
  <c r="J74" i="7"/>
  <c r="F74" i="7"/>
  <c r="E74" i="7"/>
  <c r="M74" i="7"/>
  <c r="I74" i="7"/>
  <c r="L72" i="6"/>
  <c r="I72" i="6"/>
  <c r="O72" i="6"/>
  <c r="H72" i="6"/>
  <c r="E72" i="6"/>
  <c r="N72" i="6"/>
  <c r="G72" i="6"/>
  <c r="M72" i="6"/>
  <c r="F72" i="6"/>
  <c r="K72" i="6"/>
  <c r="C72" i="6"/>
  <c r="J73" i="6" s="1"/>
  <c r="H73" i="5"/>
  <c r="Q73" i="5"/>
  <c r="K74" i="5"/>
  <c r="G74" i="5"/>
  <c r="F74" i="5"/>
  <c r="Q74" i="5"/>
  <c r="M74" i="5"/>
  <c r="E74" i="5"/>
  <c r="L74" i="5" s="1"/>
  <c r="C74" i="5"/>
  <c r="H74" i="5"/>
  <c r="Q70" i="4"/>
  <c r="T70" i="4" s="1"/>
  <c r="I70" i="4"/>
  <c r="M71" i="4"/>
  <c r="F71" i="4"/>
  <c r="L71" i="4"/>
  <c r="K71" i="4"/>
  <c r="G71" i="4"/>
  <c r="E71" i="4"/>
  <c r="C71" i="4"/>
  <c r="G24" i="4"/>
  <c r="O23" i="4"/>
  <c r="C71" i="2"/>
  <c r="E71" i="2"/>
  <c r="J71" i="2"/>
  <c r="K71" i="2" s="1"/>
  <c r="F66" i="13" l="1"/>
  <c r="M65" i="13"/>
  <c r="L197" i="13"/>
  <c r="H197" i="13"/>
  <c r="C197" i="13"/>
  <c r="O197" i="13"/>
  <c r="K197" i="13"/>
  <c r="G197" i="13"/>
  <c r="N197" i="13"/>
  <c r="J197" i="13"/>
  <c r="F197" i="13"/>
  <c r="M197" i="13"/>
  <c r="I197" i="13"/>
  <c r="E197" i="13"/>
  <c r="O78" i="12"/>
  <c r="K78" i="12"/>
  <c r="G78" i="12"/>
  <c r="N78" i="12"/>
  <c r="J78" i="12"/>
  <c r="F78" i="12"/>
  <c r="M78" i="12"/>
  <c r="I78" i="12"/>
  <c r="E78" i="12"/>
  <c r="C78" i="12"/>
  <c r="L78" i="12"/>
  <c r="H78" i="12"/>
  <c r="N77" i="10"/>
  <c r="J77" i="10"/>
  <c r="F77" i="10"/>
  <c r="M77" i="10"/>
  <c r="I77" i="10"/>
  <c r="E77" i="10"/>
  <c r="L77" i="10"/>
  <c r="H77" i="10"/>
  <c r="C77" i="10"/>
  <c r="G77" i="10"/>
  <c r="K77" i="10"/>
  <c r="O77" i="10"/>
  <c r="M76" i="9"/>
  <c r="I76" i="9"/>
  <c r="E76" i="9"/>
  <c r="L76" i="9"/>
  <c r="H76" i="9"/>
  <c r="C76" i="9"/>
  <c r="O76" i="9"/>
  <c r="K76" i="9"/>
  <c r="G76" i="9"/>
  <c r="J76" i="9"/>
  <c r="N76" i="9"/>
  <c r="F76" i="9"/>
  <c r="H74" i="8"/>
  <c r="G74" i="8"/>
  <c r="N69" i="8"/>
  <c r="M70" i="8"/>
  <c r="L71" i="8"/>
  <c r="K71" i="8" s="1"/>
  <c r="I72" i="8"/>
  <c r="C75" i="8"/>
  <c r="J75" i="8"/>
  <c r="F75" i="8"/>
  <c r="O75" i="8" s="1"/>
  <c r="E75" i="8"/>
  <c r="L75" i="7"/>
  <c r="H75" i="7"/>
  <c r="C75" i="7"/>
  <c r="O75" i="7"/>
  <c r="K75" i="7"/>
  <c r="G75" i="7"/>
  <c r="N75" i="7"/>
  <c r="J75" i="7"/>
  <c r="F75" i="7"/>
  <c r="I75" i="7"/>
  <c r="E75" i="7"/>
  <c r="M75" i="7"/>
  <c r="N73" i="6"/>
  <c r="K73" i="6"/>
  <c r="G73" i="6"/>
  <c r="C73" i="6"/>
  <c r="J74" i="6" s="1"/>
  <c r="M73" i="6"/>
  <c r="F73" i="6"/>
  <c r="I73" i="6"/>
  <c r="O73" i="6"/>
  <c r="H73" i="6"/>
  <c r="L73" i="6"/>
  <c r="E73" i="6"/>
  <c r="I74" i="5"/>
  <c r="J74" i="5" s="1"/>
  <c r="N74" i="5" s="1"/>
  <c r="Q75" i="5"/>
  <c r="M75" i="5"/>
  <c r="E75" i="5"/>
  <c r="C75" i="5"/>
  <c r="K75" i="5"/>
  <c r="L75" i="5" s="1"/>
  <c r="G75" i="5"/>
  <c r="I75" i="5" s="1"/>
  <c r="F75" i="5"/>
  <c r="Q71" i="4"/>
  <c r="T71" i="4" s="1"/>
  <c r="I71" i="4"/>
  <c r="M72" i="4"/>
  <c r="F72" i="4"/>
  <c r="L72" i="4"/>
  <c r="K72" i="4"/>
  <c r="G72" i="4"/>
  <c r="E72" i="4"/>
  <c r="C72" i="4"/>
  <c r="P23" i="4"/>
  <c r="I24" i="4"/>
  <c r="J24" i="4" s="1"/>
  <c r="H24" i="4"/>
  <c r="Q24" i="4"/>
  <c r="T24" i="4" s="1"/>
  <c r="U24" i="4" s="1"/>
  <c r="C72" i="2"/>
  <c r="J72" i="2"/>
  <c r="K72" i="2" s="1"/>
  <c r="E72" i="2"/>
  <c r="N65" i="13" l="1"/>
  <c r="L198" i="13"/>
  <c r="H198" i="13"/>
  <c r="C198" i="13"/>
  <c r="O198" i="13"/>
  <c r="K198" i="13"/>
  <c r="G198" i="13"/>
  <c r="N198" i="13"/>
  <c r="J198" i="13"/>
  <c r="F198" i="13"/>
  <c r="M198" i="13"/>
  <c r="I198" i="13"/>
  <c r="E198" i="13"/>
  <c r="G66" i="13"/>
  <c r="O66" i="13"/>
  <c r="H66" i="13"/>
  <c r="I66" i="13" s="1"/>
  <c r="M79" i="12"/>
  <c r="I79" i="12"/>
  <c r="E79" i="12"/>
  <c r="L79" i="12"/>
  <c r="H79" i="12"/>
  <c r="C79" i="12"/>
  <c r="O79" i="12"/>
  <c r="K79" i="12"/>
  <c r="G79" i="12"/>
  <c r="F79" i="12"/>
  <c r="N79" i="12"/>
  <c r="J79" i="12"/>
  <c r="N78" i="10"/>
  <c r="J78" i="10"/>
  <c r="F78" i="10"/>
  <c r="M78" i="10"/>
  <c r="I78" i="10"/>
  <c r="E78" i="10"/>
  <c r="L78" i="10"/>
  <c r="H78" i="10"/>
  <c r="C78" i="10"/>
  <c r="K78" i="10"/>
  <c r="G78" i="10"/>
  <c r="O78" i="10"/>
  <c r="M77" i="9"/>
  <c r="I77" i="9"/>
  <c r="E77" i="9"/>
  <c r="L77" i="9"/>
  <c r="H77" i="9"/>
  <c r="C77" i="9"/>
  <c r="O77" i="9"/>
  <c r="K77" i="9"/>
  <c r="G77" i="9"/>
  <c r="N77" i="9"/>
  <c r="J77" i="9"/>
  <c r="F77" i="9"/>
  <c r="G75" i="8"/>
  <c r="H75" i="8"/>
  <c r="M71" i="8"/>
  <c r="N70" i="8"/>
  <c r="L72" i="8"/>
  <c r="K72" i="8" s="1"/>
  <c r="I73" i="8"/>
  <c r="C76" i="8"/>
  <c r="J76" i="8"/>
  <c r="F76" i="8"/>
  <c r="O76" i="8" s="1"/>
  <c r="E76" i="8"/>
  <c r="L76" i="7"/>
  <c r="H76" i="7"/>
  <c r="C76" i="7"/>
  <c r="O76" i="7"/>
  <c r="K76" i="7"/>
  <c r="G76" i="7"/>
  <c r="N76" i="7"/>
  <c r="J76" i="7"/>
  <c r="F76" i="7"/>
  <c r="M76" i="7"/>
  <c r="I76" i="7"/>
  <c r="E76" i="7"/>
  <c r="L74" i="6"/>
  <c r="I74" i="6"/>
  <c r="O74" i="6"/>
  <c r="H74" i="6"/>
  <c r="E74" i="6"/>
  <c r="K74" i="6"/>
  <c r="C74" i="6"/>
  <c r="J75" i="6" s="1"/>
  <c r="N74" i="6"/>
  <c r="M74" i="6"/>
  <c r="G74" i="6"/>
  <c r="F74" i="6"/>
  <c r="H75" i="5"/>
  <c r="J75" i="5"/>
  <c r="N75" i="5" s="1"/>
  <c r="K76" i="5"/>
  <c r="G76" i="5"/>
  <c r="I76" i="5" s="1"/>
  <c r="J76" i="5" s="1"/>
  <c r="N76" i="5" s="1"/>
  <c r="F76" i="5"/>
  <c r="Q76" i="5"/>
  <c r="M76" i="5"/>
  <c r="E76" i="5"/>
  <c r="L76" i="5"/>
  <c r="H76" i="5"/>
  <c r="C76" i="5"/>
  <c r="Q72" i="4"/>
  <c r="T72" i="4" s="1"/>
  <c r="I72" i="4"/>
  <c r="F73" i="4"/>
  <c r="M73" i="4"/>
  <c r="L73" i="4"/>
  <c r="K73" i="4"/>
  <c r="G73" i="4"/>
  <c r="E73" i="4"/>
  <c r="C73" i="4"/>
  <c r="N24" i="4"/>
  <c r="R24" i="4" s="1"/>
  <c r="S24" i="4" s="1"/>
  <c r="C73" i="2"/>
  <c r="J73" i="2"/>
  <c r="K73" i="2" s="1"/>
  <c r="E73" i="2"/>
  <c r="L66" i="13" l="1"/>
  <c r="L199" i="13"/>
  <c r="H199" i="13"/>
  <c r="C199" i="13"/>
  <c r="O199" i="13"/>
  <c r="K199" i="13"/>
  <c r="G199" i="13"/>
  <c r="N199" i="13"/>
  <c r="J199" i="13"/>
  <c r="F199" i="13"/>
  <c r="E199" i="13"/>
  <c r="M199" i="13"/>
  <c r="I199" i="13"/>
  <c r="M80" i="12"/>
  <c r="I80" i="12"/>
  <c r="E80" i="12"/>
  <c r="L80" i="12"/>
  <c r="H80" i="12"/>
  <c r="C80" i="12"/>
  <c r="O80" i="12"/>
  <c r="K80" i="12"/>
  <c r="G80" i="12"/>
  <c r="J80" i="12"/>
  <c r="F80" i="12"/>
  <c r="N80" i="12"/>
  <c r="N79" i="10"/>
  <c r="J79" i="10"/>
  <c r="F79" i="10"/>
  <c r="M79" i="10"/>
  <c r="I79" i="10"/>
  <c r="E79" i="10"/>
  <c r="L79" i="10"/>
  <c r="H79" i="10"/>
  <c r="C79" i="10"/>
  <c r="O79" i="10"/>
  <c r="K79" i="10"/>
  <c r="G79" i="10"/>
  <c r="M78" i="9"/>
  <c r="I78" i="9"/>
  <c r="E78" i="9"/>
  <c r="L78" i="9"/>
  <c r="H78" i="9"/>
  <c r="C78" i="9"/>
  <c r="O78" i="9"/>
  <c r="K78" i="9"/>
  <c r="G78" i="9"/>
  <c r="N78" i="9"/>
  <c r="J78" i="9"/>
  <c r="F78" i="9"/>
  <c r="H76" i="8"/>
  <c r="G76" i="8"/>
  <c r="M72" i="8"/>
  <c r="N71" i="8"/>
  <c r="L73" i="8"/>
  <c r="K73" i="8" s="1"/>
  <c r="I74" i="8"/>
  <c r="C77" i="8"/>
  <c r="J77" i="8"/>
  <c r="F77" i="8"/>
  <c r="O77" i="8" s="1"/>
  <c r="E77" i="8"/>
  <c r="L77" i="7"/>
  <c r="H77" i="7"/>
  <c r="C77" i="7"/>
  <c r="O77" i="7"/>
  <c r="K77" i="7"/>
  <c r="G77" i="7"/>
  <c r="N77" i="7"/>
  <c r="J77" i="7"/>
  <c r="F77" i="7"/>
  <c r="M77" i="7"/>
  <c r="I77" i="7"/>
  <c r="E77" i="7"/>
  <c r="N75" i="6"/>
  <c r="K75" i="6"/>
  <c r="G75" i="6"/>
  <c r="C75" i="6"/>
  <c r="J76" i="6" s="1"/>
  <c r="M75" i="6"/>
  <c r="F75" i="6"/>
  <c r="L75" i="6"/>
  <c r="E75" i="6"/>
  <c r="I75" i="6"/>
  <c r="O75" i="6"/>
  <c r="H75" i="6"/>
  <c r="Q77" i="5"/>
  <c r="M77" i="5"/>
  <c r="E77" i="5"/>
  <c r="C77" i="5"/>
  <c r="K77" i="5"/>
  <c r="L77" i="5" s="1"/>
  <c r="G77" i="5"/>
  <c r="I77" i="5" s="1"/>
  <c r="J77" i="5" s="1"/>
  <c r="N77" i="5" s="1"/>
  <c r="F77" i="5"/>
  <c r="T73" i="4"/>
  <c r="Q73" i="4"/>
  <c r="I73" i="4"/>
  <c r="M74" i="4"/>
  <c r="F74" i="4"/>
  <c r="G25" i="4"/>
  <c r="O24" i="4"/>
  <c r="L74" i="4"/>
  <c r="K74" i="4"/>
  <c r="G74" i="4"/>
  <c r="Q74" i="4" s="1"/>
  <c r="E74" i="4"/>
  <c r="C74" i="4"/>
  <c r="I74" i="4"/>
  <c r="C74" i="2"/>
  <c r="J74" i="2"/>
  <c r="E74" i="2"/>
  <c r="L200" i="13" l="1"/>
  <c r="H200" i="13"/>
  <c r="C200" i="13"/>
  <c r="O200" i="13"/>
  <c r="K200" i="13"/>
  <c r="G200" i="13"/>
  <c r="N200" i="13"/>
  <c r="J200" i="13"/>
  <c r="F200" i="13"/>
  <c r="I200" i="13"/>
  <c r="E200" i="13"/>
  <c r="M200" i="13"/>
  <c r="F67" i="13"/>
  <c r="M66" i="13"/>
  <c r="K74" i="2"/>
  <c r="M81" i="12"/>
  <c r="I81" i="12"/>
  <c r="E81" i="12"/>
  <c r="L81" i="12"/>
  <c r="H81" i="12"/>
  <c r="C81" i="12"/>
  <c r="O81" i="12"/>
  <c r="K81" i="12"/>
  <c r="G81" i="12"/>
  <c r="N81" i="12"/>
  <c r="J81" i="12"/>
  <c r="F81" i="12"/>
  <c r="N80" i="10"/>
  <c r="J80" i="10"/>
  <c r="F80" i="10"/>
  <c r="M80" i="10"/>
  <c r="I80" i="10"/>
  <c r="E80" i="10"/>
  <c r="L80" i="10"/>
  <c r="H80" i="10"/>
  <c r="C80" i="10"/>
  <c r="O80" i="10"/>
  <c r="G80" i="10"/>
  <c r="K80" i="10"/>
  <c r="M79" i="9"/>
  <c r="I79" i="9"/>
  <c r="E79" i="9"/>
  <c r="L79" i="9"/>
  <c r="H79" i="9"/>
  <c r="C79" i="9"/>
  <c r="O79" i="9"/>
  <c r="K79" i="9"/>
  <c r="G79" i="9"/>
  <c r="F79" i="9"/>
  <c r="J79" i="9"/>
  <c r="N79" i="9"/>
  <c r="H77" i="8"/>
  <c r="G77" i="8"/>
  <c r="N72" i="8"/>
  <c r="M73" i="8"/>
  <c r="L74" i="8"/>
  <c r="K74" i="8" s="1"/>
  <c r="I75" i="8"/>
  <c r="C78" i="8"/>
  <c r="J78" i="8"/>
  <c r="F78" i="8"/>
  <c r="O78" i="8" s="1"/>
  <c r="E78" i="8"/>
  <c r="L78" i="7"/>
  <c r="H78" i="7"/>
  <c r="C78" i="7"/>
  <c r="O78" i="7"/>
  <c r="K78" i="7"/>
  <c r="G78" i="7"/>
  <c r="N78" i="7"/>
  <c r="J78" i="7"/>
  <c r="F78" i="7"/>
  <c r="E78" i="7"/>
  <c r="M78" i="7"/>
  <c r="I78" i="7"/>
  <c r="L76" i="6"/>
  <c r="I76" i="6"/>
  <c r="O76" i="6"/>
  <c r="H76" i="6"/>
  <c r="E76" i="6"/>
  <c r="N76" i="6"/>
  <c r="G76" i="6"/>
  <c r="M76" i="6"/>
  <c r="F76" i="6"/>
  <c r="C76" i="6"/>
  <c r="J77" i="6" s="1"/>
  <c r="K76" i="6"/>
  <c r="H77" i="5"/>
  <c r="K78" i="5"/>
  <c r="L78" i="5" s="1"/>
  <c r="G78" i="5"/>
  <c r="I78" i="5" s="1"/>
  <c r="J78" i="5" s="1"/>
  <c r="N78" i="5" s="1"/>
  <c r="F78" i="5"/>
  <c r="Q78" i="5"/>
  <c r="M78" i="5"/>
  <c r="E78" i="5"/>
  <c r="H78" i="5"/>
  <c r="C78" i="5"/>
  <c r="T74" i="4"/>
  <c r="M75" i="4"/>
  <c r="F75" i="4"/>
  <c r="T75" i="4" s="1"/>
  <c r="Q25" i="4"/>
  <c r="T25" i="4" s="1"/>
  <c r="U25" i="4" s="1"/>
  <c r="I25" i="4"/>
  <c r="J25" i="4" s="1"/>
  <c r="H25" i="4"/>
  <c r="Q75" i="4"/>
  <c r="K75" i="4"/>
  <c r="L75" i="4" s="1"/>
  <c r="G75" i="4"/>
  <c r="E75" i="4"/>
  <c r="I75" i="4" s="1"/>
  <c r="C75" i="4"/>
  <c r="P24" i="4"/>
  <c r="C75" i="2"/>
  <c r="J75" i="2"/>
  <c r="E75" i="2"/>
  <c r="L201" i="13" l="1"/>
  <c r="H201" i="13"/>
  <c r="C201" i="13"/>
  <c r="O201" i="13"/>
  <c r="K201" i="13"/>
  <c r="G201" i="13"/>
  <c r="N201" i="13"/>
  <c r="J201" i="13"/>
  <c r="F201" i="13"/>
  <c r="M201" i="13"/>
  <c r="I201" i="13"/>
  <c r="E201" i="13"/>
  <c r="N66" i="13"/>
  <c r="O67" i="13"/>
  <c r="H67" i="13"/>
  <c r="I67" i="13" s="1"/>
  <c r="G67" i="13"/>
  <c r="K75" i="2"/>
  <c r="M82" i="12"/>
  <c r="I82" i="12"/>
  <c r="E82" i="12"/>
  <c r="L82" i="12"/>
  <c r="H82" i="12"/>
  <c r="C82" i="12"/>
  <c r="O82" i="12"/>
  <c r="K82" i="12"/>
  <c r="G82" i="12"/>
  <c r="N82" i="12"/>
  <c r="J82" i="12"/>
  <c r="F82" i="12"/>
  <c r="N81" i="10"/>
  <c r="J81" i="10"/>
  <c r="F81" i="10"/>
  <c r="M81" i="10"/>
  <c r="I81" i="10"/>
  <c r="E81" i="10"/>
  <c r="L81" i="10"/>
  <c r="H81" i="10"/>
  <c r="C81" i="10"/>
  <c r="G81" i="10"/>
  <c r="O81" i="10"/>
  <c r="K81" i="10"/>
  <c r="M80" i="9"/>
  <c r="I80" i="9"/>
  <c r="E80" i="9"/>
  <c r="L80" i="9"/>
  <c r="H80" i="9"/>
  <c r="C80" i="9"/>
  <c r="O80" i="9"/>
  <c r="K80" i="9"/>
  <c r="G80" i="9"/>
  <c r="J80" i="9"/>
  <c r="F80" i="9"/>
  <c r="N80" i="9"/>
  <c r="H78" i="8"/>
  <c r="G78" i="8"/>
  <c r="N73" i="8"/>
  <c r="M74" i="8"/>
  <c r="L75" i="8"/>
  <c r="K75" i="8" s="1"/>
  <c r="I76" i="8"/>
  <c r="C79" i="8"/>
  <c r="J79" i="8"/>
  <c r="F79" i="8"/>
  <c r="O79" i="8" s="1"/>
  <c r="E79" i="8"/>
  <c r="L79" i="7"/>
  <c r="H79" i="7"/>
  <c r="C79" i="7"/>
  <c r="O79" i="7"/>
  <c r="K79" i="7"/>
  <c r="G79" i="7"/>
  <c r="N79" i="7"/>
  <c r="J79" i="7"/>
  <c r="F79" i="7"/>
  <c r="I79" i="7"/>
  <c r="E79" i="7"/>
  <c r="M79" i="7"/>
  <c r="N77" i="6"/>
  <c r="K77" i="6"/>
  <c r="G77" i="6"/>
  <c r="C77" i="6"/>
  <c r="J78" i="6" s="1"/>
  <c r="M77" i="6"/>
  <c r="F77" i="6"/>
  <c r="I77" i="6"/>
  <c r="O77" i="6"/>
  <c r="H77" i="6"/>
  <c r="L77" i="6"/>
  <c r="E77" i="6"/>
  <c r="Q79" i="5"/>
  <c r="M79" i="5"/>
  <c r="E79" i="5"/>
  <c r="C79" i="5"/>
  <c r="K79" i="5"/>
  <c r="L79" i="5" s="1"/>
  <c r="G79" i="5"/>
  <c r="I79" i="5" s="1"/>
  <c r="J79" i="5" s="1"/>
  <c r="N79" i="5" s="1"/>
  <c r="F79" i="5"/>
  <c r="M76" i="4"/>
  <c r="F76" i="4"/>
  <c r="T76" i="4" s="1"/>
  <c r="Q76" i="4"/>
  <c r="K76" i="4"/>
  <c r="L76" i="4" s="1"/>
  <c r="G76" i="4"/>
  <c r="E76" i="4"/>
  <c r="I76" i="4" s="1"/>
  <c r="C76" i="4"/>
  <c r="N25" i="4"/>
  <c r="R25" i="4" s="1"/>
  <c r="S25" i="4" s="1"/>
  <c r="C76" i="2"/>
  <c r="J76" i="2"/>
  <c r="E76" i="2"/>
  <c r="L67" i="13" l="1"/>
  <c r="L202" i="13"/>
  <c r="H202" i="13"/>
  <c r="C202" i="13"/>
  <c r="O202" i="13"/>
  <c r="K202" i="13"/>
  <c r="G202" i="13"/>
  <c r="N202" i="13"/>
  <c r="J202" i="13"/>
  <c r="F202" i="13"/>
  <c r="M202" i="13"/>
  <c r="I202" i="13"/>
  <c r="E202" i="13"/>
  <c r="K76" i="2"/>
  <c r="M83" i="12"/>
  <c r="I83" i="12"/>
  <c r="E83" i="12"/>
  <c r="L83" i="12"/>
  <c r="H83" i="12"/>
  <c r="C83" i="12"/>
  <c r="O83" i="12"/>
  <c r="K83" i="12"/>
  <c r="G83" i="12"/>
  <c r="F83" i="12"/>
  <c r="N83" i="12"/>
  <c r="J83" i="12"/>
  <c r="N82" i="10"/>
  <c r="J82" i="10"/>
  <c r="F82" i="10"/>
  <c r="M82" i="10"/>
  <c r="I82" i="10"/>
  <c r="E82" i="10"/>
  <c r="L82" i="10"/>
  <c r="H82" i="10"/>
  <c r="C82" i="10"/>
  <c r="K82" i="10"/>
  <c r="G82" i="10"/>
  <c r="O82" i="10"/>
  <c r="M81" i="9"/>
  <c r="I81" i="9"/>
  <c r="E81" i="9"/>
  <c r="L81" i="9"/>
  <c r="H81" i="9"/>
  <c r="C81" i="9"/>
  <c r="O81" i="9"/>
  <c r="K81" i="9"/>
  <c r="G81" i="9"/>
  <c r="N81" i="9"/>
  <c r="J81" i="9"/>
  <c r="F81" i="9"/>
  <c r="G79" i="8"/>
  <c r="H79" i="8"/>
  <c r="N74" i="8"/>
  <c r="M75" i="8"/>
  <c r="L76" i="8"/>
  <c r="K76" i="8" s="1"/>
  <c r="I77" i="8"/>
  <c r="C80" i="8"/>
  <c r="J80" i="8"/>
  <c r="F80" i="8"/>
  <c r="O80" i="8" s="1"/>
  <c r="E80" i="8"/>
  <c r="L80" i="7"/>
  <c r="H80" i="7"/>
  <c r="C80" i="7"/>
  <c r="O80" i="7"/>
  <c r="K80" i="7"/>
  <c r="G80" i="7"/>
  <c r="N80" i="7"/>
  <c r="J80" i="7"/>
  <c r="F80" i="7"/>
  <c r="M80" i="7"/>
  <c r="I80" i="7"/>
  <c r="E80" i="7"/>
  <c r="L78" i="6"/>
  <c r="I78" i="6"/>
  <c r="O78" i="6"/>
  <c r="H78" i="6"/>
  <c r="E78" i="6"/>
  <c r="K78" i="6"/>
  <c r="C78" i="6"/>
  <c r="J79" i="6" s="1"/>
  <c r="G78" i="6"/>
  <c r="F78" i="6"/>
  <c r="N78" i="6"/>
  <c r="M78" i="6"/>
  <c r="H79" i="5"/>
  <c r="K80" i="5"/>
  <c r="G80" i="5"/>
  <c r="H80" i="5" s="1"/>
  <c r="F80" i="5"/>
  <c r="Q80" i="5"/>
  <c r="M80" i="5"/>
  <c r="I80" i="5"/>
  <c r="J80" i="5" s="1"/>
  <c r="N80" i="5" s="1"/>
  <c r="E80" i="5"/>
  <c r="C80" i="5"/>
  <c r="L80" i="5"/>
  <c r="M77" i="4"/>
  <c r="F77" i="4"/>
  <c r="G26" i="4"/>
  <c r="O25" i="4"/>
  <c r="K77" i="4"/>
  <c r="L77" i="4" s="1"/>
  <c r="G77" i="4"/>
  <c r="Q77" i="4" s="1"/>
  <c r="E77" i="4"/>
  <c r="I77" i="4" s="1"/>
  <c r="C77" i="4"/>
  <c r="C77" i="2"/>
  <c r="J77" i="2"/>
  <c r="E77" i="2"/>
  <c r="L203" i="13" l="1"/>
  <c r="H203" i="13"/>
  <c r="C203" i="13"/>
  <c r="O203" i="13"/>
  <c r="K203" i="13"/>
  <c r="G203" i="13"/>
  <c r="N203" i="13"/>
  <c r="J203" i="13"/>
  <c r="F203" i="13"/>
  <c r="E203" i="13"/>
  <c r="M203" i="13"/>
  <c r="I203" i="13"/>
  <c r="F68" i="13"/>
  <c r="M67" i="13"/>
  <c r="K77" i="2"/>
  <c r="M84" i="12"/>
  <c r="I84" i="12"/>
  <c r="E84" i="12"/>
  <c r="L84" i="12"/>
  <c r="H84" i="12"/>
  <c r="C84" i="12"/>
  <c r="O84" i="12"/>
  <c r="K84" i="12"/>
  <c r="G84" i="12"/>
  <c r="J84" i="12"/>
  <c r="F84" i="12"/>
  <c r="N84" i="12"/>
  <c r="N83" i="10"/>
  <c r="J83" i="10"/>
  <c r="F83" i="10"/>
  <c r="M83" i="10"/>
  <c r="I83" i="10"/>
  <c r="E83" i="10"/>
  <c r="L83" i="10"/>
  <c r="H83" i="10"/>
  <c r="C83" i="10"/>
  <c r="O83" i="10"/>
  <c r="K83" i="10"/>
  <c r="G83" i="10"/>
  <c r="M82" i="9"/>
  <c r="I82" i="9"/>
  <c r="E82" i="9"/>
  <c r="L82" i="9"/>
  <c r="H82" i="9"/>
  <c r="C82" i="9"/>
  <c r="O82" i="9"/>
  <c r="K82" i="9"/>
  <c r="G82" i="9"/>
  <c r="N82" i="9"/>
  <c r="F82" i="9"/>
  <c r="J82" i="9"/>
  <c r="G80" i="8"/>
  <c r="H80" i="8"/>
  <c r="M76" i="8"/>
  <c r="N75" i="8"/>
  <c r="L77" i="8"/>
  <c r="K77" i="8" s="1"/>
  <c r="I78" i="8"/>
  <c r="C81" i="8"/>
  <c r="J81" i="8"/>
  <c r="F81" i="8"/>
  <c r="O81" i="8" s="1"/>
  <c r="E81" i="8"/>
  <c r="L81" i="7"/>
  <c r="H81" i="7"/>
  <c r="C81" i="7"/>
  <c r="O81" i="7"/>
  <c r="K81" i="7"/>
  <c r="G81" i="7"/>
  <c r="N81" i="7"/>
  <c r="J81" i="7"/>
  <c r="F81" i="7"/>
  <c r="M81" i="7"/>
  <c r="I81" i="7"/>
  <c r="E81" i="7"/>
  <c r="N79" i="6"/>
  <c r="K79" i="6"/>
  <c r="G79" i="6"/>
  <c r="C79" i="6"/>
  <c r="J80" i="6" s="1"/>
  <c r="M79" i="6"/>
  <c r="F79" i="6"/>
  <c r="L79" i="6"/>
  <c r="E79" i="6"/>
  <c r="I79" i="6"/>
  <c r="H79" i="6"/>
  <c r="O79" i="6"/>
  <c r="Q81" i="5"/>
  <c r="M81" i="5"/>
  <c r="E81" i="5"/>
  <c r="C81" i="5"/>
  <c r="K81" i="5"/>
  <c r="L81" i="5" s="1"/>
  <c r="G81" i="5"/>
  <c r="I81" i="5" s="1"/>
  <c r="J81" i="5" s="1"/>
  <c r="N81" i="5" s="1"/>
  <c r="F81" i="5"/>
  <c r="T77" i="4"/>
  <c r="M78" i="4"/>
  <c r="F78" i="4"/>
  <c r="K78" i="4"/>
  <c r="L78" i="4" s="1"/>
  <c r="G78" i="4"/>
  <c r="Q78" i="4" s="1"/>
  <c r="E78" i="4"/>
  <c r="C78" i="4"/>
  <c r="I78" i="4"/>
  <c r="P25" i="4"/>
  <c r="Q26" i="4"/>
  <c r="T26" i="4" s="1"/>
  <c r="U26" i="4" s="1"/>
  <c r="H26" i="4"/>
  <c r="I26" i="4"/>
  <c r="J26" i="4" s="1"/>
  <c r="C78" i="2"/>
  <c r="J78" i="2"/>
  <c r="E78" i="2"/>
  <c r="K78" i="2" s="1"/>
  <c r="L204" i="13" l="1"/>
  <c r="H204" i="13"/>
  <c r="C204" i="13"/>
  <c r="O204" i="13"/>
  <c r="K204" i="13"/>
  <c r="G204" i="13"/>
  <c r="N204" i="13"/>
  <c r="J204" i="13"/>
  <c r="F204" i="13"/>
  <c r="I204" i="13"/>
  <c r="E204" i="13"/>
  <c r="M204" i="13"/>
  <c r="N67" i="13"/>
  <c r="O68" i="13"/>
  <c r="H68" i="13"/>
  <c r="I68" i="13" s="1"/>
  <c r="G68" i="13"/>
  <c r="M85" i="12"/>
  <c r="I85" i="12"/>
  <c r="E85" i="12"/>
  <c r="L85" i="12"/>
  <c r="H85" i="12"/>
  <c r="C85" i="12"/>
  <c r="O85" i="12"/>
  <c r="K85" i="12"/>
  <c r="G85" i="12"/>
  <c r="N85" i="12"/>
  <c r="J85" i="12"/>
  <c r="F85" i="12"/>
  <c r="N84" i="10"/>
  <c r="J84" i="10"/>
  <c r="F84" i="10"/>
  <c r="M84" i="10"/>
  <c r="I84" i="10"/>
  <c r="E84" i="10"/>
  <c r="L84" i="10"/>
  <c r="H84" i="10"/>
  <c r="C84" i="10"/>
  <c r="O84" i="10"/>
  <c r="K84" i="10"/>
  <c r="G84" i="10"/>
  <c r="M83" i="9"/>
  <c r="I83" i="9"/>
  <c r="E83" i="9"/>
  <c r="L83" i="9"/>
  <c r="H83" i="9"/>
  <c r="C83" i="9"/>
  <c r="O83" i="9"/>
  <c r="K83" i="9"/>
  <c r="G83" i="9"/>
  <c r="F83" i="9"/>
  <c r="J83" i="9"/>
  <c r="N83" i="9"/>
  <c r="G81" i="8"/>
  <c r="H81" i="8"/>
  <c r="N76" i="8"/>
  <c r="M77" i="8"/>
  <c r="L78" i="8"/>
  <c r="K78" i="8" s="1"/>
  <c r="I79" i="8"/>
  <c r="C82" i="8"/>
  <c r="J82" i="8"/>
  <c r="F82" i="8"/>
  <c r="E82" i="8"/>
  <c r="L82" i="7"/>
  <c r="H82" i="7"/>
  <c r="C82" i="7"/>
  <c r="O82" i="7"/>
  <c r="K82" i="7"/>
  <c r="G82" i="7"/>
  <c r="N82" i="7"/>
  <c r="J82" i="7"/>
  <c r="F82" i="7"/>
  <c r="E82" i="7"/>
  <c r="M82" i="7"/>
  <c r="I82" i="7"/>
  <c r="L80" i="6"/>
  <c r="I80" i="6"/>
  <c r="O80" i="6"/>
  <c r="H80" i="6"/>
  <c r="E80" i="6"/>
  <c r="N80" i="6"/>
  <c r="G80" i="6"/>
  <c r="M80" i="6"/>
  <c r="F80" i="6"/>
  <c r="K80" i="6"/>
  <c r="C80" i="6"/>
  <c r="J81" i="6" s="1"/>
  <c r="H81" i="5"/>
  <c r="K82" i="5"/>
  <c r="L82" i="5" s="1"/>
  <c r="G82" i="5"/>
  <c r="F82" i="5"/>
  <c r="Q82" i="5"/>
  <c r="M82" i="5"/>
  <c r="E82" i="5"/>
  <c r="I82" i="5" s="1"/>
  <c r="J82" i="5" s="1"/>
  <c r="N82" i="5" s="1"/>
  <c r="H82" i="5"/>
  <c r="C82" i="5"/>
  <c r="T78" i="4"/>
  <c r="M79" i="4"/>
  <c r="F79" i="4"/>
  <c r="K79" i="4"/>
  <c r="G79" i="4"/>
  <c r="Q79" i="4" s="1"/>
  <c r="E79" i="4"/>
  <c r="L79" i="4" s="1"/>
  <c r="I79" i="4"/>
  <c r="C79" i="4"/>
  <c r="N26" i="4"/>
  <c r="R26" i="4" s="1"/>
  <c r="S26" i="4" s="1"/>
  <c r="C79" i="2"/>
  <c r="J79" i="2"/>
  <c r="K79" i="2" s="1"/>
  <c r="E79" i="2"/>
  <c r="L68" i="13" l="1"/>
  <c r="L205" i="13"/>
  <c r="H205" i="13"/>
  <c r="C205" i="13"/>
  <c r="O205" i="13"/>
  <c r="K205" i="13"/>
  <c r="G205" i="13"/>
  <c r="N205" i="13"/>
  <c r="J205" i="13"/>
  <c r="F205" i="13"/>
  <c r="M205" i="13"/>
  <c r="I205" i="13"/>
  <c r="E205" i="13"/>
  <c r="M86" i="12"/>
  <c r="I86" i="12"/>
  <c r="E86" i="12"/>
  <c r="L86" i="12"/>
  <c r="H86" i="12"/>
  <c r="C86" i="12"/>
  <c r="O86" i="12"/>
  <c r="K86" i="12"/>
  <c r="G86" i="12"/>
  <c r="N86" i="12"/>
  <c r="J86" i="12"/>
  <c r="F86" i="12"/>
  <c r="N85" i="10"/>
  <c r="J85" i="10"/>
  <c r="F85" i="10"/>
  <c r="M85" i="10"/>
  <c r="I85" i="10"/>
  <c r="E85" i="10"/>
  <c r="L85" i="10"/>
  <c r="H85" i="10"/>
  <c r="C85" i="10"/>
  <c r="G85" i="10"/>
  <c r="K85" i="10"/>
  <c r="O85" i="10"/>
  <c r="M84" i="9"/>
  <c r="I84" i="9"/>
  <c r="E84" i="9"/>
  <c r="L84" i="9"/>
  <c r="H84" i="9"/>
  <c r="C84" i="9"/>
  <c r="O84" i="9"/>
  <c r="K84" i="9"/>
  <c r="G84" i="9"/>
  <c r="J84" i="9"/>
  <c r="F84" i="9"/>
  <c r="N84" i="9"/>
  <c r="H82" i="8"/>
  <c r="N77" i="8"/>
  <c r="M78" i="8"/>
  <c r="O82" i="8"/>
  <c r="L79" i="8"/>
  <c r="K79" i="8" s="1"/>
  <c r="I80" i="8"/>
  <c r="G82" i="8"/>
  <c r="C83" i="8"/>
  <c r="J83" i="8"/>
  <c r="F83" i="8"/>
  <c r="O83" i="8" s="1"/>
  <c r="E83" i="8"/>
  <c r="L83" i="7"/>
  <c r="H83" i="7"/>
  <c r="C83" i="7"/>
  <c r="O83" i="7"/>
  <c r="K83" i="7"/>
  <c r="G83" i="7"/>
  <c r="N83" i="7"/>
  <c r="J83" i="7"/>
  <c r="F83" i="7"/>
  <c r="I83" i="7"/>
  <c r="E83" i="7"/>
  <c r="M83" i="7"/>
  <c r="N81" i="6"/>
  <c r="K81" i="6"/>
  <c r="G81" i="6"/>
  <c r="C81" i="6"/>
  <c r="J82" i="6" s="1"/>
  <c r="M81" i="6"/>
  <c r="F81" i="6"/>
  <c r="I81" i="6"/>
  <c r="O81" i="6"/>
  <c r="H81" i="6"/>
  <c r="L81" i="6"/>
  <c r="E81" i="6"/>
  <c r="Q83" i="5"/>
  <c r="M83" i="5"/>
  <c r="E83" i="5"/>
  <c r="C83" i="5"/>
  <c r="K83" i="5"/>
  <c r="L83" i="5" s="1"/>
  <c r="G83" i="5"/>
  <c r="I83" i="5" s="1"/>
  <c r="J83" i="5" s="1"/>
  <c r="N83" i="5" s="1"/>
  <c r="F83" i="5"/>
  <c r="T79" i="4"/>
  <c r="M80" i="4"/>
  <c r="F80" i="4"/>
  <c r="K80" i="4"/>
  <c r="L80" i="4" s="1"/>
  <c r="G80" i="4"/>
  <c r="Q80" i="4" s="1"/>
  <c r="E80" i="4"/>
  <c r="C80" i="4"/>
  <c r="G27" i="4"/>
  <c r="O26" i="4"/>
  <c r="C80" i="2"/>
  <c r="J80" i="2"/>
  <c r="K80" i="2" s="1"/>
  <c r="E80" i="2"/>
  <c r="L206" i="13" l="1"/>
  <c r="H206" i="13"/>
  <c r="C206" i="13"/>
  <c r="O206" i="13"/>
  <c r="K206" i="13"/>
  <c r="G206" i="13"/>
  <c r="N206" i="13"/>
  <c r="J206" i="13"/>
  <c r="F206" i="13"/>
  <c r="M206" i="13"/>
  <c r="I206" i="13"/>
  <c r="E206" i="13"/>
  <c r="F69" i="13"/>
  <c r="M68" i="13"/>
  <c r="M87" i="12"/>
  <c r="I87" i="12"/>
  <c r="E87" i="12"/>
  <c r="L87" i="12"/>
  <c r="H87" i="12"/>
  <c r="C87" i="12"/>
  <c r="O87" i="12"/>
  <c r="K87" i="12"/>
  <c r="G87" i="12"/>
  <c r="F87" i="12"/>
  <c r="N87" i="12"/>
  <c r="J87" i="12"/>
  <c r="N86" i="10"/>
  <c r="J86" i="10"/>
  <c r="F86" i="10"/>
  <c r="M86" i="10"/>
  <c r="I86" i="10"/>
  <c r="E86" i="10"/>
  <c r="L86" i="10"/>
  <c r="H86" i="10"/>
  <c r="C86" i="10"/>
  <c r="K86" i="10"/>
  <c r="G86" i="10"/>
  <c r="O86" i="10"/>
  <c r="M85" i="9"/>
  <c r="I85" i="9"/>
  <c r="E85" i="9"/>
  <c r="L85" i="9"/>
  <c r="H85" i="9"/>
  <c r="C85" i="9"/>
  <c r="O85" i="9"/>
  <c r="K85" i="9"/>
  <c r="G85" i="9"/>
  <c r="N85" i="9"/>
  <c r="J85" i="9"/>
  <c r="F85" i="9"/>
  <c r="H83" i="8"/>
  <c r="G83" i="8"/>
  <c r="N78" i="8"/>
  <c r="M79" i="8"/>
  <c r="L80" i="8"/>
  <c r="K80" i="8" s="1"/>
  <c r="I81" i="8"/>
  <c r="C84" i="8"/>
  <c r="J84" i="8"/>
  <c r="F84" i="8"/>
  <c r="O84" i="8" s="1"/>
  <c r="E84" i="8"/>
  <c r="L84" i="7"/>
  <c r="H84" i="7"/>
  <c r="C84" i="7"/>
  <c r="O84" i="7"/>
  <c r="K84" i="7"/>
  <c r="G84" i="7"/>
  <c r="N84" i="7"/>
  <c r="J84" i="7"/>
  <c r="F84" i="7"/>
  <c r="M84" i="7"/>
  <c r="I84" i="7"/>
  <c r="E84" i="7"/>
  <c r="L82" i="6"/>
  <c r="I82" i="6"/>
  <c r="O82" i="6"/>
  <c r="H82" i="6"/>
  <c r="E82" i="6"/>
  <c r="K82" i="6"/>
  <c r="C82" i="6"/>
  <c r="J83" i="6" s="1"/>
  <c r="N82" i="6"/>
  <c r="G82" i="6"/>
  <c r="M82" i="6"/>
  <c r="F82" i="6"/>
  <c r="H83" i="5"/>
  <c r="K84" i="5"/>
  <c r="G84" i="5"/>
  <c r="Q84" i="5" s="1"/>
  <c r="F84" i="5"/>
  <c r="M84" i="5"/>
  <c r="E84" i="5"/>
  <c r="I84" i="5" s="1"/>
  <c r="J84" i="5" s="1"/>
  <c r="N84" i="5" s="1"/>
  <c r="C84" i="5"/>
  <c r="T80" i="4"/>
  <c r="I80" i="4"/>
  <c r="F81" i="4"/>
  <c r="T81" i="4" s="1"/>
  <c r="M81" i="4"/>
  <c r="Q81" i="4"/>
  <c r="K81" i="4"/>
  <c r="L81" i="4" s="1"/>
  <c r="G81" i="4"/>
  <c r="E81" i="4"/>
  <c r="I81" i="4"/>
  <c r="C81" i="4"/>
  <c r="P26" i="4"/>
  <c r="Q27" i="4"/>
  <c r="T27" i="4" s="1"/>
  <c r="U27" i="4" s="1"/>
  <c r="I27" i="4"/>
  <c r="J27" i="4" s="1"/>
  <c r="H27" i="4"/>
  <c r="C81" i="2"/>
  <c r="J81" i="2"/>
  <c r="K81" i="2" s="1"/>
  <c r="E81" i="2"/>
  <c r="L207" i="13" l="1"/>
  <c r="H207" i="13"/>
  <c r="C207" i="13"/>
  <c r="O207" i="13"/>
  <c r="K207" i="13"/>
  <c r="G207" i="13"/>
  <c r="N207" i="13"/>
  <c r="J207" i="13"/>
  <c r="F207" i="13"/>
  <c r="E207" i="13"/>
  <c r="M207" i="13"/>
  <c r="I207" i="13"/>
  <c r="N68" i="13"/>
  <c r="O69" i="13"/>
  <c r="G69" i="13"/>
  <c r="H69" i="13"/>
  <c r="I69" i="13" s="1"/>
  <c r="M88" i="12"/>
  <c r="I88" i="12"/>
  <c r="E88" i="12"/>
  <c r="L88" i="12"/>
  <c r="H88" i="12"/>
  <c r="C88" i="12"/>
  <c r="O88" i="12"/>
  <c r="K88" i="12"/>
  <c r="G88" i="12"/>
  <c r="J88" i="12"/>
  <c r="F88" i="12"/>
  <c r="N88" i="12"/>
  <c r="N87" i="10"/>
  <c r="J87" i="10"/>
  <c r="F87" i="10"/>
  <c r="M87" i="10"/>
  <c r="I87" i="10"/>
  <c r="E87" i="10"/>
  <c r="L87" i="10"/>
  <c r="H87" i="10"/>
  <c r="C87" i="10"/>
  <c r="O87" i="10"/>
  <c r="K87" i="10"/>
  <c r="G87" i="10"/>
  <c r="M86" i="9"/>
  <c r="I86" i="9"/>
  <c r="E86" i="9"/>
  <c r="L86" i="9"/>
  <c r="H86" i="9"/>
  <c r="C86" i="9"/>
  <c r="O86" i="9"/>
  <c r="K86" i="9"/>
  <c r="G86" i="9"/>
  <c r="N86" i="9"/>
  <c r="F86" i="9"/>
  <c r="J86" i="9"/>
  <c r="G84" i="8"/>
  <c r="H84" i="8"/>
  <c r="N79" i="8"/>
  <c r="M80" i="8"/>
  <c r="L81" i="8"/>
  <c r="K81" i="8" s="1"/>
  <c r="I82" i="8"/>
  <c r="C85" i="8"/>
  <c r="J85" i="8"/>
  <c r="F85" i="8"/>
  <c r="O85" i="8" s="1"/>
  <c r="E85" i="8"/>
  <c r="L85" i="7"/>
  <c r="H85" i="7"/>
  <c r="C85" i="7"/>
  <c r="O85" i="7"/>
  <c r="K85" i="7"/>
  <c r="G85" i="7"/>
  <c r="N85" i="7"/>
  <c r="J85" i="7"/>
  <c r="F85" i="7"/>
  <c r="M85" i="7"/>
  <c r="I85" i="7"/>
  <c r="E85" i="7"/>
  <c r="N83" i="6"/>
  <c r="K83" i="6"/>
  <c r="G83" i="6"/>
  <c r="C83" i="6"/>
  <c r="J84" i="6" s="1"/>
  <c r="M83" i="6"/>
  <c r="F83" i="6"/>
  <c r="L83" i="6"/>
  <c r="E83" i="6"/>
  <c r="O83" i="6"/>
  <c r="I83" i="6"/>
  <c r="H83" i="6"/>
  <c r="L84" i="5"/>
  <c r="H84" i="5"/>
  <c r="M85" i="5"/>
  <c r="E85" i="5"/>
  <c r="C85" i="5"/>
  <c r="K85" i="5"/>
  <c r="L85" i="5" s="1"/>
  <c r="G85" i="5"/>
  <c r="I85" i="5" s="1"/>
  <c r="J85" i="5" s="1"/>
  <c r="N85" i="5" s="1"/>
  <c r="F85" i="5"/>
  <c r="M82" i="4"/>
  <c r="F82" i="4"/>
  <c r="T82" i="4" s="1"/>
  <c r="N27" i="4"/>
  <c r="R27" i="4" s="1"/>
  <c r="S27" i="4" s="1"/>
  <c r="Q82" i="4"/>
  <c r="K82" i="4"/>
  <c r="L82" i="4" s="1"/>
  <c r="G82" i="4"/>
  <c r="E82" i="4"/>
  <c r="I82" i="4" s="1"/>
  <c r="C82" i="4"/>
  <c r="C82" i="2"/>
  <c r="J82" i="2"/>
  <c r="E82" i="2"/>
  <c r="L69" i="13" l="1"/>
  <c r="L208" i="13"/>
  <c r="H208" i="13"/>
  <c r="C208" i="13"/>
  <c r="O208" i="13"/>
  <c r="K208" i="13"/>
  <c r="G208" i="13"/>
  <c r="N208" i="13"/>
  <c r="J208" i="13"/>
  <c r="F208" i="13"/>
  <c r="I208" i="13"/>
  <c r="E208" i="13"/>
  <c r="M208" i="13"/>
  <c r="K82" i="2"/>
  <c r="M89" i="12"/>
  <c r="I89" i="12"/>
  <c r="E89" i="12"/>
  <c r="L89" i="12"/>
  <c r="H89" i="12"/>
  <c r="C89" i="12"/>
  <c r="O89" i="12"/>
  <c r="K89" i="12"/>
  <c r="G89" i="12"/>
  <c r="N89" i="12"/>
  <c r="J89" i="12"/>
  <c r="F89" i="12"/>
  <c r="N88" i="10"/>
  <c r="J88" i="10"/>
  <c r="F88" i="10"/>
  <c r="M88" i="10"/>
  <c r="I88" i="10"/>
  <c r="E88" i="10"/>
  <c r="L88" i="10"/>
  <c r="H88" i="10"/>
  <c r="C88" i="10"/>
  <c r="O88" i="10"/>
  <c r="K88" i="10"/>
  <c r="G88" i="10"/>
  <c r="M87" i="9"/>
  <c r="I87" i="9"/>
  <c r="E87" i="9"/>
  <c r="L87" i="9"/>
  <c r="H87" i="9"/>
  <c r="C87" i="9"/>
  <c r="O87" i="9"/>
  <c r="K87" i="9"/>
  <c r="G87" i="9"/>
  <c r="F87" i="9"/>
  <c r="N87" i="9"/>
  <c r="J87" i="9"/>
  <c r="G85" i="8"/>
  <c r="H85" i="8"/>
  <c r="M81" i="8"/>
  <c r="N80" i="8"/>
  <c r="L82" i="8"/>
  <c r="K82" i="8" s="1"/>
  <c r="I83" i="8"/>
  <c r="C86" i="8"/>
  <c r="J86" i="8"/>
  <c r="F86" i="8"/>
  <c r="O86" i="8" s="1"/>
  <c r="E86" i="8"/>
  <c r="L86" i="7"/>
  <c r="H86" i="7"/>
  <c r="C86" i="7"/>
  <c r="O86" i="7"/>
  <c r="K86" i="7"/>
  <c r="G86" i="7"/>
  <c r="N86" i="7"/>
  <c r="J86" i="7"/>
  <c r="F86" i="7"/>
  <c r="E86" i="7"/>
  <c r="M86" i="7"/>
  <c r="I86" i="7"/>
  <c r="L84" i="6"/>
  <c r="I84" i="6"/>
  <c r="O84" i="6"/>
  <c r="H84" i="6"/>
  <c r="E84" i="6"/>
  <c r="N84" i="6"/>
  <c r="G84" i="6"/>
  <c r="M84" i="6"/>
  <c r="F84" i="6"/>
  <c r="C84" i="6"/>
  <c r="J85" i="6" s="1"/>
  <c r="K84" i="6"/>
  <c r="Q85" i="5"/>
  <c r="H85" i="5"/>
  <c r="K86" i="5"/>
  <c r="G86" i="5"/>
  <c r="F86" i="5"/>
  <c r="Q86" i="5"/>
  <c r="M86" i="5"/>
  <c r="I86" i="5"/>
  <c r="J86" i="5" s="1"/>
  <c r="N86" i="5" s="1"/>
  <c r="E86" i="5"/>
  <c r="C86" i="5"/>
  <c r="L86" i="5"/>
  <c r="M83" i="4"/>
  <c r="F83" i="4"/>
  <c r="T83" i="4" s="1"/>
  <c r="Q83" i="4"/>
  <c r="K83" i="4"/>
  <c r="L83" i="4" s="1"/>
  <c r="G83" i="4"/>
  <c r="E83" i="4"/>
  <c r="I83" i="4" s="1"/>
  <c r="C83" i="4"/>
  <c r="G28" i="4"/>
  <c r="O27" i="4"/>
  <c r="E83" i="2"/>
  <c r="C83" i="2"/>
  <c r="J83" i="2"/>
  <c r="L209" i="13" l="1"/>
  <c r="H209" i="13"/>
  <c r="C209" i="13"/>
  <c r="O209" i="13"/>
  <c r="K209" i="13"/>
  <c r="G209" i="13"/>
  <c r="N209" i="13"/>
  <c r="J209" i="13"/>
  <c r="F209" i="13"/>
  <c r="M209" i="13"/>
  <c r="I209" i="13"/>
  <c r="E209" i="13"/>
  <c r="F70" i="13"/>
  <c r="M69" i="13"/>
  <c r="K83" i="2"/>
  <c r="M90" i="12"/>
  <c r="I90" i="12"/>
  <c r="E90" i="12"/>
  <c r="L90" i="12"/>
  <c r="H90" i="12"/>
  <c r="C90" i="12"/>
  <c r="O90" i="12"/>
  <c r="K90" i="12"/>
  <c r="G90" i="12"/>
  <c r="N90" i="12"/>
  <c r="J90" i="12"/>
  <c r="F90" i="12"/>
  <c r="N89" i="10"/>
  <c r="J89" i="10"/>
  <c r="F89" i="10"/>
  <c r="M89" i="10"/>
  <c r="I89" i="10"/>
  <c r="E89" i="10"/>
  <c r="L89" i="10"/>
  <c r="H89" i="10"/>
  <c r="C89" i="10"/>
  <c r="G89" i="10"/>
  <c r="K89" i="10"/>
  <c r="O89" i="10"/>
  <c r="M88" i="9"/>
  <c r="I88" i="9"/>
  <c r="E88" i="9"/>
  <c r="L88" i="9"/>
  <c r="H88" i="9"/>
  <c r="C88" i="9"/>
  <c r="O88" i="9"/>
  <c r="K88" i="9"/>
  <c r="G88" i="9"/>
  <c r="J88" i="9"/>
  <c r="F88" i="9"/>
  <c r="N88" i="9"/>
  <c r="H86" i="8"/>
  <c r="G86" i="8"/>
  <c r="N81" i="8"/>
  <c r="M82" i="8"/>
  <c r="L83" i="8"/>
  <c r="K83" i="8" s="1"/>
  <c r="I84" i="8"/>
  <c r="C87" i="8"/>
  <c r="J87" i="8"/>
  <c r="F87" i="8"/>
  <c r="O87" i="8" s="1"/>
  <c r="E87" i="8"/>
  <c r="L87" i="7"/>
  <c r="H87" i="7"/>
  <c r="C87" i="7"/>
  <c r="O87" i="7"/>
  <c r="K87" i="7"/>
  <c r="G87" i="7"/>
  <c r="N87" i="7"/>
  <c r="J87" i="7"/>
  <c r="F87" i="7"/>
  <c r="I87" i="7"/>
  <c r="E87" i="7"/>
  <c r="M87" i="7"/>
  <c r="N85" i="6"/>
  <c r="K85" i="6"/>
  <c r="G85" i="6"/>
  <c r="C85" i="6"/>
  <c r="J86" i="6" s="1"/>
  <c r="M85" i="6"/>
  <c r="F85" i="6"/>
  <c r="I85" i="6"/>
  <c r="O85" i="6"/>
  <c r="H85" i="6"/>
  <c r="E85" i="6"/>
  <c r="L85" i="6"/>
  <c r="H86" i="5"/>
  <c r="Q87" i="5"/>
  <c r="M87" i="5"/>
  <c r="E87" i="5"/>
  <c r="C87" i="5"/>
  <c r="K87" i="5"/>
  <c r="L87" i="5" s="1"/>
  <c r="G87" i="5"/>
  <c r="I87" i="5" s="1"/>
  <c r="J87" i="5" s="1"/>
  <c r="N87" i="5" s="1"/>
  <c r="F87" i="5"/>
  <c r="M84" i="4"/>
  <c r="F84" i="4"/>
  <c r="L84" i="4"/>
  <c r="K84" i="4"/>
  <c r="G84" i="4"/>
  <c r="E84" i="4"/>
  <c r="C84" i="4"/>
  <c r="P27" i="4"/>
  <c r="Q28" i="4"/>
  <c r="T28" i="4" s="1"/>
  <c r="U28" i="4" s="1"/>
  <c r="H28" i="4"/>
  <c r="I28" i="4"/>
  <c r="J28" i="4" s="1"/>
  <c r="E84" i="2"/>
  <c r="C84" i="2"/>
  <c r="J84" i="2"/>
  <c r="K84" i="2" s="1"/>
  <c r="L210" i="13" l="1"/>
  <c r="H210" i="13"/>
  <c r="C210" i="13"/>
  <c r="O210" i="13"/>
  <c r="K210" i="13"/>
  <c r="G210" i="13"/>
  <c r="N210" i="13"/>
  <c r="J210" i="13"/>
  <c r="F210" i="13"/>
  <c r="M210" i="13"/>
  <c r="I210" i="13"/>
  <c r="E210" i="13"/>
  <c r="N69" i="13"/>
  <c r="G70" i="13"/>
  <c r="O70" i="13"/>
  <c r="H70" i="13"/>
  <c r="I70" i="13" s="1"/>
  <c r="M91" i="12"/>
  <c r="I91" i="12"/>
  <c r="E91" i="12"/>
  <c r="L91" i="12"/>
  <c r="H91" i="12"/>
  <c r="C91" i="12"/>
  <c r="O91" i="12"/>
  <c r="K91" i="12"/>
  <c r="G91" i="12"/>
  <c r="F91" i="12"/>
  <c r="N91" i="12"/>
  <c r="J91" i="12"/>
  <c r="N90" i="10"/>
  <c r="J90" i="10"/>
  <c r="F90" i="10"/>
  <c r="M90" i="10"/>
  <c r="I90" i="10"/>
  <c r="E90" i="10"/>
  <c r="L90" i="10"/>
  <c r="H90" i="10"/>
  <c r="C90" i="10"/>
  <c r="K90" i="10"/>
  <c r="G90" i="10"/>
  <c r="O90" i="10"/>
  <c r="M89" i="9"/>
  <c r="I89" i="9"/>
  <c r="E89" i="9"/>
  <c r="L89" i="9"/>
  <c r="H89" i="9"/>
  <c r="C89" i="9"/>
  <c r="O89" i="9"/>
  <c r="K89" i="9"/>
  <c r="G89" i="9"/>
  <c r="N89" i="9"/>
  <c r="J89" i="9"/>
  <c r="F89" i="9"/>
  <c r="H87" i="8"/>
  <c r="G87" i="8"/>
  <c r="M83" i="8"/>
  <c r="N82" i="8"/>
  <c r="L84" i="8"/>
  <c r="K84" i="8" s="1"/>
  <c r="I85" i="8"/>
  <c r="C88" i="8"/>
  <c r="J88" i="8"/>
  <c r="F88" i="8"/>
  <c r="O88" i="8" s="1"/>
  <c r="E88" i="8"/>
  <c r="L88" i="7"/>
  <c r="H88" i="7"/>
  <c r="C88" i="7"/>
  <c r="O88" i="7"/>
  <c r="K88" i="7"/>
  <c r="G88" i="7"/>
  <c r="N88" i="7"/>
  <c r="J88" i="7"/>
  <c r="F88" i="7"/>
  <c r="M88" i="7"/>
  <c r="I88" i="7"/>
  <c r="E88" i="7"/>
  <c r="L86" i="6"/>
  <c r="I86" i="6"/>
  <c r="O86" i="6"/>
  <c r="H86" i="6"/>
  <c r="E86" i="6"/>
  <c r="K86" i="6"/>
  <c r="C86" i="6"/>
  <c r="J87" i="6" s="1"/>
  <c r="G86" i="6"/>
  <c r="N86" i="6"/>
  <c r="F86" i="6"/>
  <c r="M86" i="6"/>
  <c r="H87" i="5"/>
  <c r="K88" i="5"/>
  <c r="G88" i="5"/>
  <c r="Q88" i="5" s="1"/>
  <c r="F88" i="5"/>
  <c r="M88" i="5"/>
  <c r="E88" i="5"/>
  <c r="I88" i="5" s="1"/>
  <c r="J88" i="5" s="1"/>
  <c r="N88" i="5" s="1"/>
  <c r="C88" i="5"/>
  <c r="H88" i="5"/>
  <c r="Q84" i="4"/>
  <c r="T84" i="4" s="1"/>
  <c r="I84" i="4"/>
  <c r="M85" i="4"/>
  <c r="F85" i="4"/>
  <c r="L85" i="4"/>
  <c r="K85" i="4"/>
  <c r="G85" i="4"/>
  <c r="E85" i="4"/>
  <c r="C85" i="4"/>
  <c r="N28" i="4"/>
  <c r="R28" i="4" s="1"/>
  <c r="S28" i="4" s="1"/>
  <c r="E85" i="2"/>
  <c r="C85" i="2"/>
  <c r="J85" i="2"/>
  <c r="L211" i="13" l="1"/>
  <c r="H211" i="13"/>
  <c r="C211" i="13"/>
  <c r="O211" i="13"/>
  <c r="K211" i="13"/>
  <c r="G211" i="13"/>
  <c r="N211" i="13"/>
  <c r="J211" i="13"/>
  <c r="F211" i="13"/>
  <c r="E211" i="13"/>
  <c r="M211" i="13"/>
  <c r="I211" i="13"/>
  <c r="L70" i="13"/>
  <c r="K85" i="2"/>
  <c r="M92" i="12"/>
  <c r="I92" i="12"/>
  <c r="E92" i="12"/>
  <c r="L92" i="12"/>
  <c r="H92" i="12"/>
  <c r="C92" i="12"/>
  <c r="O92" i="12"/>
  <c r="K92" i="12"/>
  <c r="G92" i="12"/>
  <c r="J92" i="12"/>
  <c r="F92" i="12"/>
  <c r="N92" i="12"/>
  <c r="N91" i="10"/>
  <c r="J91" i="10"/>
  <c r="F91" i="10"/>
  <c r="M91" i="10"/>
  <c r="I91" i="10"/>
  <c r="E91" i="10"/>
  <c r="L91" i="10"/>
  <c r="H91" i="10"/>
  <c r="C91" i="10"/>
  <c r="O91" i="10"/>
  <c r="K91" i="10"/>
  <c r="G91" i="10"/>
  <c r="M90" i="9"/>
  <c r="I90" i="9"/>
  <c r="E90" i="9"/>
  <c r="L90" i="9"/>
  <c r="H90" i="9"/>
  <c r="C90" i="9"/>
  <c r="O90" i="9"/>
  <c r="K90" i="9"/>
  <c r="G90" i="9"/>
  <c r="N90" i="9"/>
  <c r="J90" i="9"/>
  <c r="F90" i="9"/>
  <c r="H88" i="8"/>
  <c r="G88" i="8"/>
  <c r="N83" i="8"/>
  <c r="M84" i="8"/>
  <c r="L85" i="8"/>
  <c r="K85" i="8" s="1"/>
  <c r="I86" i="8"/>
  <c r="C89" i="8"/>
  <c r="J89" i="8"/>
  <c r="F89" i="8"/>
  <c r="O89" i="8" s="1"/>
  <c r="E89" i="8"/>
  <c r="L89" i="7"/>
  <c r="H89" i="7"/>
  <c r="C89" i="7"/>
  <c r="O89" i="7"/>
  <c r="K89" i="7"/>
  <c r="G89" i="7"/>
  <c r="N89" i="7"/>
  <c r="J89" i="7"/>
  <c r="F89" i="7"/>
  <c r="M89" i="7"/>
  <c r="I89" i="7"/>
  <c r="E89" i="7"/>
  <c r="N87" i="6"/>
  <c r="K87" i="6"/>
  <c r="G87" i="6"/>
  <c r="C87" i="6"/>
  <c r="J88" i="6" s="1"/>
  <c r="M87" i="6"/>
  <c r="F87" i="6"/>
  <c r="L87" i="6"/>
  <c r="E87" i="6"/>
  <c r="I87" i="6"/>
  <c r="H87" i="6"/>
  <c r="O87" i="6"/>
  <c r="L88" i="5"/>
  <c r="M89" i="5"/>
  <c r="E89" i="5"/>
  <c r="C89" i="5"/>
  <c r="K89" i="5"/>
  <c r="L89" i="5" s="1"/>
  <c r="G89" i="5"/>
  <c r="Q89" i="5" s="1"/>
  <c r="F89" i="5"/>
  <c r="Q85" i="4"/>
  <c r="T85" i="4" s="1"/>
  <c r="I85" i="4"/>
  <c r="M86" i="4"/>
  <c r="F86" i="4"/>
  <c r="G29" i="4"/>
  <c r="O28" i="4"/>
  <c r="K86" i="4"/>
  <c r="G86" i="4"/>
  <c r="Q86" i="4" s="1"/>
  <c r="E86" i="4"/>
  <c r="L86" i="4" s="1"/>
  <c r="C86" i="4"/>
  <c r="I86" i="4"/>
  <c r="E86" i="2"/>
  <c r="C86" i="2"/>
  <c r="J86" i="2"/>
  <c r="K86" i="2" s="1"/>
  <c r="L212" i="13" l="1"/>
  <c r="H212" i="13"/>
  <c r="C212" i="13"/>
  <c r="O212" i="13"/>
  <c r="K212" i="13"/>
  <c r="G212" i="13"/>
  <c r="N212" i="13"/>
  <c r="J212" i="13"/>
  <c r="F212" i="13"/>
  <c r="I212" i="13"/>
  <c r="E212" i="13"/>
  <c r="M212" i="13"/>
  <c r="F71" i="13"/>
  <c r="M70" i="13"/>
  <c r="M93" i="12"/>
  <c r="I93" i="12"/>
  <c r="E93" i="12"/>
  <c r="L93" i="12"/>
  <c r="H93" i="12"/>
  <c r="C93" i="12"/>
  <c r="O93" i="12"/>
  <c r="K93" i="12"/>
  <c r="G93" i="12"/>
  <c r="N93" i="12"/>
  <c r="J93" i="12"/>
  <c r="F93" i="12"/>
  <c r="N92" i="10"/>
  <c r="J92" i="10"/>
  <c r="F92" i="10"/>
  <c r="M92" i="10"/>
  <c r="I92" i="10"/>
  <c r="E92" i="10"/>
  <c r="L92" i="10"/>
  <c r="H92" i="10"/>
  <c r="C92" i="10"/>
  <c r="O92" i="10"/>
  <c r="G92" i="10"/>
  <c r="K92" i="10"/>
  <c r="M91" i="9"/>
  <c r="I91" i="9"/>
  <c r="E91" i="9"/>
  <c r="L91" i="9"/>
  <c r="H91" i="9"/>
  <c r="C91" i="9"/>
  <c r="O91" i="9"/>
  <c r="K91" i="9"/>
  <c r="G91" i="9"/>
  <c r="F91" i="9"/>
  <c r="J91" i="9"/>
  <c r="N91" i="9"/>
  <c r="H89" i="8"/>
  <c r="L86" i="8"/>
  <c r="K86" i="8" s="1"/>
  <c r="I87" i="8"/>
  <c r="G89" i="8"/>
  <c r="N84" i="8"/>
  <c r="M85" i="8"/>
  <c r="C90" i="8"/>
  <c r="J90" i="8"/>
  <c r="F90" i="8"/>
  <c r="O90" i="8" s="1"/>
  <c r="E90" i="8"/>
  <c r="L90" i="7"/>
  <c r="H90" i="7"/>
  <c r="C90" i="7"/>
  <c r="O90" i="7"/>
  <c r="K90" i="7"/>
  <c r="G90" i="7"/>
  <c r="N90" i="7"/>
  <c r="J90" i="7"/>
  <c r="F90" i="7"/>
  <c r="E90" i="7"/>
  <c r="M90" i="7"/>
  <c r="I90" i="7"/>
  <c r="L88" i="6"/>
  <c r="I88" i="6"/>
  <c r="O88" i="6"/>
  <c r="H88" i="6"/>
  <c r="E88" i="6"/>
  <c r="N88" i="6"/>
  <c r="G88" i="6"/>
  <c r="M88" i="6"/>
  <c r="F88" i="6"/>
  <c r="K88" i="6"/>
  <c r="C88" i="6"/>
  <c r="J89" i="6" s="1"/>
  <c r="H89" i="5"/>
  <c r="I89" i="5"/>
  <c r="J89" i="5" s="1"/>
  <c r="N89" i="5" s="1"/>
  <c r="K90" i="5"/>
  <c r="G90" i="5"/>
  <c r="Q90" i="5" s="1"/>
  <c r="F90" i="5"/>
  <c r="M90" i="5"/>
  <c r="E90" i="5"/>
  <c r="L90" i="5" s="1"/>
  <c r="C90" i="5"/>
  <c r="T86" i="4"/>
  <c r="M87" i="4"/>
  <c r="F87" i="4"/>
  <c r="K87" i="4"/>
  <c r="G87" i="4"/>
  <c r="Q87" i="4" s="1"/>
  <c r="E87" i="4"/>
  <c r="L87" i="4" s="1"/>
  <c r="I87" i="4"/>
  <c r="C87" i="4"/>
  <c r="P28" i="4"/>
  <c r="Q29" i="4"/>
  <c r="T29" i="4" s="1"/>
  <c r="U29" i="4" s="1"/>
  <c r="H29" i="4"/>
  <c r="I29" i="4"/>
  <c r="J29" i="4" s="1"/>
  <c r="E87" i="2"/>
  <c r="C87" i="2"/>
  <c r="J87" i="2"/>
  <c r="K87" i="2" s="1"/>
  <c r="O213" i="13" l="1"/>
  <c r="N213" i="13"/>
  <c r="M213" i="13"/>
  <c r="L213" i="13"/>
  <c r="H213" i="13"/>
  <c r="C213" i="13"/>
  <c r="K213" i="13"/>
  <c r="G213" i="13"/>
  <c r="J213" i="13"/>
  <c r="F213" i="13"/>
  <c r="I213" i="13"/>
  <c r="E213" i="13"/>
  <c r="N70" i="13"/>
  <c r="O71" i="13"/>
  <c r="H71" i="13"/>
  <c r="I71" i="13" s="1"/>
  <c r="G71" i="13"/>
  <c r="M94" i="12"/>
  <c r="I94" i="12"/>
  <c r="E94" i="12"/>
  <c r="L94" i="12"/>
  <c r="H94" i="12"/>
  <c r="C94" i="12"/>
  <c r="O94" i="12"/>
  <c r="K94" i="12"/>
  <c r="G94" i="12"/>
  <c r="N94" i="12"/>
  <c r="J94" i="12"/>
  <c r="F94" i="12"/>
  <c r="N93" i="10"/>
  <c r="J93" i="10"/>
  <c r="F93" i="10"/>
  <c r="M93" i="10"/>
  <c r="I93" i="10"/>
  <c r="E93" i="10"/>
  <c r="L93" i="10"/>
  <c r="H93" i="10"/>
  <c r="C93" i="10"/>
  <c r="G93" i="10"/>
  <c r="O93" i="10"/>
  <c r="K93" i="10"/>
  <c r="M92" i="9"/>
  <c r="I92" i="9"/>
  <c r="E92" i="9"/>
  <c r="L92" i="9"/>
  <c r="H92" i="9"/>
  <c r="C92" i="9"/>
  <c r="O92" i="9"/>
  <c r="K92" i="9"/>
  <c r="G92" i="9"/>
  <c r="J92" i="9"/>
  <c r="F92" i="9"/>
  <c r="N92" i="9"/>
  <c r="G90" i="8"/>
  <c r="H90" i="8"/>
  <c r="L87" i="8"/>
  <c r="K87" i="8" s="1"/>
  <c r="I88" i="8"/>
  <c r="M86" i="8"/>
  <c r="N85" i="8"/>
  <c r="C91" i="8"/>
  <c r="J91" i="8"/>
  <c r="F91" i="8"/>
  <c r="E91" i="8"/>
  <c r="L91" i="7"/>
  <c r="H91" i="7"/>
  <c r="C91" i="7"/>
  <c r="O91" i="7"/>
  <c r="K91" i="7"/>
  <c r="G91" i="7"/>
  <c r="N91" i="7"/>
  <c r="J91" i="7"/>
  <c r="F91" i="7"/>
  <c r="I91" i="7"/>
  <c r="E91" i="7"/>
  <c r="M91" i="7"/>
  <c r="N89" i="6"/>
  <c r="K89" i="6"/>
  <c r="G89" i="6"/>
  <c r="C89" i="6"/>
  <c r="J90" i="6" s="1"/>
  <c r="M89" i="6"/>
  <c r="F89" i="6"/>
  <c r="I89" i="6"/>
  <c r="O89" i="6"/>
  <c r="H89" i="6"/>
  <c r="L89" i="6"/>
  <c r="E89" i="6"/>
  <c r="H90" i="5"/>
  <c r="I90" i="5"/>
  <c r="J90" i="5"/>
  <c r="N90" i="5" s="1"/>
  <c r="Q91" i="5"/>
  <c r="M91" i="5"/>
  <c r="E91" i="5"/>
  <c r="C91" i="5"/>
  <c r="K91" i="5"/>
  <c r="L91" i="5" s="1"/>
  <c r="G91" i="5"/>
  <c r="I91" i="5" s="1"/>
  <c r="F91" i="5"/>
  <c r="T87" i="4"/>
  <c r="M88" i="4"/>
  <c r="F88" i="4"/>
  <c r="K88" i="4"/>
  <c r="L88" i="4" s="1"/>
  <c r="G88" i="4"/>
  <c r="Q88" i="4" s="1"/>
  <c r="E88" i="4"/>
  <c r="C88" i="4"/>
  <c r="N29" i="4"/>
  <c r="R29" i="4" s="1"/>
  <c r="S29" i="4" s="1"/>
  <c r="E88" i="2"/>
  <c r="C88" i="2"/>
  <c r="J88" i="2"/>
  <c r="K88" i="2" s="1"/>
  <c r="L71" i="13" l="1"/>
  <c r="O214" i="13"/>
  <c r="K214" i="13"/>
  <c r="G214" i="13"/>
  <c r="N214" i="13"/>
  <c r="J214" i="13"/>
  <c r="F214" i="13"/>
  <c r="M214" i="13"/>
  <c r="I214" i="13"/>
  <c r="E214" i="13"/>
  <c r="L214" i="13"/>
  <c r="H214" i="13"/>
  <c r="C214" i="13"/>
  <c r="M95" i="12"/>
  <c r="I95" i="12"/>
  <c r="E95" i="12"/>
  <c r="L95" i="12"/>
  <c r="H95" i="12"/>
  <c r="C95" i="12"/>
  <c r="O95" i="12"/>
  <c r="K95" i="12"/>
  <c r="G95" i="12"/>
  <c r="F95" i="12"/>
  <c r="N95" i="12"/>
  <c r="J95" i="12"/>
  <c r="N94" i="10"/>
  <c r="J94" i="10"/>
  <c r="F94" i="10"/>
  <c r="M94" i="10"/>
  <c r="I94" i="10"/>
  <c r="E94" i="10"/>
  <c r="L94" i="10"/>
  <c r="H94" i="10"/>
  <c r="C94" i="10"/>
  <c r="K94" i="10"/>
  <c r="G94" i="10"/>
  <c r="O94" i="10"/>
  <c r="M93" i="9"/>
  <c r="I93" i="9"/>
  <c r="E93" i="9"/>
  <c r="L93" i="9"/>
  <c r="H93" i="9"/>
  <c r="C93" i="9"/>
  <c r="O93" i="9"/>
  <c r="K93" i="9"/>
  <c r="G93" i="9"/>
  <c r="N93" i="9"/>
  <c r="J93" i="9"/>
  <c r="F93" i="9"/>
  <c r="H91" i="8"/>
  <c r="O91" i="8"/>
  <c r="N86" i="8"/>
  <c r="M87" i="8"/>
  <c r="G91" i="8"/>
  <c r="L88" i="8"/>
  <c r="K88" i="8" s="1"/>
  <c r="I89" i="8"/>
  <c r="C92" i="8"/>
  <c r="J92" i="8"/>
  <c r="F92" i="8"/>
  <c r="E92" i="8"/>
  <c r="L92" i="7"/>
  <c r="H92" i="7"/>
  <c r="C92" i="7"/>
  <c r="O92" i="7"/>
  <c r="K92" i="7"/>
  <c r="G92" i="7"/>
  <c r="N92" i="7"/>
  <c r="J92" i="7"/>
  <c r="F92" i="7"/>
  <c r="M92" i="7"/>
  <c r="I92" i="7"/>
  <c r="E92" i="7"/>
  <c r="L90" i="6"/>
  <c r="I90" i="6"/>
  <c r="O90" i="6"/>
  <c r="H90" i="6"/>
  <c r="E90" i="6"/>
  <c r="K90" i="6"/>
  <c r="C90" i="6"/>
  <c r="J91" i="6" s="1"/>
  <c r="N90" i="6"/>
  <c r="F90" i="6"/>
  <c r="M90" i="6"/>
  <c r="G90" i="6"/>
  <c r="H91" i="5"/>
  <c r="H92" i="5" s="1"/>
  <c r="J91" i="5"/>
  <c r="N91" i="5" s="1"/>
  <c r="K92" i="5"/>
  <c r="G92" i="5"/>
  <c r="F92" i="5"/>
  <c r="Q92" i="5"/>
  <c r="M92" i="5"/>
  <c r="I92" i="5"/>
  <c r="E92" i="5"/>
  <c r="L92" i="5"/>
  <c r="C92" i="5"/>
  <c r="T88" i="4"/>
  <c r="I88" i="4"/>
  <c r="M89" i="4"/>
  <c r="F89" i="4"/>
  <c r="T89" i="4" s="1"/>
  <c r="G30" i="4"/>
  <c r="O29" i="4"/>
  <c r="Q89" i="4"/>
  <c r="K89" i="4"/>
  <c r="L89" i="4" s="1"/>
  <c r="G89" i="4"/>
  <c r="E89" i="4"/>
  <c r="I89" i="4" s="1"/>
  <c r="C89" i="4"/>
  <c r="E89" i="2"/>
  <c r="C89" i="2"/>
  <c r="J89" i="2"/>
  <c r="K89" i="2" s="1"/>
  <c r="O215" i="13" l="1"/>
  <c r="K215" i="13"/>
  <c r="G215" i="13"/>
  <c r="N215" i="13"/>
  <c r="J215" i="13"/>
  <c r="F215" i="13"/>
  <c r="M215" i="13"/>
  <c r="I215" i="13"/>
  <c r="E215" i="13"/>
  <c r="C215" i="13"/>
  <c r="L215" i="13"/>
  <c r="H215" i="13"/>
  <c r="F72" i="13"/>
  <c r="M71" i="13"/>
  <c r="M96" i="12"/>
  <c r="I96" i="12"/>
  <c r="E96" i="12"/>
  <c r="L96" i="12"/>
  <c r="H96" i="12"/>
  <c r="C96" i="12"/>
  <c r="O96" i="12"/>
  <c r="K96" i="12"/>
  <c r="G96" i="12"/>
  <c r="J96" i="12"/>
  <c r="F96" i="12"/>
  <c r="N96" i="12"/>
  <c r="N95" i="10"/>
  <c r="J95" i="10"/>
  <c r="F95" i="10"/>
  <c r="M95" i="10"/>
  <c r="I95" i="10"/>
  <c r="E95" i="10"/>
  <c r="L95" i="10"/>
  <c r="H95" i="10"/>
  <c r="C95" i="10"/>
  <c r="O95" i="10"/>
  <c r="K95" i="10"/>
  <c r="G95" i="10"/>
  <c r="M94" i="9"/>
  <c r="I94" i="9"/>
  <c r="E94" i="9"/>
  <c r="L94" i="9"/>
  <c r="H94" i="9"/>
  <c r="C94" i="9"/>
  <c r="O94" i="9"/>
  <c r="K94" i="9"/>
  <c r="G94" i="9"/>
  <c r="N94" i="9"/>
  <c r="F94" i="9"/>
  <c r="J94" i="9"/>
  <c r="H92" i="8"/>
  <c r="O92" i="8"/>
  <c r="N87" i="8"/>
  <c r="M88" i="8"/>
  <c r="L89" i="8"/>
  <c r="K89" i="8" s="1"/>
  <c r="I90" i="8"/>
  <c r="G92" i="8"/>
  <c r="C93" i="8"/>
  <c r="J93" i="8"/>
  <c r="F93" i="8"/>
  <c r="E93" i="8"/>
  <c r="L93" i="7"/>
  <c r="H93" i="7"/>
  <c r="C93" i="7"/>
  <c r="O93" i="7"/>
  <c r="K93" i="7"/>
  <c r="G93" i="7"/>
  <c r="N93" i="7"/>
  <c r="J93" i="7"/>
  <c r="F93" i="7"/>
  <c r="M93" i="7"/>
  <c r="I93" i="7"/>
  <c r="E93" i="7"/>
  <c r="N91" i="6"/>
  <c r="K91" i="6"/>
  <c r="G91" i="6"/>
  <c r="C91" i="6"/>
  <c r="J92" i="6" s="1"/>
  <c r="M91" i="6"/>
  <c r="F91" i="6"/>
  <c r="L91" i="6"/>
  <c r="E91" i="6"/>
  <c r="I91" i="6"/>
  <c r="O91" i="6"/>
  <c r="H91" i="6"/>
  <c r="J92" i="5"/>
  <c r="N92" i="5" s="1"/>
  <c r="M93" i="5"/>
  <c r="E93" i="5"/>
  <c r="C93" i="5"/>
  <c r="K93" i="5"/>
  <c r="L93" i="5" s="1"/>
  <c r="G93" i="5"/>
  <c r="Q93" i="5" s="1"/>
  <c r="F93" i="5"/>
  <c r="M90" i="4"/>
  <c r="F90" i="4"/>
  <c r="L90" i="4"/>
  <c r="K90" i="4"/>
  <c r="G90" i="4"/>
  <c r="E90" i="4"/>
  <c r="C90" i="4"/>
  <c r="P29" i="4"/>
  <c r="Q30" i="4"/>
  <c r="T30" i="4" s="1"/>
  <c r="U30" i="4" s="1"/>
  <c r="I30" i="4"/>
  <c r="J30" i="4" s="1"/>
  <c r="H30" i="4"/>
  <c r="E90" i="2"/>
  <c r="C90" i="2"/>
  <c r="J90" i="2"/>
  <c r="K90" i="2" s="1"/>
  <c r="N71" i="13" l="1"/>
  <c r="O216" i="13"/>
  <c r="K216" i="13"/>
  <c r="G216" i="13"/>
  <c r="N216" i="13"/>
  <c r="J216" i="13"/>
  <c r="F216" i="13"/>
  <c r="M216" i="13"/>
  <c r="I216" i="13"/>
  <c r="E216" i="13"/>
  <c r="H216" i="13"/>
  <c r="C216" i="13"/>
  <c r="L216" i="13"/>
  <c r="O72" i="13"/>
  <c r="H72" i="13"/>
  <c r="I72" i="13" s="1"/>
  <c r="G72" i="13"/>
  <c r="M97" i="12"/>
  <c r="I97" i="12"/>
  <c r="E97" i="12"/>
  <c r="L97" i="12"/>
  <c r="H97" i="12"/>
  <c r="C97" i="12"/>
  <c r="O97" i="12"/>
  <c r="K97" i="12"/>
  <c r="G97" i="12"/>
  <c r="N97" i="12"/>
  <c r="J97" i="12"/>
  <c r="F97" i="12"/>
  <c r="N96" i="10"/>
  <c r="J96" i="10"/>
  <c r="F96" i="10"/>
  <c r="M96" i="10"/>
  <c r="I96" i="10"/>
  <c r="E96" i="10"/>
  <c r="L96" i="10"/>
  <c r="H96" i="10"/>
  <c r="C96" i="10"/>
  <c r="O96" i="10"/>
  <c r="K96" i="10"/>
  <c r="G96" i="10"/>
  <c r="M95" i="9"/>
  <c r="I95" i="9"/>
  <c r="E95" i="9"/>
  <c r="L95" i="9"/>
  <c r="H95" i="9"/>
  <c r="C95" i="9"/>
  <c r="O95" i="9"/>
  <c r="K95" i="9"/>
  <c r="G95" i="9"/>
  <c r="F95" i="9"/>
  <c r="N95" i="9"/>
  <c r="J95" i="9"/>
  <c r="H93" i="8"/>
  <c r="O93" i="8"/>
  <c r="L90" i="8"/>
  <c r="K90" i="8" s="1"/>
  <c r="I91" i="8"/>
  <c r="N88" i="8"/>
  <c r="M89" i="8"/>
  <c r="G93" i="8"/>
  <c r="C94" i="8"/>
  <c r="J94" i="8"/>
  <c r="F94" i="8"/>
  <c r="E94" i="8"/>
  <c r="L94" i="7"/>
  <c r="H94" i="7"/>
  <c r="C94" i="7"/>
  <c r="O94" i="7"/>
  <c r="K94" i="7"/>
  <c r="G94" i="7"/>
  <c r="N94" i="7"/>
  <c r="J94" i="7"/>
  <c r="F94" i="7"/>
  <c r="E94" i="7"/>
  <c r="M94" i="7"/>
  <c r="I94" i="7"/>
  <c r="L92" i="6"/>
  <c r="I92" i="6"/>
  <c r="O92" i="6"/>
  <c r="H92" i="6"/>
  <c r="E92" i="6"/>
  <c r="N92" i="6"/>
  <c r="G92" i="6"/>
  <c r="M92" i="6"/>
  <c r="F92" i="6"/>
  <c r="C92" i="6"/>
  <c r="J93" i="6" s="1"/>
  <c r="K92" i="6"/>
  <c r="H93" i="5"/>
  <c r="I93" i="5"/>
  <c r="J93" i="5" s="1"/>
  <c r="K94" i="5"/>
  <c r="G94" i="5"/>
  <c r="Q94" i="5" s="1"/>
  <c r="F94" i="5"/>
  <c r="M94" i="5"/>
  <c r="I94" i="5"/>
  <c r="E94" i="5"/>
  <c r="C94" i="5"/>
  <c r="L94" i="5"/>
  <c r="T90" i="4"/>
  <c r="Q90" i="4"/>
  <c r="I90" i="4"/>
  <c r="M91" i="4"/>
  <c r="F91" i="4"/>
  <c r="N30" i="4"/>
  <c r="R30" i="4" s="1"/>
  <c r="S30" i="4" s="1"/>
  <c r="L91" i="4"/>
  <c r="K91" i="4"/>
  <c r="G91" i="4"/>
  <c r="Q91" i="4" s="1"/>
  <c r="E91" i="4"/>
  <c r="I91" i="4"/>
  <c r="C91" i="4"/>
  <c r="E91" i="2"/>
  <c r="C91" i="2"/>
  <c r="J91" i="2"/>
  <c r="K91" i="2" s="1"/>
  <c r="L72" i="13" l="1"/>
  <c r="O217" i="13"/>
  <c r="K217" i="13"/>
  <c r="G217" i="13"/>
  <c r="N217" i="13"/>
  <c r="J217" i="13"/>
  <c r="F217" i="13"/>
  <c r="M217" i="13"/>
  <c r="I217" i="13"/>
  <c r="E217" i="13"/>
  <c r="L217" i="13"/>
  <c r="H217" i="13"/>
  <c r="C217" i="13"/>
  <c r="M98" i="12"/>
  <c r="I98" i="12"/>
  <c r="E98" i="12"/>
  <c r="L98" i="12"/>
  <c r="H98" i="12"/>
  <c r="C98" i="12"/>
  <c r="O98" i="12"/>
  <c r="K98" i="12"/>
  <c r="G98" i="12"/>
  <c r="N98" i="12"/>
  <c r="J98" i="12"/>
  <c r="F98" i="12"/>
  <c r="N97" i="10"/>
  <c r="J97" i="10"/>
  <c r="F97" i="10"/>
  <c r="M97" i="10"/>
  <c r="I97" i="10"/>
  <c r="E97" i="10"/>
  <c r="L97" i="10"/>
  <c r="H97" i="10"/>
  <c r="C97" i="10"/>
  <c r="G97" i="10"/>
  <c r="K97" i="10"/>
  <c r="O97" i="10"/>
  <c r="M96" i="9"/>
  <c r="I96" i="9"/>
  <c r="E96" i="9"/>
  <c r="L96" i="9"/>
  <c r="H96" i="9"/>
  <c r="C96" i="9"/>
  <c r="O96" i="9"/>
  <c r="K96" i="9"/>
  <c r="G96" i="9"/>
  <c r="J96" i="9"/>
  <c r="F96" i="9"/>
  <c r="N96" i="9"/>
  <c r="H94" i="8"/>
  <c r="O94" i="8"/>
  <c r="L91" i="8"/>
  <c r="K91" i="8" s="1"/>
  <c r="I92" i="8"/>
  <c r="G94" i="8"/>
  <c r="M90" i="8"/>
  <c r="N89" i="8"/>
  <c r="C95" i="8"/>
  <c r="J95" i="8"/>
  <c r="F95" i="8"/>
  <c r="E95" i="8"/>
  <c r="L95" i="7"/>
  <c r="H95" i="7"/>
  <c r="C95" i="7"/>
  <c r="O95" i="7"/>
  <c r="K95" i="7"/>
  <c r="G95" i="7"/>
  <c r="N95" i="7"/>
  <c r="J95" i="7"/>
  <c r="F95" i="7"/>
  <c r="I95" i="7"/>
  <c r="E95" i="7"/>
  <c r="M95" i="7"/>
  <c r="N93" i="6"/>
  <c r="K93" i="6"/>
  <c r="G93" i="6"/>
  <c r="C93" i="6"/>
  <c r="J94" i="6" s="1"/>
  <c r="M93" i="6"/>
  <c r="F93" i="6"/>
  <c r="I93" i="6"/>
  <c r="O93" i="6"/>
  <c r="H93" i="6"/>
  <c r="L93" i="6"/>
  <c r="E93" i="6"/>
  <c r="N93" i="5"/>
  <c r="J94" i="5"/>
  <c r="N94" i="5" s="1"/>
  <c r="H94" i="5"/>
  <c r="M95" i="5"/>
  <c r="E95" i="5"/>
  <c r="C95" i="5"/>
  <c r="K95" i="5"/>
  <c r="L95" i="5" s="1"/>
  <c r="G95" i="5"/>
  <c r="Q95" i="5" s="1"/>
  <c r="F95" i="5"/>
  <c r="T91" i="4"/>
  <c r="M92" i="4"/>
  <c r="F92" i="4"/>
  <c r="T92" i="4" s="1"/>
  <c r="Q92" i="4"/>
  <c r="K92" i="4"/>
  <c r="L92" i="4" s="1"/>
  <c r="G92" i="4"/>
  <c r="E92" i="4"/>
  <c r="C92" i="4"/>
  <c r="G31" i="4"/>
  <c r="O30" i="4"/>
  <c r="E92" i="2"/>
  <c r="C92" i="2"/>
  <c r="J92" i="2"/>
  <c r="K92" i="2" s="1"/>
  <c r="O218" i="13" l="1"/>
  <c r="K218" i="13"/>
  <c r="G218" i="13"/>
  <c r="N218" i="13"/>
  <c r="J218" i="13"/>
  <c r="F218" i="13"/>
  <c r="M218" i="13"/>
  <c r="I218" i="13"/>
  <c r="E218" i="13"/>
  <c r="L218" i="13"/>
  <c r="H218" i="13"/>
  <c r="C218" i="13"/>
  <c r="F73" i="13"/>
  <c r="M72" i="13"/>
  <c r="M99" i="12"/>
  <c r="I99" i="12"/>
  <c r="E99" i="12"/>
  <c r="L99" i="12"/>
  <c r="H99" i="12"/>
  <c r="C99" i="12"/>
  <c r="O99" i="12"/>
  <c r="K99" i="12"/>
  <c r="G99" i="12"/>
  <c r="F99" i="12"/>
  <c r="N99" i="12"/>
  <c r="J99" i="12"/>
  <c r="N98" i="10"/>
  <c r="J98" i="10"/>
  <c r="F98" i="10"/>
  <c r="M98" i="10"/>
  <c r="I98" i="10"/>
  <c r="E98" i="10"/>
  <c r="L98" i="10"/>
  <c r="H98" i="10"/>
  <c r="C98" i="10"/>
  <c r="K98" i="10"/>
  <c r="G98" i="10"/>
  <c r="O98" i="10"/>
  <c r="M97" i="9"/>
  <c r="I97" i="9"/>
  <c r="E97" i="9"/>
  <c r="L97" i="9"/>
  <c r="H97" i="9"/>
  <c r="C97" i="9"/>
  <c r="O97" i="9"/>
  <c r="K97" i="9"/>
  <c r="G97" i="9"/>
  <c r="N97" i="9"/>
  <c r="J97" i="9"/>
  <c r="F97" i="9"/>
  <c r="H95" i="8"/>
  <c r="L92" i="8"/>
  <c r="K92" i="8" s="1"/>
  <c r="I93" i="8"/>
  <c r="O95" i="8"/>
  <c r="M91" i="8"/>
  <c r="N90" i="8"/>
  <c r="G95" i="8"/>
  <c r="C96" i="8"/>
  <c r="J96" i="8"/>
  <c r="F96" i="8"/>
  <c r="E96" i="8"/>
  <c r="L96" i="7"/>
  <c r="H96" i="7"/>
  <c r="C96" i="7"/>
  <c r="O96" i="7"/>
  <c r="K96" i="7"/>
  <c r="G96" i="7"/>
  <c r="N96" i="7"/>
  <c r="J96" i="7"/>
  <c r="F96" i="7"/>
  <c r="M96" i="7"/>
  <c r="I96" i="7"/>
  <c r="E96" i="7"/>
  <c r="L94" i="6"/>
  <c r="I94" i="6"/>
  <c r="O94" i="6"/>
  <c r="H94" i="6"/>
  <c r="E94" i="6"/>
  <c r="K94" i="6"/>
  <c r="C94" i="6"/>
  <c r="J95" i="6" s="1"/>
  <c r="G94" i="6"/>
  <c r="F94" i="6"/>
  <c r="N94" i="6"/>
  <c r="M94" i="6"/>
  <c r="H95" i="5"/>
  <c r="I95" i="5"/>
  <c r="J95" i="5" s="1"/>
  <c r="K96" i="5"/>
  <c r="G96" i="5"/>
  <c r="I96" i="5" s="1"/>
  <c r="F96" i="5"/>
  <c r="M96" i="5"/>
  <c r="E96" i="5"/>
  <c r="L96" i="5" s="1"/>
  <c r="C96" i="5"/>
  <c r="I92" i="4"/>
  <c r="M93" i="4"/>
  <c r="F93" i="4"/>
  <c r="K93" i="4"/>
  <c r="L93" i="4" s="1"/>
  <c r="G93" i="4"/>
  <c r="Q93" i="4" s="1"/>
  <c r="E93" i="4"/>
  <c r="I93" i="4" s="1"/>
  <c r="C93" i="4"/>
  <c r="P30" i="4"/>
  <c r="I31" i="4"/>
  <c r="J31" i="4" s="1"/>
  <c r="H31" i="4"/>
  <c r="Q31" i="4"/>
  <c r="T31" i="4" s="1"/>
  <c r="U31" i="4" s="1"/>
  <c r="E93" i="2"/>
  <c r="C93" i="2"/>
  <c r="J93" i="2"/>
  <c r="O219" i="13" l="1"/>
  <c r="K219" i="13"/>
  <c r="G219" i="13"/>
  <c r="N219" i="13"/>
  <c r="J219" i="13"/>
  <c r="F219" i="13"/>
  <c r="M219" i="13"/>
  <c r="I219" i="13"/>
  <c r="E219" i="13"/>
  <c r="C219" i="13"/>
  <c r="L219" i="13"/>
  <c r="H219" i="13"/>
  <c r="N72" i="13"/>
  <c r="G73" i="13"/>
  <c r="H73" i="13"/>
  <c r="I73" i="13" s="1"/>
  <c r="O73" i="13"/>
  <c r="K93" i="2"/>
  <c r="M100" i="12"/>
  <c r="I100" i="12"/>
  <c r="E100" i="12"/>
  <c r="L100" i="12"/>
  <c r="H100" i="12"/>
  <c r="C100" i="12"/>
  <c r="O100" i="12"/>
  <c r="K100" i="12"/>
  <c r="G100" i="12"/>
  <c r="J100" i="12"/>
  <c r="F100" i="12"/>
  <c r="N100" i="12"/>
  <c r="N99" i="10"/>
  <c r="J99" i="10"/>
  <c r="F99" i="10"/>
  <c r="M99" i="10"/>
  <c r="I99" i="10"/>
  <c r="E99" i="10"/>
  <c r="L99" i="10"/>
  <c r="H99" i="10"/>
  <c r="C99" i="10"/>
  <c r="O99" i="10"/>
  <c r="K99" i="10"/>
  <c r="G99" i="10"/>
  <c r="M98" i="9"/>
  <c r="I98" i="9"/>
  <c r="E98" i="9"/>
  <c r="L98" i="9"/>
  <c r="H98" i="9"/>
  <c r="C98" i="9"/>
  <c r="O98" i="9"/>
  <c r="K98" i="9"/>
  <c r="G98" i="9"/>
  <c r="N98" i="9"/>
  <c r="J98" i="9"/>
  <c r="F98" i="9"/>
  <c r="H96" i="8"/>
  <c r="M92" i="8"/>
  <c r="N91" i="8"/>
  <c r="O96" i="8"/>
  <c r="L93" i="8"/>
  <c r="K93" i="8" s="1"/>
  <c r="I94" i="8"/>
  <c r="G96" i="8"/>
  <c r="C97" i="8"/>
  <c r="J97" i="8"/>
  <c r="F97" i="8"/>
  <c r="E97" i="8"/>
  <c r="L97" i="7"/>
  <c r="H97" i="7"/>
  <c r="C97" i="7"/>
  <c r="O97" i="7"/>
  <c r="K97" i="7"/>
  <c r="G97" i="7"/>
  <c r="N97" i="7"/>
  <c r="J97" i="7"/>
  <c r="F97" i="7"/>
  <c r="M97" i="7"/>
  <c r="I97" i="7"/>
  <c r="E97" i="7"/>
  <c r="N95" i="6"/>
  <c r="K95" i="6"/>
  <c r="G95" i="6"/>
  <c r="C95" i="6"/>
  <c r="J96" i="6" s="1"/>
  <c r="M95" i="6"/>
  <c r="F95" i="6"/>
  <c r="L95" i="6"/>
  <c r="E95" i="6"/>
  <c r="I95" i="6"/>
  <c r="O95" i="6"/>
  <c r="H95" i="6"/>
  <c r="N95" i="5"/>
  <c r="J96" i="5"/>
  <c r="N96" i="5" s="1"/>
  <c r="Q96" i="5"/>
  <c r="H96" i="5"/>
  <c r="M97" i="5"/>
  <c r="E97" i="5"/>
  <c r="C97" i="5"/>
  <c r="K97" i="5"/>
  <c r="L97" i="5" s="1"/>
  <c r="G97" i="5"/>
  <c r="I97" i="5" s="1"/>
  <c r="F97" i="5"/>
  <c r="T93" i="4"/>
  <c r="M94" i="4"/>
  <c r="F94" i="4"/>
  <c r="K94" i="4"/>
  <c r="L94" i="4" s="1"/>
  <c r="G94" i="4"/>
  <c r="Q94" i="4" s="1"/>
  <c r="E94" i="4"/>
  <c r="C94" i="4"/>
  <c r="I94" i="4"/>
  <c r="N31" i="4"/>
  <c r="R31" i="4" s="1"/>
  <c r="S31" i="4" s="1"/>
  <c r="E94" i="2"/>
  <c r="C94" i="2"/>
  <c r="J94" i="2"/>
  <c r="K94" i="2" s="1"/>
  <c r="L73" i="13" l="1"/>
  <c r="O220" i="13"/>
  <c r="K220" i="13"/>
  <c r="G220" i="13"/>
  <c r="N220" i="13"/>
  <c r="J220" i="13"/>
  <c r="F220" i="13"/>
  <c r="M220" i="13"/>
  <c r="I220" i="13"/>
  <c r="E220" i="13"/>
  <c r="H220" i="13"/>
  <c r="C220" i="13"/>
  <c r="L220" i="13"/>
  <c r="M101" i="12"/>
  <c r="I101" i="12"/>
  <c r="E101" i="12"/>
  <c r="L101" i="12"/>
  <c r="H101" i="12"/>
  <c r="C101" i="12"/>
  <c r="O101" i="12"/>
  <c r="K101" i="12"/>
  <c r="G101" i="12"/>
  <c r="N101" i="12"/>
  <c r="J101" i="12"/>
  <c r="F101" i="12"/>
  <c r="O100" i="10"/>
  <c r="K100" i="10"/>
  <c r="N100" i="10"/>
  <c r="J100" i="10"/>
  <c r="L100" i="10"/>
  <c r="F100" i="10"/>
  <c r="I100" i="10"/>
  <c r="E100" i="10"/>
  <c r="H100" i="10"/>
  <c r="C100" i="10"/>
  <c r="G100" i="10"/>
  <c r="M100" i="10"/>
  <c r="M99" i="9"/>
  <c r="I99" i="9"/>
  <c r="E99" i="9"/>
  <c r="L99" i="9"/>
  <c r="H99" i="9"/>
  <c r="C99" i="9"/>
  <c r="O99" i="9"/>
  <c r="K99" i="9"/>
  <c r="G99" i="9"/>
  <c r="F99" i="9"/>
  <c r="J99" i="9"/>
  <c r="N99" i="9"/>
  <c r="H97" i="8"/>
  <c r="O97" i="8"/>
  <c r="L94" i="8"/>
  <c r="K94" i="8" s="1"/>
  <c r="I95" i="8"/>
  <c r="G97" i="8"/>
  <c r="M93" i="8"/>
  <c r="N92" i="8"/>
  <c r="C98" i="8"/>
  <c r="J98" i="8"/>
  <c r="F98" i="8"/>
  <c r="O98" i="8" s="1"/>
  <c r="E98" i="8"/>
  <c r="L98" i="7"/>
  <c r="H98" i="7"/>
  <c r="C98" i="7"/>
  <c r="O98" i="7"/>
  <c r="K98" i="7"/>
  <c r="G98" i="7"/>
  <c r="N98" i="7"/>
  <c r="J98" i="7"/>
  <c r="F98" i="7"/>
  <c r="E98" i="7"/>
  <c r="M98" i="7"/>
  <c r="I98" i="7"/>
  <c r="L96" i="6"/>
  <c r="I96" i="6"/>
  <c r="O96" i="6"/>
  <c r="H96" i="6"/>
  <c r="E96" i="6"/>
  <c r="N96" i="6"/>
  <c r="G96" i="6"/>
  <c r="M96" i="6"/>
  <c r="F96" i="6"/>
  <c r="K96" i="6"/>
  <c r="C96" i="6"/>
  <c r="J97" i="6" s="1"/>
  <c r="Q97" i="5"/>
  <c r="J97" i="5"/>
  <c r="N97" i="5" s="1"/>
  <c r="H97" i="5"/>
  <c r="K98" i="5"/>
  <c r="G98" i="5"/>
  <c r="I98" i="5" s="1"/>
  <c r="F98" i="5"/>
  <c r="M98" i="5"/>
  <c r="E98" i="5"/>
  <c r="L98" i="5"/>
  <c r="C98" i="5"/>
  <c r="T94" i="4"/>
  <c r="M95" i="4"/>
  <c r="F95" i="4"/>
  <c r="K95" i="4"/>
  <c r="G95" i="4"/>
  <c r="Q95" i="4" s="1"/>
  <c r="E95" i="4"/>
  <c r="L95" i="4" s="1"/>
  <c r="I95" i="4"/>
  <c r="C95" i="4"/>
  <c r="G32" i="4"/>
  <c r="O31" i="4"/>
  <c r="E95" i="2"/>
  <c r="C95" i="2"/>
  <c r="J95" i="2"/>
  <c r="K95" i="2" s="1"/>
  <c r="O221" i="13" l="1"/>
  <c r="K221" i="13"/>
  <c r="G221" i="13"/>
  <c r="N221" i="13"/>
  <c r="J221" i="13"/>
  <c r="F221" i="13"/>
  <c r="M221" i="13"/>
  <c r="I221" i="13"/>
  <c r="E221" i="13"/>
  <c r="L221" i="13"/>
  <c r="H221" i="13"/>
  <c r="C221" i="13"/>
  <c r="F74" i="13"/>
  <c r="M73" i="13"/>
  <c r="M102" i="12"/>
  <c r="I102" i="12"/>
  <c r="E102" i="12"/>
  <c r="L102" i="12"/>
  <c r="H102" i="12"/>
  <c r="C102" i="12"/>
  <c r="O102" i="12"/>
  <c r="K102" i="12"/>
  <c r="G102" i="12"/>
  <c r="N102" i="12"/>
  <c r="J102" i="12"/>
  <c r="F102" i="12"/>
  <c r="O101" i="10"/>
  <c r="K101" i="10"/>
  <c r="G101" i="10"/>
  <c r="N101" i="10"/>
  <c r="J101" i="10"/>
  <c r="F101" i="10"/>
  <c r="H101" i="10"/>
  <c r="M101" i="10"/>
  <c r="E101" i="10"/>
  <c r="L101" i="10"/>
  <c r="C101" i="10"/>
  <c r="I101" i="10"/>
  <c r="L100" i="9"/>
  <c r="H100" i="9"/>
  <c r="O100" i="9"/>
  <c r="K100" i="9"/>
  <c r="J100" i="9"/>
  <c r="E100" i="9"/>
  <c r="I100" i="9"/>
  <c r="C100" i="9"/>
  <c r="N100" i="9"/>
  <c r="G100" i="9"/>
  <c r="M100" i="9"/>
  <c r="F100" i="9"/>
  <c r="H98" i="8"/>
  <c r="G98" i="8"/>
  <c r="L95" i="8"/>
  <c r="K95" i="8" s="1"/>
  <c r="I96" i="8"/>
  <c r="M94" i="8"/>
  <c r="N93" i="8"/>
  <c r="C99" i="8"/>
  <c r="J99" i="8"/>
  <c r="F99" i="8"/>
  <c r="O99" i="8" s="1"/>
  <c r="E99" i="8"/>
  <c r="M99" i="7"/>
  <c r="L99" i="7"/>
  <c r="N99" i="7"/>
  <c r="H99" i="7"/>
  <c r="C99" i="7"/>
  <c r="K99" i="7"/>
  <c r="G99" i="7"/>
  <c r="J99" i="7"/>
  <c r="F99" i="7"/>
  <c r="I99" i="7"/>
  <c r="E99" i="7"/>
  <c r="O99" i="7"/>
  <c r="N97" i="6"/>
  <c r="K97" i="6"/>
  <c r="G97" i="6"/>
  <c r="C97" i="6"/>
  <c r="J98" i="6" s="1"/>
  <c r="M97" i="6"/>
  <c r="F97" i="6"/>
  <c r="I97" i="6"/>
  <c r="O97" i="6"/>
  <c r="H97" i="6"/>
  <c r="L97" i="6"/>
  <c r="E97" i="6"/>
  <c r="Q98" i="5"/>
  <c r="J98" i="5"/>
  <c r="N98" i="5" s="1"/>
  <c r="H98" i="5"/>
  <c r="M99" i="5"/>
  <c r="E99" i="5"/>
  <c r="C99" i="5"/>
  <c r="K99" i="5"/>
  <c r="L99" i="5" s="1"/>
  <c r="G99" i="5"/>
  <c r="I99" i="5" s="1"/>
  <c r="J99" i="5" s="1"/>
  <c r="N99" i="5" s="1"/>
  <c r="F99" i="5"/>
  <c r="T95" i="4"/>
  <c r="M96" i="4"/>
  <c r="F96" i="4"/>
  <c r="K96" i="4"/>
  <c r="G96" i="4"/>
  <c r="Q96" i="4" s="1"/>
  <c r="E96" i="4"/>
  <c r="L96" i="4" s="1"/>
  <c r="C96" i="4"/>
  <c r="P31" i="4"/>
  <c r="Q32" i="4"/>
  <c r="T32" i="4" s="1"/>
  <c r="U32" i="4" s="1"/>
  <c r="H32" i="4"/>
  <c r="I32" i="4"/>
  <c r="J32" i="4" s="1"/>
  <c r="E96" i="2"/>
  <c r="C96" i="2"/>
  <c r="J96" i="2"/>
  <c r="K96" i="2" s="1"/>
  <c r="O222" i="13" l="1"/>
  <c r="K222" i="13"/>
  <c r="G222" i="13"/>
  <c r="N222" i="13"/>
  <c r="J222" i="13"/>
  <c r="F222" i="13"/>
  <c r="M222" i="13"/>
  <c r="I222" i="13"/>
  <c r="E222" i="13"/>
  <c r="L222" i="13"/>
  <c r="H222" i="13"/>
  <c r="C222" i="13"/>
  <c r="N73" i="13"/>
  <c r="H74" i="13"/>
  <c r="I74" i="13" s="1"/>
  <c r="G74" i="13"/>
  <c r="O74" i="13"/>
  <c r="M103" i="12"/>
  <c r="I103" i="12"/>
  <c r="E103" i="12"/>
  <c r="L103" i="12"/>
  <c r="H103" i="12"/>
  <c r="C103" i="12"/>
  <c r="O103" i="12"/>
  <c r="K103" i="12"/>
  <c r="G103" i="12"/>
  <c r="F103" i="12"/>
  <c r="N103" i="12"/>
  <c r="J103" i="12"/>
  <c r="L102" i="10"/>
  <c r="H102" i="10"/>
  <c r="C102" i="10"/>
  <c r="O102" i="10"/>
  <c r="K102" i="10"/>
  <c r="G102" i="10"/>
  <c r="N102" i="10"/>
  <c r="J102" i="10"/>
  <c r="F102" i="10"/>
  <c r="E102" i="10"/>
  <c r="M102" i="10"/>
  <c r="I102" i="10"/>
  <c r="L101" i="9"/>
  <c r="H101" i="9"/>
  <c r="C101" i="9"/>
  <c r="O101" i="9"/>
  <c r="K101" i="9"/>
  <c r="G101" i="9"/>
  <c r="N101" i="9"/>
  <c r="F101" i="9"/>
  <c r="M101" i="9"/>
  <c r="E101" i="9"/>
  <c r="J101" i="9"/>
  <c r="I101" i="9"/>
  <c r="H99" i="8"/>
  <c r="G99" i="8"/>
  <c r="L96" i="8"/>
  <c r="K96" i="8" s="1"/>
  <c r="I97" i="8"/>
  <c r="M95" i="8"/>
  <c r="N94" i="8"/>
  <c r="J100" i="8"/>
  <c r="C100" i="8"/>
  <c r="F100" i="8"/>
  <c r="E100" i="8"/>
  <c r="M100" i="7"/>
  <c r="I100" i="7"/>
  <c r="E100" i="7"/>
  <c r="L100" i="7"/>
  <c r="H100" i="7"/>
  <c r="C100" i="7"/>
  <c r="J100" i="7"/>
  <c r="O100" i="7"/>
  <c r="G100" i="7"/>
  <c r="N100" i="7"/>
  <c r="F100" i="7"/>
  <c r="K100" i="7"/>
  <c r="L98" i="6"/>
  <c r="I98" i="6"/>
  <c r="O98" i="6"/>
  <c r="H98" i="6"/>
  <c r="E98" i="6"/>
  <c r="K98" i="6"/>
  <c r="C98" i="6"/>
  <c r="J99" i="6" s="1"/>
  <c r="N98" i="6"/>
  <c r="G98" i="6"/>
  <c r="M98" i="6"/>
  <c r="F98" i="6"/>
  <c r="Q99" i="5"/>
  <c r="H99" i="5"/>
  <c r="K100" i="5"/>
  <c r="G100" i="5"/>
  <c r="Q100" i="5" s="1"/>
  <c r="F100" i="5"/>
  <c r="M100" i="5"/>
  <c r="I100" i="5"/>
  <c r="J100" i="5" s="1"/>
  <c r="N100" i="5" s="1"/>
  <c r="E100" i="5"/>
  <c r="L100" i="5"/>
  <c r="H100" i="5"/>
  <c r="C100" i="5"/>
  <c r="T96" i="4"/>
  <c r="I96" i="4"/>
  <c r="M97" i="4"/>
  <c r="F97" i="4"/>
  <c r="T97" i="4" s="1"/>
  <c r="Q97" i="4"/>
  <c r="K97" i="4"/>
  <c r="L97" i="4" s="1"/>
  <c r="G97" i="4"/>
  <c r="E97" i="4"/>
  <c r="I97" i="4"/>
  <c r="C97" i="4"/>
  <c r="N32" i="4"/>
  <c r="R32" i="4" s="1"/>
  <c r="S32" i="4" s="1"/>
  <c r="E97" i="2"/>
  <c r="C97" i="2"/>
  <c r="J97" i="2"/>
  <c r="K97" i="2" s="1"/>
  <c r="O223" i="13" l="1"/>
  <c r="K223" i="13"/>
  <c r="G223" i="13"/>
  <c r="N223" i="13"/>
  <c r="J223" i="13"/>
  <c r="F223" i="13"/>
  <c r="M223" i="13"/>
  <c r="I223" i="13"/>
  <c r="E223" i="13"/>
  <c r="C223" i="13"/>
  <c r="L223" i="13"/>
  <c r="H223" i="13"/>
  <c r="L74" i="13"/>
  <c r="M104" i="12"/>
  <c r="I104" i="12"/>
  <c r="E104" i="12"/>
  <c r="L104" i="12"/>
  <c r="H104" i="12"/>
  <c r="C104" i="12"/>
  <c r="O104" i="12"/>
  <c r="K104" i="12"/>
  <c r="G104" i="12"/>
  <c r="J104" i="12"/>
  <c r="F104" i="12"/>
  <c r="N104" i="12"/>
  <c r="L103" i="10"/>
  <c r="H103" i="10"/>
  <c r="C103" i="10"/>
  <c r="O103" i="10"/>
  <c r="K103" i="10"/>
  <c r="G103" i="10"/>
  <c r="N103" i="10"/>
  <c r="J103" i="10"/>
  <c r="F103" i="10"/>
  <c r="I103" i="10"/>
  <c r="E103" i="10"/>
  <c r="M103" i="10"/>
  <c r="L102" i="9"/>
  <c r="H102" i="9"/>
  <c r="C102" i="9"/>
  <c r="O102" i="9"/>
  <c r="K102" i="9"/>
  <c r="G102" i="9"/>
  <c r="J102" i="9"/>
  <c r="I102" i="9"/>
  <c r="N102" i="9"/>
  <c r="F102" i="9"/>
  <c r="M102" i="9"/>
  <c r="E102" i="9"/>
  <c r="G100" i="8"/>
  <c r="H100" i="8"/>
  <c r="L97" i="8"/>
  <c r="K97" i="8" s="1"/>
  <c r="I98" i="8"/>
  <c r="O100" i="8"/>
  <c r="M96" i="8"/>
  <c r="N95" i="8"/>
  <c r="J101" i="8"/>
  <c r="F101" i="8"/>
  <c r="G101" i="8" s="1"/>
  <c r="E101" i="8"/>
  <c r="C101" i="8"/>
  <c r="M101" i="7"/>
  <c r="I101" i="7"/>
  <c r="E101" i="7"/>
  <c r="L101" i="7"/>
  <c r="H101" i="7"/>
  <c r="C101" i="7"/>
  <c r="N101" i="7"/>
  <c r="F101" i="7"/>
  <c r="K101" i="7"/>
  <c r="J101" i="7"/>
  <c r="O101" i="7"/>
  <c r="G101" i="7"/>
  <c r="N99" i="6"/>
  <c r="K99" i="6"/>
  <c r="G99" i="6"/>
  <c r="C99" i="6"/>
  <c r="J100" i="6" s="1"/>
  <c r="M99" i="6"/>
  <c r="F99" i="6"/>
  <c r="L99" i="6"/>
  <c r="E99" i="6"/>
  <c r="H99" i="6"/>
  <c r="O99" i="6"/>
  <c r="I99" i="6"/>
  <c r="M101" i="5"/>
  <c r="E101" i="5"/>
  <c r="C101" i="5"/>
  <c r="K101" i="5"/>
  <c r="L101" i="5" s="1"/>
  <c r="G101" i="5"/>
  <c r="I101" i="5" s="1"/>
  <c r="J101" i="5" s="1"/>
  <c r="N101" i="5" s="1"/>
  <c r="F101" i="5"/>
  <c r="M98" i="4"/>
  <c r="F98" i="4"/>
  <c r="G33" i="4"/>
  <c r="O32" i="4"/>
  <c r="L98" i="4"/>
  <c r="K98" i="4"/>
  <c r="G98" i="4"/>
  <c r="Q98" i="4" s="1"/>
  <c r="E98" i="4"/>
  <c r="C98" i="4"/>
  <c r="I98" i="4"/>
  <c r="E98" i="2"/>
  <c r="C98" i="2"/>
  <c r="J98" i="2"/>
  <c r="K98" i="2" s="1"/>
  <c r="O224" i="13" l="1"/>
  <c r="K224" i="13"/>
  <c r="G224" i="13"/>
  <c r="N224" i="13"/>
  <c r="J224" i="13"/>
  <c r="F224" i="13"/>
  <c r="M224" i="13"/>
  <c r="I224" i="13"/>
  <c r="E224" i="13"/>
  <c r="H224" i="13"/>
  <c r="C224" i="13"/>
  <c r="L224" i="13"/>
  <c r="F75" i="13"/>
  <c r="M74" i="13"/>
  <c r="M105" i="12"/>
  <c r="I105" i="12"/>
  <c r="E105" i="12"/>
  <c r="L105" i="12"/>
  <c r="H105" i="12"/>
  <c r="C105" i="12"/>
  <c r="O105" i="12"/>
  <c r="K105" i="12"/>
  <c r="G105" i="12"/>
  <c r="N105" i="12"/>
  <c r="J105" i="12"/>
  <c r="F105" i="12"/>
  <c r="L104" i="10"/>
  <c r="H104" i="10"/>
  <c r="C104" i="10"/>
  <c r="O104" i="10"/>
  <c r="K104" i="10"/>
  <c r="G104" i="10"/>
  <c r="N104" i="10"/>
  <c r="J104" i="10"/>
  <c r="F104" i="10"/>
  <c r="M104" i="10"/>
  <c r="I104" i="10"/>
  <c r="E104" i="10"/>
  <c r="L103" i="9"/>
  <c r="H103" i="9"/>
  <c r="C103" i="9"/>
  <c r="O103" i="9"/>
  <c r="K103" i="9"/>
  <c r="G103" i="9"/>
  <c r="N103" i="9"/>
  <c r="F103" i="9"/>
  <c r="M103" i="9"/>
  <c r="E103" i="9"/>
  <c r="J103" i="9"/>
  <c r="I103" i="9"/>
  <c r="H101" i="8"/>
  <c r="O101" i="8"/>
  <c r="L98" i="8"/>
  <c r="K98" i="8" s="1"/>
  <c r="I99" i="8"/>
  <c r="M97" i="8"/>
  <c r="N96" i="8"/>
  <c r="C102" i="8"/>
  <c r="J102" i="8"/>
  <c r="F102" i="8"/>
  <c r="O102" i="8" s="1"/>
  <c r="E102" i="8"/>
  <c r="N102" i="7"/>
  <c r="J102" i="7"/>
  <c r="M102" i="7"/>
  <c r="I102" i="7"/>
  <c r="E102" i="7"/>
  <c r="L102" i="7"/>
  <c r="H102" i="7"/>
  <c r="C102" i="7"/>
  <c r="K102" i="7"/>
  <c r="G102" i="7"/>
  <c r="F102" i="7"/>
  <c r="O102" i="7"/>
  <c r="L100" i="6"/>
  <c r="I100" i="6"/>
  <c r="O100" i="6"/>
  <c r="H100" i="6"/>
  <c r="E100" i="6"/>
  <c r="N100" i="6"/>
  <c r="G100" i="6"/>
  <c r="M100" i="6"/>
  <c r="F100" i="6"/>
  <c r="C100" i="6"/>
  <c r="J101" i="6" s="1"/>
  <c r="K100" i="6"/>
  <c r="Q101" i="5"/>
  <c r="H101" i="5"/>
  <c r="K102" i="5"/>
  <c r="G102" i="5"/>
  <c r="Q102" i="5" s="1"/>
  <c r="F102" i="5"/>
  <c r="M102" i="5"/>
  <c r="E102" i="5"/>
  <c r="L102" i="5" s="1"/>
  <c r="C102" i="5"/>
  <c r="T98" i="4"/>
  <c r="M99" i="4"/>
  <c r="F99" i="4"/>
  <c r="K99" i="4"/>
  <c r="L99" i="4" s="1"/>
  <c r="G99" i="4"/>
  <c r="Q99" i="4" s="1"/>
  <c r="E99" i="4"/>
  <c r="I99" i="4"/>
  <c r="C99" i="4"/>
  <c r="P32" i="4"/>
  <c r="Q33" i="4"/>
  <c r="T33" i="4" s="1"/>
  <c r="U33" i="4" s="1"/>
  <c r="H33" i="4"/>
  <c r="I33" i="4"/>
  <c r="J33" i="4" s="1"/>
  <c r="E99" i="2"/>
  <c r="C99" i="2"/>
  <c r="J99" i="2"/>
  <c r="K99" i="2" s="1"/>
  <c r="O225" i="13" l="1"/>
  <c r="K225" i="13"/>
  <c r="G225" i="13"/>
  <c r="N225" i="13"/>
  <c r="J225" i="13"/>
  <c r="F225" i="13"/>
  <c r="M225" i="13"/>
  <c r="I225" i="13"/>
  <c r="E225" i="13"/>
  <c r="L225" i="13"/>
  <c r="H225" i="13"/>
  <c r="C225" i="13"/>
  <c r="N74" i="13"/>
  <c r="O75" i="13"/>
  <c r="H75" i="13"/>
  <c r="I75" i="13" s="1"/>
  <c r="G75" i="13"/>
  <c r="M106" i="12"/>
  <c r="I106" i="12"/>
  <c r="E106" i="12"/>
  <c r="L106" i="12"/>
  <c r="H106" i="12"/>
  <c r="C106" i="12"/>
  <c r="O106" i="12"/>
  <c r="K106" i="12"/>
  <c r="G106" i="12"/>
  <c r="N106" i="12"/>
  <c r="J106" i="12"/>
  <c r="F106" i="12"/>
  <c r="L105" i="10"/>
  <c r="H105" i="10"/>
  <c r="C105" i="10"/>
  <c r="O105" i="10"/>
  <c r="K105" i="10"/>
  <c r="G105" i="10"/>
  <c r="N105" i="10"/>
  <c r="J105" i="10"/>
  <c r="F105" i="10"/>
  <c r="M105" i="10"/>
  <c r="I105" i="10"/>
  <c r="E105" i="10"/>
  <c r="M104" i="9"/>
  <c r="I104" i="9"/>
  <c r="L104" i="9"/>
  <c r="H104" i="9"/>
  <c r="C104" i="9"/>
  <c r="O104" i="9"/>
  <c r="K104" i="9"/>
  <c r="G104" i="9"/>
  <c r="N104" i="9"/>
  <c r="J104" i="9"/>
  <c r="F104" i="9"/>
  <c r="E104" i="9"/>
  <c r="M98" i="8"/>
  <c r="N97" i="8"/>
  <c r="G102" i="8"/>
  <c r="H102" i="8"/>
  <c r="L99" i="8"/>
  <c r="K99" i="8" s="1"/>
  <c r="I100" i="8"/>
  <c r="C103" i="8"/>
  <c r="J103" i="8"/>
  <c r="F103" i="8"/>
  <c r="O103" i="8" s="1"/>
  <c r="E103" i="8"/>
  <c r="N103" i="7"/>
  <c r="J103" i="7"/>
  <c r="F103" i="7"/>
  <c r="M103" i="7"/>
  <c r="I103" i="7"/>
  <c r="E103" i="7"/>
  <c r="L103" i="7"/>
  <c r="H103" i="7"/>
  <c r="C103" i="7"/>
  <c r="O103" i="7"/>
  <c r="K103" i="7"/>
  <c r="G103" i="7"/>
  <c r="N101" i="6"/>
  <c r="K101" i="6"/>
  <c r="G101" i="6"/>
  <c r="C101" i="6"/>
  <c r="J102" i="6" s="1"/>
  <c r="M101" i="6"/>
  <c r="F101" i="6"/>
  <c r="I101" i="6"/>
  <c r="O101" i="6"/>
  <c r="H101" i="6"/>
  <c r="E101" i="6"/>
  <c r="L101" i="6"/>
  <c r="I102" i="5"/>
  <c r="J102" i="5" s="1"/>
  <c r="N102" i="5" s="1"/>
  <c r="H102" i="5"/>
  <c r="Q103" i="5"/>
  <c r="M103" i="5"/>
  <c r="E103" i="5"/>
  <c r="C103" i="5"/>
  <c r="K103" i="5"/>
  <c r="L103" i="5" s="1"/>
  <c r="G103" i="5"/>
  <c r="I103" i="5" s="1"/>
  <c r="F103" i="5"/>
  <c r="T99" i="4"/>
  <c r="M100" i="4"/>
  <c r="F100" i="4"/>
  <c r="K100" i="4"/>
  <c r="G100" i="4"/>
  <c r="Q100" i="4" s="1"/>
  <c r="E100" i="4"/>
  <c r="L100" i="4" s="1"/>
  <c r="C100" i="4"/>
  <c r="N33" i="4"/>
  <c r="R33" i="4" s="1"/>
  <c r="S33" i="4" s="1"/>
  <c r="E100" i="2"/>
  <c r="C100" i="2"/>
  <c r="J100" i="2"/>
  <c r="K100" i="2" s="1"/>
  <c r="L75" i="13" l="1"/>
  <c r="O226" i="13"/>
  <c r="K226" i="13"/>
  <c r="G226" i="13"/>
  <c r="N226" i="13"/>
  <c r="J226" i="13"/>
  <c r="F226" i="13"/>
  <c r="M226" i="13"/>
  <c r="I226" i="13"/>
  <c r="E226" i="13"/>
  <c r="L226" i="13"/>
  <c r="H226" i="13"/>
  <c r="C226" i="13"/>
  <c r="M107" i="12"/>
  <c r="I107" i="12"/>
  <c r="E107" i="12"/>
  <c r="L107" i="12"/>
  <c r="H107" i="12"/>
  <c r="C107" i="12"/>
  <c r="O107" i="12"/>
  <c r="K107" i="12"/>
  <c r="G107" i="12"/>
  <c r="F107" i="12"/>
  <c r="N107" i="12"/>
  <c r="J107" i="12"/>
  <c r="L106" i="10"/>
  <c r="H106" i="10"/>
  <c r="C106" i="10"/>
  <c r="O106" i="10"/>
  <c r="K106" i="10"/>
  <c r="G106" i="10"/>
  <c r="N106" i="10"/>
  <c r="J106" i="10"/>
  <c r="F106" i="10"/>
  <c r="E106" i="10"/>
  <c r="M106" i="10"/>
  <c r="I106" i="10"/>
  <c r="M105" i="9"/>
  <c r="I105" i="9"/>
  <c r="E105" i="9"/>
  <c r="L105" i="9"/>
  <c r="H105" i="9"/>
  <c r="C105" i="9"/>
  <c r="O105" i="9"/>
  <c r="K105" i="9"/>
  <c r="G105" i="9"/>
  <c r="N105" i="9"/>
  <c r="J105" i="9"/>
  <c r="F105" i="9"/>
  <c r="G103" i="8"/>
  <c r="H103" i="8"/>
  <c r="L100" i="8"/>
  <c r="K100" i="8" s="1"/>
  <c r="I101" i="8"/>
  <c r="N98" i="8"/>
  <c r="M99" i="8"/>
  <c r="C104" i="8"/>
  <c r="J104" i="8"/>
  <c r="F104" i="8"/>
  <c r="O104" i="8" s="1"/>
  <c r="E104" i="8"/>
  <c r="N104" i="7"/>
  <c r="J104" i="7"/>
  <c r="F104" i="7"/>
  <c r="M104" i="7"/>
  <c r="I104" i="7"/>
  <c r="E104" i="7"/>
  <c r="L104" i="7"/>
  <c r="H104" i="7"/>
  <c r="C104" i="7"/>
  <c r="O104" i="7"/>
  <c r="K104" i="7"/>
  <c r="G104" i="7"/>
  <c r="L102" i="6"/>
  <c r="I102" i="6"/>
  <c r="O102" i="6"/>
  <c r="H102" i="6"/>
  <c r="E102" i="6"/>
  <c r="K102" i="6"/>
  <c r="C102" i="6"/>
  <c r="J103" i="6" s="1"/>
  <c r="G102" i="6"/>
  <c r="N102" i="6"/>
  <c r="M102" i="6"/>
  <c r="F102" i="6"/>
  <c r="H103" i="5"/>
  <c r="J103" i="5"/>
  <c r="N103" i="5" s="1"/>
  <c r="K104" i="5"/>
  <c r="G104" i="5"/>
  <c r="F104" i="5"/>
  <c r="Q104" i="5"/>
  <c r="M104" i="5"/>
  <c r="I104" i="5"/>
  <c r="J104" i="5" s="1"/>
  <c r="N104" i="5" s="1"/>
  <c r="E104" i="5"/>
  <c r="C104" i="5"/>
  <c r="L104" i="5"/>
  <c r="H104" i="5"/>
  <c r="T100" i="4"/>
  <c r="I100" i="4"/>
  <c r="M101" i="4"/>
  <c r="F101" i="4"/>
  <c r="T101" i="4" s="1"/>
  <c r="G34" i="4"/>
  <c r="O33" i="4"/>
  <c r="Q101" i="4"/>
  <c r="K101" i="4"/>
  <c r="L101" i="4" s="1"/>
  <c r="G101" i="4"/>
  <c r="E101" i="4"/>
  <c r="I101" i="4" s="1"/>
  <c r="C101" i="4"/>
  <c r="E101" i="2"/>
  <c r="C101" i="2"/>
  <c r="J101" i="2"/>
  <c r="K101" i="2" s="1"/>
  <c r="O227" i="13" l="1"/>
  <c r="K227" i="13"/>
  <c r="G227" i="13"/>
  <c r="N227" i="13"/>
  <c r="J227" i="13"/>
  <c r="F227" i="13"/>
  <c r="M227" i="13"/>
  <c r="I227" i="13"/>
  <c r="E227" i="13"/>
  <c r="C227" i="13"/>
  <c r="L227" i="13"/>
  <c r="H227" i="13"/>
  <c r="F76" i="13"/>
  <c r="M75" i="13"/>
  <c r="M108" i="12"/>
  <c r="I108" i="12"/>
  <c r="E108" i="12"/>
  <c r="L108" i="12"/>
  <c r="H108" i="12"/>
  <c r="C108" i="12"/>
  <c r="O108" i="12"/>
  <c r="K108" i="12"/>
  <c r="G108" i="12"/>
  <c r="J108" i="12"/>
  <c r="F108" i="12"/>
  <c r="N108" i="12"/>
  <c r="L107" i="10"/>
  <c r="H107" i="10"/>
  <c r="C107" i="10"/>
  <c r="O107" i="10"/>
  <c r="K107" i="10"/>
  <c r="G107" i="10"/>
  <c r="N107" i="10"/>
  <c r="J107" i="10"/>
  <c r="F107" i="10"/>
  <c r="I107" i="10"/>
  <c r="E107" i="10"/>
  <c r="M107" i="10"/>
  <c r="M106" i="9"/>
  <c r="I106" i="9"/>
  <c r="E106" i="9"/>
  <c r="L106" i="9"/>
  <c r="H106" i="9"/>
  <c r="C106" i="9"/>
  <c r="O106" i="9"/>
  <c r="K106" i="9"/>
  <c r="G106" i="9"/>
  <c r="F106" i="9"/>
  <c r="N106" i="9"/>
  <c r="J106" i="9"/>
  <c r="H104" i="8"/>
  <c r="G104" i="8"/>
  <c r="L101" i="8"/>
  <c r="K101" i="8" s="1"/>
  <c r="I102" i="8"/>
  <c r="N99" i="8"/>
  <c r="M100" i="8"/>
  <c r="C105" i="8"/>
  <c r="J105" i="8"/>
  <c r="F105" i="8"/>
  <c r="O105" i="8" s="1"/>
  <c r="E105" i="8"/>
  <c r="N105" i="7"/>
  <c r="J105" i="7"/>
  <c r="F105" i="7"/>
  <c r="M105" i="7"/>
  <c r="I105" i="7"/>
  <c r="E105" i="7"/>
  <c r="L105" i="7"/>
  <c r="H105" i="7"/>
  <c r="C105" i="7"/>
  <c r="G105" i="7"/>
  <c r="O105" i="7"/>
  <c r="K105" i="7"/>
  <c r="N103" i="6"/>
  <c r="K103" i="6"/>
  <c r="G103" i="6"/>
  <c r="C103" i="6"/>
  <c r="J104" i="6" s="1"/>
  <c r="M103" i="6"/>
  <c r="F103" i="6"/>
  <c r="L103" i="6"/>
  <c r="E103" i="6"/>
  <c r="I103" i="6"/>
  <c r="H103" i="6"/>
  <c r="O103" i="6"/>
  <c r="Q105" i="5"/>
  <c r="M105" i="5"/>
  <c r="E105" i="5"/>
  <c r="C105" i="5"/>
  <c r="K105" i="5"/>
  <c r="L105" i="5" s="1"/>
  <c r="G105" i="5"/>
  <c r="I105" i="5" s="1"/>
  <c r="J105" i="5" s="1"/>
  <c r="N105" i="5" s="1"/>
  <c r="F105" i="5"/>
  <c r="M102" i="4"/>
  <c r="F102" i="4"/>
  <c r="Q102" i="4"/>
  <c r="T102" i="4" s="1"/>
  <c r="K102" i="4"/>
  <c r="L102" i="4" s="1"/>
  <c r="G102" i="4"/>
  <c r="E102" i="4"/>
  <c r="I102" i="4" s="1"/>
  <c r="C102" i="4"/>
  <c r="P33" i="4"/>
  <c r="I34" i="4"/>
  <c r="J34" i="4" s="1"/>
  <c r="Q34" i="4"/>
  <c r="T34" i="4" s="1"/>
  <c r="U34" i="4" s="1"/>
  <c r="H34" i="4"/>
  <c r="E102" i="2"/>
  <c r="C102" i="2"/>
  <c r="J102" i="2"/>
  <c r="N75" i="13" l="1"/>
  <c r="O228" i="13"/>
  <c r="K228" i="13"/>
  <c r="G228" i="13"/>
  <c r="N228" i="13"/>
  <c r="J228" i="13"/>
  <c r="F228" i="13"/>
  <c r="M228" i="13"/>
  <c r="I228" i="13"/>
  <c r="E228" i="13"/>
  <c r="H228" i="13"/>
  <c r="C228" i="13"/>
  <c r="L228" i="13"/>
  <c r="O76" i="13"/>
  <c r="H76" i="13"/>
  <c r="I76" i="13" s="1"/>
  <c r="G76" i="13"/>
  <c r="K102" i="2"/>
  <c r="M109" i="12"/>
  <c r="I109" i="12"/>
  <c r="E109" i="12"/>
  <c r="L109" i="12"/>
  <c r="H109" i="12"/>
  <c r="C109" i="12"/>
  <c r="O109" i="12"/>
  <c r="K109" i="12"/>
  <c r="G109" i="12"/>
  <c r="N109" i="12"/>
  <c r="J109" i="12"/>
  <c r="F109" i="12"/>
  <c r="L108" i="10"/>
  <c r="H108" i="10"/>
  <c r="C108" i="10"/>
  <c r="O108" i="10"/>
  <c r="K108" i="10"/>
  <c r="G108" i="10"/>
  <c r="N108" i="10"/>
  <c r="J108" i="10"/>
  <c r="F108" i="10"/>
  <c r="M108" i="10"/>
  <c r="I108" i="10"/>
  <c r="E108" i="10"/>
  <c r="M107" i="9"/>
  <c r="I107" i="9"/>
  <c r="E107" i="9"/>
  <c r="L107" i="9"/>
  <c r="H107" i="9"/>
  <c r="C107" i="9"/>
  <c r="O107" i="9"/>
  <c r="K107" i="9"/>
  <c r="G107" i="9"/>
  <c r="J107" i="9"/>
  <c r="F107" i="9"/>
  <c r="N107" i="9"/>
  <c r="G105" i="8"/>
  <c r="H105" i="8"/>
  <c r="L102" i="8"/>
  <c r="K102" i="8" s="1"/>
  <c r="I103" i="8"/>
  <c r="N100" i="8"/>
  <c r="M101" i="8"/>
  <c r="C106" i="8"/>
  <c r="J106" i="8"/>
  <c r="F106" i="8"/>
  <c r="E106" i="8"/>
  <c r="N106" i="7"/>
  <c r="J106" i="7"/>
  <c r="F106" i="7"/>
  <c r="M106" i="7"/>
  <c r="I106" i="7"/>
  <c r="E106" i="7"/>
  <c r="L106" i="7"/>
  <c r="H106" i="7"/>
  <c r="C106" i="7"/>
  <c r="K106" i="7"/>
  <c r="G106" i="7"/>
  <c r="O106" i="7"/>
  <c r="L104" i="6"/>
  <c r="I104" i="6"/>
  <c r="O104" i="6"/>
  <c r="H104" i="6"/>
  <c r="E104" i="6"/>
  <c r="N104" i="6"/>
  <c r="G104" i="6"/>
  <c r="M104" i="6"/>
  <c r="F104" i="6"/>
  <c r="K104" i="6"/>
  <c r="C104" i="6"/>
  <c r="J105" i="6" s="1"/>
  <c r="H105" i="5"/>
  <c r="K106" i="5"/>
  <c r="L106" i="5" s="1"/>
  <c r="G106" i="5"/>
  <c r="I106" i="5" s="1"/>
  <c r="J106" i="5" s="1"/>
  <c r="N106" i="5" s="1"/>
  <c r="F106" i="5"/>
  <c r="Q106" i="5"/>
  <c r="M106" i="5"/>
  <c r="E106" i="5"/>
  <c r="C106" i="5"/>
  <c r="M103" i="4"/>
  <c r="F103" i="4"/>
  <c r="N34" i="4"/>
  <c r="R34" i="4" s="1"/>
  <c r="S34" i="4" s="1"/>
  <c r="L103" i="4"/>
  <c r="K103" i="4"/>
  <c r="G103" i="4"/>
  <c r="Q103" i="4" s="1"/>
  <c r="E103" i="4"/>
  <c r="C103" i="4"/>
  <c r="E103" i="2"/>
  <c r="C103" i="2"/>
  <c r="J103" i="2"/>
  <c r="K103" i="2" s="1"/>
  <c r="L76" i="13" l="1"/>
  <c r="O229" i="13"/>
  <c r="K229" i="13"/>
  <c r="G229" i="13"/>
  <c r="N229" i="13"/>
  <c r="J229" i="13"/>
  <c r="F229" i="13"/>
  <c r="M229" i="13"/>
  <c r="I229" i="13"/>
  <c r="E229" i="13"/>
  <c r="L229" i="13"/>
  <c r="H229" i="13"/>
  <c r="C229" i="13"/>
  <c r="M110" i="12"/>
  <c r="I110" i="12"/>
  <c r="E110" i="12"/>
  <c r="L110" i="12"/>
  <c r="H110" i="12"/>
  <c r="C110" i="12"/>
  <c r="O110" i="12"/>
  <c r="K110" i="12"/>
  <c r="G110" i="12"/>
  <c r="N110" i="12"/>
  <c r="J110" i="12"/>
  <c r="F110" i="12"/>
  <c r="L109" i="10"/>
  <c r="H109" i="10"/>
  <c r="C109" i="10"/>
  <c r="O109" i="10"/>
  <c r="K109" i="10"/>
  <c r="G109" i="10"/>
  <c r="N109" i="10"/>
  <c r="J109" i="10"/>
  <c r="F109" i="10"/>
  <c r="M109" i="10"/>
  <c r="I109" i="10"/>
  <c r="E109" i="10"/>
  <c r="M108" i="9"/>
  <c r="I108" i="9"/>
  <c r="E108" i="9"/>
  <c r="L108" i="9"/>
  <c r="H108" i="9"/>
  <c r="C108" i="9"/>
  <c r="O108" i="9"/>
  <c r="K108" i="9"/>
  <c r="G108" i="9"/>
  <c r="N108" i="9"/>
  <c r="J108" i="9"/>
  <c r="F108" i="9"/>
  <c r="H106" i="8"/>
  <c r="G106" i="8"/>
  <c r="O106" i="8"/>
  <c r="N101" i="8"/>
  <c r="M102" i="8"/>
  <c r="L103" i="8"/>
  <c r="K103" i="8" s="1"/>
  <c r="I104" i="8"/>
  <c r="C107" i="8"/>
  <c r="J107" i="8"/>
  <c r="F107" i="8"/>
  <c r="O107" i="8" s="1"/>
  <c r="E107" i="8"/>
  <c r="N107" i="7"/>
  <c r="J107" i="7"/>
  <c r="F107" i="7"/>
  <c r="M107" i="7"/>
  <c r="I107" i="7"/>
  <c r="E107" i="7"/>
  <c r="L107" i="7"/>
  <c r="H107" i="7"/>
  <c r="C107" i="7"/>
  <c r="O107" i="7"/>
  <c r="K107" i="7"/>
  <c r="G107" i="7"/>
  <c r="N105" i="6"/>
  <c r="K105" i="6"/>
  <c r="G105" i="6"/>
  <c r="C105" i="6"/>
  <c r="J106" i="6" s="1"/>
  <c r="M105" i="6"/>
  <c r="F105" i="6"/>
  <c r="I105" i="6"/>
  <c r="O105" i="6"/>
  <c r="H105" i="6"/>
  <c r="L105" i="6"/>
  <c r="E105" i="6"/>
  <c r="H106" i="5"/>
  <c r="Q107" i="5"/>
  <c r="M107" i="5"/>
  <c r="E107" i="5"/>
  <c r="C107" i="5"/>
  <c r="K107" i="5"/>
  <c r="L107" i="5" s="1"/>
  <c r="G107" i="5"/>
  <c r="I107" i="5" s="1"/>
  <c r="J107" i="5" s="1"/>
  <c r="N107" i="5" s="1"/>
  <c r="F107" i="5"/>
  <c r="T103" i="4"/>
  <c r="I103" i="4"/>
  <c r="M104" i="4"/>
  <c r="F104" i="4"/>
  <c r="K104" i="4"/>
  <c r="L104" i="4" s="1"/>
  <c r="G104" i="4"/>
  <c r="Q104" i="4" s="1"/>
  <c r="E104" i="4"/>
  <c r="I104" i="4"/>
  <c r="C104" i="4"/>
  <c r="G35" i="4"/>
  <c r="O34" i="4"/>
  <c r="E104" i="2"/>
  <c r="C104" i="2"/>
  <c r="J104" i="2"/>
  <c r="K104" i="2" s="1"/>
  <c r="O230" i="13" l="1"/>
  <c r="K230" i="13"/>
  <c r="G230" i="13"/>
  <c r="N230" i="13"/>
  <c r="J230" i="13"/>
  <c r="F230" i="13"/>
  <c r="M230" i="13"/>
  <c r="I230" i="13"/>
  <c r="E230" i="13"/>
  <c r="L230" i="13"/>
  <c r="H230" i="13"/>
  <c r="C230" i="13"/>
  <c r="F77" i="13"/>
  <c r="M76" i="13"/>
  <c r="M111" i="12"/>
  <c r="I111" i="12"/>
  <c r="E111" i="12"/>
  <c r="L111" i="12"/>
  <c r="H111" i="12"/>
  <c r="C111" i="12"/>
  <c r="O111" i="12"/>
  <c r="K111" i="12"/>
  <c r="G111" i="12"/>
  <c r="F111" i="12"/>
  <c r="N111" i="12"/>
  <c r="J111" i="12"/>
  <c r="L110" i="10"/>
  <c r="H110" i="10"/>
  <c r="C110" i="10"/>
  <c r="O110" i="10"/>
  <c r="K110" i="10"/>
  <c r="G110" i="10"/>
  <c r="N110" i="10"/>
  <c r="J110" i="10"/>
  <c r="F110" i="10"/>
  <c r="E110" i="10"/>
  <c r="M110" i="10"/>
  <c r="I110" i="10"/>
  <c r="M109" i="9"/>
  <c r="I109" i="9"/>
  <c r="E109" i="9"/>
  <c r="L109" i="9"/>
  <c r="H109" i="9"/>
  <c r="C109" i="9"/>
  <c r="O109" i="9"/>
  <c r="K109" i="9"/>
  <c r="G109" i="9"/>
  <c r="N109" i="9"/>
  <c r="J109" i="9"/>
  <c r="F109" i="9"/>
  <c r="G107" i="8"/>
  <c r="H107" i="8"/>
  <c r="M103" i="8"/>
  <c r="N102" i="8"/>
  <c r="L104" i="8"/>
  <c r="K104" i="8" s="1"/>
  <c r="I105" i="8"/>
  <c r="C108" i="8"/>
  <c r="J108" i="8"/>
  <c r="F108" i="8"/>
  <c r="E108" i="8"/>
  <c r="N108" i="7"/>
  <c r="J108" i="7"/>
  <c r="F108" i="7"/>
  <c r="M108" i="7"/>
  <c r="I108" i="7"/>
  <c r="E108" i="7"/>
  <c r="L108" i="7"/>
  <c r="H108" i="7"/>
  <c r="C108" i="7"/>
  <c r="O108" i="7"/>
  <c r="K108" i="7"/>
  <c r="G108" i="7"/>
  <c r="L106" i="6"/>
  <c r="I106" i="6"/>
  <c r="O106" i="6"/>
  <c r="H106" i="6"/>
  <c r="E106" i="6"/>
  <c r="K106" i="6"/>
  <c r="C106" i="6"/>
  <c r="J107" i="6" s="1"/>
  <c r="N106" i="6"/>
  <c r="F106" i="6"/>
  <c r="M106" i="6"/>
  <c r="G106" i="6"/>
  <c r="H107" i="5"/>
  <c r="K108" i="5"/>
  <c r="G108" i="5"/>
  <c r="F108" i="5"/>
  <c r="Q108" i="5"/>
  <c r="M108" i="5"/>
  <c r="E108" i="5"/>
  <c r="L108" i="5" s="1"/>
  <c r="H108" i="5"/>
  <c r="C108" i="5"/>
  <c r="T104" i="4"/>
  <c r="F105" i="4"/>
  <c r="T105" i="4" s="1"/>
  <c r="M105" i="4"/>
  <c r="Q105" i="4"/>
  <c r="K105" i="4"/>
  <c r="L105" i="4" s="1"/>
  <c r="G105" i="4"/>
  <c r="E105" i="4"/>
  <c r="I105" i="4" s="1"/>
  <c r="C105" i="4"/>
  <c r="P34" i="4"/>
  <c r="I35" i="4"/>
  <c r="J35" i="4" s="1"/>
  <c r="H35" i="4"/>
  <c r="Q35" i="4"/>
  <c r="T35" i="4" s="1"/>
  <c r="U35" i="4" s="1"/>
  <c r="E105" i="2"/>
  <c r="C105" i="2"/>
  <c r="J105" i="2"/>
  <c r="K105" i="2" s="1"/>
  <c r="N76" i="13" l="1"/>
  <c r="H77" i="13"/>
  <c r="I77" i="13" s="1"/>
  <c r="O77" i="13"/>
  <c r="G77" i="13"/>
  <c r="O231" i="13"/>
  <c r="K231" i="13"/>
  <c r="G231" i="13"/>
  <c r="N231" i="13"/>
  <c r="J231" i="13"/>
  <c r="F231" i="13"/>
  <c r="M231" i="13"/>
  <c r="I231" i="13"/>
  <c r="E231" i="13"/>
  <c r="C231" i="13"/>
  <c r="L231" i="13"/>
  <c r="H231" i="13"/>
  <c r="M112" i="12"/>
  <c r="I112" i="12"/>
  <c r="E112" i="12"/>
  <c r="L112" i="12"/>
  <c r="H112" i="12"/>
  <c r="C112" i="12"/>
  <c r="O112" i="12"/>
  <c r="K112" i="12"/>
  <c r="G112" i="12"/>
  <c r="J112" i="12"/>
  <c r="F112" i="12"/>
  <c r="N112" i="12"/>
  <c r="L111" i="10"/>
  <c r="H111" i="10"/>
  <c r="C111" i="10"/>
  <c r="O111" i="10"/>
  <c r="K111" i="10"/>
  <c r="G111" i="10"/>
  <c r="N111" i="10"/>
  <c r="J111" i="10"/>
  <c r="F111" i="10"/>
  <c r="I111" i="10"/>
  <c r="E111" i="10"/>
  <c r="M111" i="10"/>
  <c r="M110" i="9"/>
  <c r="I110" i="9"/>
  <c r="E110" i="9"/>
  <c r="L110" i="9"/>
  <c r="H110" i="9"/>
  <c r="C110" i="9"/>
  <c r="O110" i="9"/>
  <c r="K110" i="9"/>
  <c r="G110" i="9"/>
  <c r="F110" i="9"/>
  <c r="N110" i="9"/>
  <c r="J110" i="9"/>
  <c r="H108" i="8"/>
  <c r="O108" i="8"/>
  <c r="G108" i="8"/>
  <c r="N103" i="8"/>
  <c r="M104" i="8"/>
  <c r="L105" i="8"/>
  <c r="K105" i="8" s="1"/>
  <c r="I106" i="8"/>
  <c r="C109" i="8"/>
  <c r="J109" i="8"/>
  <c r="F109" i="8"/>
  <c r="E109" i="8"/>
  <c r="N109" i="7"/>
  <c r="J109" i="7"/>
  <c r="F109" i="7"/>
  <c r="M109" i="7"/>
  <c r="I109" i="7"/>
  <c r="E109" i="7"/>
  <c r="L109" i="7"/>
  <c r="H109" i="7"/>
  <c r="C109" i="7"/>
  <c r="G109" i="7"/>
  <c r="O109" i="7"/>
  <c r="K109" i="7"/>
  <c r="N107" i="6"/>
  <c r="K107" i="6"/>
  <c r="G107" i="6"/>
  <c r="C107" i="6"/>
  <c r="J108" i="6" s="1"/>
  <c r="M107" i="6"/>
  <c r="F107" i="6"/>
  <c r="L107" i="6"/>
  <c r="E107" i="6"/>
  <c r="I107" i="6"/>
  <c r="O107" i="6"/>
  <c r="H107" i="6"/>
  <c r="I108" i="5"/>
  <c r="J108" i="5" s="1"/>
  <c r="N108" i="5" s="1"/>
  <c r="M109" i="5"/>
  <c r="E109" i="5"/>
  <c r="C109" i="5"/>
  <c r="K109" i="5"/>
  <c r="L109" i="5" s="1"/>
  <c r="G109" i="5"/>
  <c r="I109" i="5" s="1"/>
  <c r="F109" i="5"/>
  <c r="M106" i="4"/>
  <c r="F106" i="4"/>
  <c r="L106" i="4"/>
  <c r="K106" i="4"/>
  <c r="G106" i="4"/>
  <c r="E106" i="4"/>
  <c r="C106" i="4"/>
  <c r="N35" i="4"/>
  <c r="R35" i="4" s="1"/>
  <c r="S35" i="4" s="1"/>
  <c r="E106" i="2"/>
  <c r="C106" i="2"/>
  <c r="J106" i="2"/>
  <c r="K106" i="2" s="1"/>
  <c r="O232" i="13" l="1"/>
  <c r="K232" i="13"/>
  <c r="G232" i="13"/>
  <c r="N232" i="13"/>
  <c r="J232" i="13"/>
  <c r="F232" i="13"/>
  <c r="M232" i="13"/>
  <c r="I232" i="13"/>
  <c r="E232" i="13"/>
  <c r="H232" i="13"/>
  <c r="C232" i="13"/>
  <c r="L232" i="13"/>
  <c r="L77" i="13"/>
  <c r="M113" i="12"/>
  <c r="I113" i="12"/>
  <c r="E113" i="12"/>
  <c r="L113" i="12"/>
  <c r="H113" i="12"/>
  <c r="C113" i="12"/>
  <c r="O113" i="12"/>
  <c r="K113" i="12"/>
  <c r="G113" i="12"/>
  <c r="N113" i="12"/>
  <c r="J113" i="12"/>
  <c r="F113" i="12"/>
  <c r="L112" i="10"/>
  <c r="H112" i="10"/>
  <c r="C112" i="10"/>
  <c r="O112" i="10"/>
  <c r="K112" i="10"/>
  <c r="G112" i="10"/>
  <c r="N112" i="10"/>
  <c r="J112" i="10"/>
  <c r="F112" i="10"/>
  <c r="M112" i="10"/>
  <c r="I112" i="10"/>
  <c r="E112" i="10"/>
  <c r="M111" i="9"/>
  <c r="I111" i="9"/>
  <c r="E111" i="9"/>
  <c r="L111" i="9"/>
  <c r="H111" i="9"/>
  <c r="C111" i="9"/>
  <c r="O111" i="9"/>
  <c r="K111" i="9"/>
  <c r="G111" i="9"/>
  <c r="J111" i="9"/>
  <c r="F111" i="9"/>
  <c r="N111" i="9"/>
  <c r="G109" i="8"/>
  <c r="O109" i="8"/>
  <c r="H109" i="8"/>
  <c r="N104" i="8"/>
  <c r="M105" i="8"/>
  <c r="L106" i="8"/>
  <c r="K106" i="8" s="1"/>
  <c r="I107" i="8"/>
  <c r="C110" i="8"/>
  <c r="J110" i="8"/>
  <c r="F110" i="8"/>
  <c r="O110" i="8" s="1"/>
  <c r="E110" i="8"/>
  <c r="N110" i="7"/>
  <c r="J110" i="7"/>
  <c r="F110" i="7"/>
  <c r="M110" i="7"/>
  <c r="I110" i="7"/>
  <c r="E110" i="7"/>
  <c r="L110" i="7"/>
  <c r="H110" i="7"/>
  <c r="C110" i="7"/>
  <c r="K110" i="7"/>
  <c r="G110" i="7"/>
  <c r="O110" i="7"/>
  <c r="L108" i="6"/>
  <c r="I108" i="6"/>
  <c r="O108" i="6"/>
  <c r="H108" i="6"/>
  <c r="E108" i="6"/>
  <c r="N108" i="6"/>
  <c r="G108" i="6"/>
  <c r="M108" i="6"/>
  <c r="F108" i="6"/>
  <c r="C108" i="6"/>
  <c r="J109" i="6" s="1"/>
  <c r="K108" i="6"/>
  <c r="Q109" i="5"/>
  <c r="H109" i="5"/>
  <c r="J109" i="5"/>
  <c r="N109" i="5" s="1"/>
  <c r="K110" i="5"/>
  <c r="L110" i="5" s="1"/>
  <c r="G110" i="5"/>
  <c r="F110" i="5"/>
  <c r="Q110" i="5"/>
  <c r="M110" i="5"/>
  <c r="E110" i="5"/>
  <c r="I110" i="5" s="1"/>
  <c r="J110" i="5" s="1"/>
  <c r="N110" i="5" s="1"/>
  <c r="H110" i="5"/>
  <c r="C110" i="5"/>
  <c r="Q106" i="4"/>
  <c r="T106" i="4" s="1"/>
  <c r="I106" i="4"/>
  <c r="M107" i="4"/>
  <c r="F107" i="4"/>
  <c r="L107" i="4"/>
  <c r="K107" i="4"/>
  <c r="G107" i="4"/>
  <c r="E107" i="4"/>
  <c r="C107" i="4"/>
  <c r="G36" i="4"/>
  <c r="O35" i="4"/>
  <c r="E107" i="2"/>
  <c r="C107" i="2"/>
  <c r="J107" i="2"/>
  <c r="K107" i="2" s="1"/>
  <c r="O233" i="13" l="1"/>
  <c r="K233" i="13"/>
  <c r="G233" i="13"/>
  <c r="N233" i="13"/>
  <c r="J233" i="13"/>
  <c r="F233" i="13"/>
  <c r="M233" i="13"/>
  <c r="I233" i="13"/>
  <c r="E233" i="13"/>
  <c r="L233" i="13"/>
  <c r="H233" i="13"/>
  <c r="C233" i="13"/>
  <c r="F78" i="13"/>
  <c r="M77" i="13"/>
  <c r="M114" i="12"/>
  <c r="I114" i="12"/>
  <c r="E114" i="12"/>
  <c r="L114" i="12"/>
  <c r="H114" i="12"/>
  <c r="C114" i="12"/>
  <c r="O114" i="12"/>
  <c r="K114" i="12"/>
  <c r="G114" i="12"/>
  <c r="N114" i="12"/>
  <c r="J114" i="12"/>
  <c r="F114" i="12"/>
  <c r="L113" i="10"/>
  <c r="H113" i="10"/>
  <c r="C113" i="10"/>
  <c r="O113" i="10"/>
  <c r="K113" i="10"/>
  <c r="G113" i="10"/>
  <c r="N113" i="10"/>
  <c r="J113" i="10"/>
  <c r="F113" i="10"/>
  <c r="M113" i="10"/>
  <c r="I113" i="10"/>
  <c r="E113" i="10"/>
  <c r="M112" i="9"/>
  <c r="I112" i="9"/>
  <c r="E112" i="9"/>
  <c r="L112" i="9"/>
  <c r="H112" i="9"/>
  <c r="C112" i="9"/>
  <c r="O112" i="9"/>
  <c r="K112" i="9"/>
  <c r="G112" i="9"/>
  <c r="N112" i="9"/>
  <c r="J112" i="9"/>
  <c r="F112" i="9"/>
  <c r="H110" i="8"/>
  <c r="G110" i="8"/>
  <c r="N105" i="8"/>
  <c r="M106" i="8"/>
  <c r="L107" i="8"/>
  <c r="K107" i="8" s="1"/>
  <c r="I108" i="8"/>
  <c r="C111" i="8"/>
  <c r="J111" i="8"/>
  <c r="F111" i="8"/>
  <c r="O111" i="8" s="1"/>
  <c r="E111" i="8"/>
  <c r="N111" i="7"/>
  <c r="J111" i="7"/>
  <c r="F111" i="7"/>
  <c r="M111" i="7"/>
  <c r="I111" i="7"/>
  <c r="E111" i="7"/>
  <c r="L111" i="7"/>
  <c r="H111" i="7"/>
  <c r="C111" i="7"/>
  <c r="O111" i="7"/>
  <c r="K111" i="7"/>
  <c r="G111" i="7"/>
  <c r="N109" i="6"/>
  <c r="K109" i="6"/>
  <c r="G109" i="6"/>
  <c r="C109" i="6"/>
  <c r="J110" i="6" s="1"/>
  <c r="M109" i="6"/>
  <c r="F109" i="6"/>
  <c r="I109" i="6"/>
  <c r="O109" i="6"/>
  <c r="H109" i="6"/>
  <c r="L109" i="6"/>
  <c r="E109" i="6"/>
  <c r="M111" i="5"/>
  <c r="E111" i="5"/>
  <c r="C111" i="5"/>
  <c r="K111" i="5"/>
  <c r="L111" i="5" s="1"/>
  <c r="G111" i="5"/>
  <c r="I111" i="5" s="1"/>
  <c r="J111" i="5" s="1"/>
  <c r="N111" i="5" s="1"/>
  <c r="F111" i="5"/>
  <c r="Q107" i="4"/>
  <c r="T107" i="4" s="1"/>
  <c r="I107" i="4"/>
  <c r="M108" i="4"/>
  <c r="F108" i="4"/>
  <c r="L108" i="4"/>
  <c r="K108" i="4"/>
  <c r="G108" i="4"/>
  <c r="E108" i="4"/>
  <c r="C108" i="4"/>
  <c r="P35" i="4"/>
  <c r="H36" i="4"/>
  <c r="I36" i="4"/>
  <c r="J36" i="4" s="1"/>
  <c r="Q36" i="4"/>
  <c r="T36" i="4" s="1"/>
  <c r="U36" i="4" s="1"/>
  <c r="E108" i="2"/>
  <c r="C108" i="2"/>
  <c r="J108" i="2"/>
  <c r="K108" i="2" s="1"/>
  <c r="O234" i="13" l="1"/>
  <c r="K234" i="13"/>
  <c r="G234" i="13"/>
  <c r="N234" i="13"/>
  <c r="J234" i="13"/>
  <c r="F234" i="13"/>
  <c r="M234" i="13"/>
  <c r="I234" i="13"/>
  <c r="E234" i="13"/>
  <c r="L234" i="13"/>
  <c r="H234" i="13"/>
  <c r="C234" i="13"/>
  <c r="N77" i="13"/>
  <c r="O78" i="13"/>
  <c r="H78" i="13"/>
  <c r="I78" i="13" s="1"/>
  <c r="G78" i="13"/>
  <c r="M115" i="12"/>
  <c r="I115" i="12"/>
  <c r="E115" i="12"/>
  <c r="L115" i="12"/>
  <c r="H115" i="12"/>
  <c r="C115" i="12"/>
  <c r="O115" i="12"/>
  <c r="K115" i="12"/>
  <c r="G115" i="12"/>
  <c r="F115" i="12"/>
  <c r="N115" i="12"/>
  <c r="J115" i="12"/>
  <c r="L114" i="10"/>
  <c r="H114" i="10"/>
  <c r="C114" i="10"/>
  <c r="O114" i="10"/>
  <c r="K114" i="10"/>
  <c r="G114" i="10"/>
  <c r="N114" i="10"/>
  <c r="J114" i="10"/>
  <c r="F114" i="10"/>
  <c r="E114" i="10"/>
  <c r="M114" i="10"/>
  <c r="I114" i="10"/>
  <c r="M113" i="9"/>
  <c r="I113" i="9"/>
  <c r="E113" i="9"/>
  <c r="L113" i="9"/>
  <c r="H113" i="9"/>
  <c r="C113" i="9"/>
  <c r="O113" i="9"/>
  <c r="K113" i="9"/>
  <c r="G113" i="9"/>
  <c r="N113" i="9"/>
  <c r="J113" i="9"/>
  <c r="F113" i="9"/>
  <c r="G111" i="8"/>
  <c r="H111" i="8"/>
  <c r="L108" i="8"/>
  <c r="K108" i="8" s="1"/>
  <c r="I109" i="8"/>
  <c r="N106" i="8"/>
  <c r="M107" i="8"/>
  <c r="C112" i="8"/>
  <c r="J112" i="8"/>
  <c r="F112" i="8"/>
  <c r="O112" i="8" s="1"/>
  <c r="E112" i="8"/>
  <c r="N112" i="7"/>
  <c r="J112" i="7"/>
  <c r="F112" i="7"/>
  <c r="M112" i="7"/>
  <c r="I112" i="7"/>
  <c r="E112" i="7"/>
  <c r="L112" i="7"/>
  <c r="H112" i="7"/>
  <c r="C112" i="7"/>
  <c r="O112" i="7"/>
  <c r="K112" i="7"/>
  <c r="G112" i="7"/>
  <c r="L110" i="6"/>
  <c r="I110" i="6"/>
  <c r="O110" i="6"/>
  <c r="H110" i="6"/>
  <c r="E110" i="6"/>
  <c r="K110" i="6"/>
  <c r="C110" i="6"/>
  <c r="J111" i="6" s="1"/>
  <c r="G110" i="6"/>
  <c r="F110" i="6"/>
  <c r="N110" i="6"/>
  <c r="M110" i="6"/>
  <c r="Q111" i="5"/>
  <c r="H111" i="5"/>
  <c r="K112" i="5"/>
  <c r="G112" i="5"/>
  <c r="F112" i="5"/>
  <c r="Q112" i="5"/>
  <c r="M112" i="5"/>
  <c r="E112" i="5"/>
  <c r="I112" i="5" s="1"/>
  <c r="J112" i="5" s="1"/>
  <c r="N112" i="5" s="1"/>
  <c r="C112" i="5"/>
  <c r="H112" i="5"/>
  <c r="Q108" i="4"/>
  <c r="T108" i="4" s="1"/>
  <c r="I108" i="4"/>
  <c r="M109" i="4"/>
  <c r="F109" i="4"/>
  <c r="T109" i="4" s="1"/>
  <c r="N36" i="4"/>
  <c r="R36" i="4" s="1"/>
  <c r="S36" i="4" s="1"/>
  <c r="Q109" i="4"/>
  <c r="K109" i="4"/>
  <c r="L109" i="4" s="1"/>
  <c r="G109" i="4"/>
  <c r="E109" i="4"/>
  <c r="I109" i="4" s="1"/>
  <c r="C109" i="4"/>
  <c r="E109" i="2"/>
  <c r="C109" i="2"/>
  <c r="J109" i="2"/>
  <c r="K109" i="2" s="1"/>
  <c r="L78" i="13" l="1"/>
  <c r="O235" i="13"/>
  <c r="K235" i="13"/>
  <c r="G235" i="13"/>
  <c r="N235" i="13"/>
  <c r="J235" i="13"/>
  <c r="F235" i="13"/>
  <c r="M235" i="13"/>
  <c r="I235" i="13"/>
  <c r="E235" i="13"/>
  <c r="C235" i="13"/>
  <c r="L235" i="13"/>
  <c r="H235" i="13"/>
  <c r="M116" i="12"/>
  <c r="I116" i="12"/>
  <c r="E116" i="12"/>
  <c r="L116" i="12"/>
  <c r="H116" i="12"/>
  <c r="C116" i="12"/>
  <c r="O116" i="12"/>
  <c r="K116" i="12"/>
  <c r="G116" i="12"/>
  <c r="J116" i="12"/>
  <c r="F116" i="12"/>
  <c r="N116" i="12"/>
  <c r="L115" i="10"/>
  <c r="H115" i="10"/>
  <c r="C115" i="10"/>
  <c r="O115" i="10"/>
  <c r="K115" i="10"/>
  <c r="G115" i="10"/>
  <c r="N115" i="10"/>
  <c r="J115" i="10"/>
  <c r="F115" i="10"/>
  <c r="I115" i="10"/>
  <c r="E115" i="10"/>
  <c r="M115" i="10"/>
  <c r="M114" i="9"/>
  <c r="I114" i="9"/>
  <c r="E114" i="9"/>
  <c r="L114" i="9"/>
  <c r="H114" i="9"/>
  <c r="C114" i="9"/>
  <c r="O114" i="9"/>
  <c r="K114" i="9"/>
  <c r="G114" i="9"/>
  <c r="F114" i="9"/>
  <c r="N114" i="9"/>
  <c r="J114" i="9"/>
  <c r="G112" i="8"/>
  <c r="H112" i="8"/>
  <c r="L109" i="8"/>
  <c r="K109" i="8" s="1"/>
  <c r="I110" i="8"/>
  <c r="M108" i="8"/>
  <c r="N107" i="8"/>
  <c r="C113" i="8"/>
  <c r="J113" i="8"/>
  <c r="F113" i="8"/>
  <c r="O113" i="8" s="1"/>
  <c r="E113" i="8"/>
  <c r="N113" i="7"/>
  <c r="J113" i="7"/>
  <c r="F113" i="7"/>
  <c r="M113" i="7"/>
  <c r="I113" i="7"/>
  <c r="E113" i="7"/>
  <c r="L113" i="7"/>
  <c r="H113" i="7"/>
  <c r="C113" i="7"/>
  <c r="G113" i="7"/>
  <c r="O113" i="7"/>
  <c r="K113" i="7"/>
  <c r="N111" i="6"/>
  <c r="K111" i="6"/>
  <c r="G111" i="6"/>
  <c r="C111" i="6"/>
  <c r="J112" i="6" s="1"/>
  <c r="M111" i="6"/>
  <c r="F111" i="6"/>
  <c r="L111" i="6"/>
  <c r="E111" i="6"/>
  <c r="I111" i="6"/>
  <c r="O111" i="6"/>
  <c r="H111" i="6"/>
  <c r="L112" i="5"/>
  <c r="M113" i="5"/>
  <c r="E113" i="5"/>
  <c r="C113" i="5"/>
  <c r="K113" i="5"/>
  <c r="L113" i="5" s="1"/>
  <c r="G113" i="5"/>
  <c r="Q113" i="5" s="1"/>
  <c r="F113" i="5"/>
  <c r="M110" i="4"/>
  <c r="F110" i="4"/>
  <c r="Q110" i="4"/>
  <c r="T110" i="4" s="1"/>
  <c r="K110" i="4"/>
  <c r="L110" i="4" s="1"/>
  <c r="G110" i="4"/>
  <c r="E110" i="4"/>
  <c r="I110" i="4" s="1"/>
  <c r="C110" i="4"/>
  <c r="G37" i="4"/>
  <c r="O36" i="4"/>
  <c r="E110" i="2"/>
  <c r="C110" i="2"/>
  <c r="J110" i="2"/>
  <c r="K110" i="2" s="1"/>
  <c r="O236" i="13" l="1"/>
  <c r="K236" i="13"/>
  <c r="G236" i="13"/>
  <c r="N236" i="13"/>
  <c r="J236" i="13"/>
  <c r="F236" i="13"/>
  <c r="M236" i="13"/>
  <c r="I236" i="13"/>
  <c r="E236" i="13"/>
  <c r="H236" i="13"/>
  <c r="C236" i="13"/>
  <c r="L236" i="13"/>
  <c r="F79" i="13"/>
  <c r="M78" i="13"/>
  <c r="M117" i="12"/>
  <c r="I117" i="12"/>
  <c r="E117" i="12"/>
  <c r="L117" i="12"/>
  <c r="H117" i="12"/>
  <c r="C117" i="12"/>
  <c r="O117" i="12"/>
  <c r="K117" i="12"/>
  <c r="G117" i="12"/>
  <c r="N117" i="12"/>
  <c r="J117" i="12"/>
  <c r="F117" i="12"/>
  <c r="L116" i="10"/>
  <c r="H116" i="10"/>
  <c r="C116" i="10"/>
  <c r="O116" i="10"/>
  <c r="K116" i="10"/>
  <c r="G116" i="10"/>
  <c r="N116" i="10"/>
  <c r="J116" i="10"/>
  <c r="F116" i="10"/>
  <c r="M116" i="10"/>
  <c r="I116" i="10"/>
  <c r="E116" i="10"/>
  <c r="M115" i="9"/>
  <c r="I115" i="9"/>
  <c r="E115" i="9"/>
  <c r="L115" i="9"/>
  <c r="H115" i="9"/>
  <c r="C115" i="9"/>
  <c r="O115" i="9"/>
  <c r="K115" i="9"/>
  <c r="G115" i="9"/>
  <c r="J115" i="9"/>
  <c r="F115" i="9"/>
  <c r="N115" i="9"/>
  <c r="H113" i="8"/>
  <c r="G113" i="8"/>
  <c r="L110" i="8"/>
  <c r="K110" i="8" s="1"/>
  <c r="I111" i="8"/>
  <c r="N108" i="8"/>
  <c r="M109" i="8"/>
  <c r="C114" i="8"/>
  <c r="J114" i="8"/>
  <c r="F114" i="8"/>
  <c r="O114" i="8" s="1"/>
  <c r="E114" i="8"/>
  <c r="N114" i="7"/>
  <c r="J114" i="7"/>
  <c r="F114" i="7"/>
  <c r="M114" i="7"/>
  <c r="I114" i="7"/>
  <c r="E114" i="7"/>
  <c r="L114" i="7"/>
  <c r="H114" i="7"/>
  <c r="C114" i="7"/>
  <c r="K114" i="7"/>
  <c r="G114" i="7"/>
  <c r="O114" i="7"/>
  <c r="L112" i="6"/>
  <c r="I112" i="6"/>
  <c r="O112" i="6"/>
  <c r="H112" i="6"/>
  <c r="E112" i="6"/>
  <c r="N112" i="6"/>
  <c r="G112" i="6"/>
  <c r="M112" i="6"/>
  <c r="F112" i="6"/>
  <c r="K112" i="6"/>
  <c r="C112" i="6"/>
  <c r="J113" i="6" s="1"/>
  <c r="H113" i="5"/>
  <c r="I113" i="5"/>
  <c r="J113" i="5" s="1"/>
  <c r="N113" i="5" s="1"/>
  <c r="K114" i="5"/>
  <c r="G114" i="5"/>
  <c r="F114" i="5"/>
  <c r="Q114" i="5"/>
  <c r="M114" i="5"/>
  <c r="E114" i="5"/>
  <c r="I114" i="5" s="1"/>
  <c r="J114" i="5" s="1"/>
  <c r="N114" i="5" s="1"/>
  <c r="H114" i="5"/>
  <c r="C114" i="5"/>
  <c r="M111" i="4"/>
  <c r="F111" i="4"/>
  <c r="T111" i="4" s="1"/>
  <c r="P36" i="4"/>
  <c r="Q111" i="4"/>
  <c r="K111" i="4"/>
  <c r="L111" i="4" s="1"/>
  <c r="G111" i="4"/>
  <c r="E111" i="4"/>
  <c r="I111" i="4" s="1"/>
  <c r="C111" i="4"/>
  <c r="Q37" i="4"/>
  <c r="T37" i="4" s="1"/>
  <c r="U37" i="4" s="1"/>
  <c r="H37" i="4"/>
  <c r="I37" i="4"/>
  <c r="J37" i="4" s="1"/>
  <c r="E111" i="2"/>
  <c r="C111" i="2"/>
  <c r="J111" i="2"/>
  <c r="K111" i="2" s="1"/>
  <c r="O237" i="13" l="1"/>
  <c r="K237" i="13"/>
  <c r="G237" i="13"/>
  <c r="N237" i="13"/>
  <c r="J237" i="13"/>
  <c r="F237" i="13"/>
  <c r="M237" i="13"/>
  <c r="I237" i="13"/>
  <c r="E237" i="13"/>
  <c r="L237" i="13"/>
  <c r="H237" i="13"/>
  <c r="C237" i="13"/>
  <c r="N78" i="13"/>
  <c r="O79" i="13"/>
  <c r="G79" i="13"/>
  <c r="H79" i="13"/>
  <c r="I79" i="13" s="1"/>
  <c r="M118" i="12"/>
  <c r="I118" i="12"/>
  <c r="E118" i="12"/>
  <c r="L118" i="12"/>
  <c r="H118" i="12"/>
  <c r="C118" i="12"/>
  <c r="O118" i="12"/>
  <c r="K118" i="12"/>
  <c r="G118" i="12"/>
  <c r="N118" i="12"/>
  <c r="J118" i="12"/>
  <c r="F118" i="12"/>
  <c r="L117" i="10"/>
  <c r="H117" i="10"/>
  <c r="C117" i="10"/>
  <c r="O117" i="10"/>
  <c r="K117" i="10"/>
  <c r="G117" i="10"/>
  <c r="N117" i="10"/>
  <c r="J117" i="10"/>
  <c r="F117" i="10"/>
  <c r="M117" i="10"/>
  <c r="I117" i="10"/>
  <c r="E117" i="10"/>
  <c r="M116" i="9"/>
  <c r="I116" i="9"/>
  <c r="E116" i="9"/>
  <c r="L116" i="9"/>
  <c r="H116" i="9"/>
  <c r="C116" i="9"/>
  <c r="O116" i="9"/>
  <c r="K116" i="9"/>
  <c r="G116" i="9"/>
  <c r="N116" i="9"/>
  <c r="J116" i="9"/>
  <c r="F116" i="9"/>
  <c r="G114" i="8"/>
  <c r="H114" i="8"/>
  <c r="L111" i="8"/>
  <c r="K111" i="8" s="1"/>
  <c r="I112" i="8"/>
  <c r="N109" i="8"/>
  <c r="M110" i="8"/>
  <c r="C115" i="8"/>
  <c r="J115" i="8"/>
  <c r="F115" i="8"/>
  <c r="O115" i="8" s="1"/>
  <c r="E115" i="8"/>
  <c r="N115" i="7"/>
  <c r="J115" i="7"/>
  <c r="F115" i="7"/>
  <c r="M115" i="7"/>
  <c r="I115" i="7"/>
  <c r="E115" i="7"/>
  <c r="L115" i="7"/>
  <c r="H115" i="7"/>
  <c r="C115" i="7"/>
  <c r="O115" i="7"/>
  <c r="K115" i="7"/>
  <c r="G115" i="7"/>
  <c r="N113" i="6"/>
  <c r="K113" i="6"/>
  <c r="G113" i="6"/>
  <c r="C113" i="6"/>
  <c r="J114" i="6" s="1"/>
  <c r="M113" i="6"/>
  <c r="F113" i="6"/>
  <c r="I113" i="6"/>
  <c r="O113" i="6"/>
  <c r="H113" i="6"/>
  <c r="L113" i="6"/>
  <c r="E113" i="6"/>
  <c r="L114" i="5"/>
  <c r="M115" i="5"/>
  <c r="E115" i="5"/>
  <c r="C115" i="5"/>
  <c r="K115" i="5"/>
  <c r="L115" i="5" s="1"/>
  <c r="G115" i="5"/>
  <c r="H115" i="5" s="1"/>
  <c r="F115" i="5"/>
  <c r="M112" i="4"/>
  <c r="F112" i="4"/>
  <c r="T112" i="4" s="1"/>
  <c r="N37" i="4"/>
  <c r="R37" i="4" s="1"/>
  <c r="S37" i="4" s="1"/>
  <c r="Q112" i="4"/>
  <c r="K112" i="4"/>
  <c r="L112" i="4" s="1"/>
  <c r="G112" i="4"/>
  <c r="E112" i="4"/>
  <c r="I112" i="4" s="1"/>
  <c r="C112" i="4"/>
  <c r="E112" i="2"/>
  <c r="C112" i="2"/>
  <c r="J112" i="2"/>
  <c r="K112" i="2" s="1"/>
  <c r="O238" i="13" l="1"/>
  <c r="K238" i="13"/>
  <c r="G238" i="13"/>
  <c r="N238" i="13"/>
  <c r="J238" i="13"/>
  <c r="F238" i="13"/>
  <c r="M238" i="13"/>
  <c r="I238" i="13"/>
  <c r="E238" i="13"/>
  <c r="L238" i="13"/>
  <c r="H238" i="13"/>
  <c r="C238" i="13"/>
  <c r="L79" i="13"/>
  <c r="M119" i="12"/>
  <c r="I119" i="12"/>
  <c r="E119" i="12"/>
  <c r="L119" i="12"/>
  <c r="H119" i="12"/>
  <c r="C119" i="12"/>
  <c r="O119" i="12"/>
  <c r="K119" i="12"/>
  <c r="G119" i="12"/>
  <c r="F119" i="12"/>
  <c r="N119" i="12"/>
  <c r="J119" i="12"/>
  <c r="L118" i="10"/>
  <c r="H118" i="10"/>
  <c r="C118" i="10"/>
  <c r="O118" i="10"/>
  <c r="K118" i="10"/>
  <c r="G118" i="10"/>
  <c r="N118" i="10"/>
  <c r="J118" i="10"/>
  <c r="F118" i="10"/>
  <c r="E118" i="10"/>
  <c r="M118" i="10"/>
  <c r="I118" i="10"/>
  <c r="M117" i="9"/>
  <c r="I117" i="9"/>
  <c r="E117" i="9"/>
  <c r="L117" i="9"/>
  <c r="H117" i="9"/>
  <c r="C117" i="9"/>
  <c r="O117" i="9"/>
  <c r="K117" i="9"/>
  <c r="G117" i="9"/>
  <c r="N117" i="9"/>
  <c r="J117" i="9"/>
  <c r="F117" i="9"/>
  <c r="G115" i="8"/>
  <c r="H115" i="8"/>
  <c r="L112" i="8"/>
  <c r="K112" i="8" s="1"/>
  <c r="I113" i="8"/>
  <c r="N110" i="8"/>
  <c r="M111" i="8"/>
  <c r="C116" i="8"/>
  <c r="J116" i="8"/>
  <c r="F116" i="8"/>
  <c r="O116" i="8" s="1"/>
  <c r="E116" i="8"/>
  <c r="N116" i="7"/>
  <c r="J116" i="7"/>
  <c r="F116" i="7"/>
  <c r="M116" i="7"/>
  <c r="I116" i="7"/>
  <c r="E116" i="7"/>
  <c r="L116" i="7"/>
  <c r="H116" i="7"/>
  <c r="C116" i="7"/>
  <c r="O116" i="7"/>
  <c r="K116" i="7"/>
  <c r="G116" i="7"/>
  <c r="L114" i="6"/>
  <c r="I114" i="6"/>
  <c r="O114" i="6"/>
  <c r="H114" i="6"/>
  <c r="E114" i="6"/>
  <c r="K114" i="6"/>
  <c r="C114" i="6"/>
  <c r="J115" i="6" s="1"/>
  <c r="N114" i="6"/>
  <c r="G114" i="6"/>
  <c r="M114" i="6"/>
  <c r="F114" i="6"/>
  <c r="I115" i="5"/>
  <c r="J115" i="5" s="1"/>
  <c r="N115" i="5" s="1"/>
  <c r="Q115" i="5"/>
  <c r="K116" i="5"/>
  <c r="G116" i="5"/>
  <c r="F116" i="5"/>
  <c r="Q116" i="5"/>
  <c r="M116" i="5"/>
  <c r="I116" i="5"/>
  <c r="J116" i="5" s="1"/>
  <c r="N116" i="5" s="1"/>
  <c r="E116" i="5"/>
  <c r="L116" i="5"/>
  <c r="H116" i="5"/>
  <c r="C116" i="5"/>
  <c r="M113" i="4"/>
  <c r="F113" i="4"/>
  <c r="L113" i="4"/>
  <c r="K113" i="4"/>
  <c r="G113" i="4"/>
  <c r="E113" i="4"/>
  <c r="C113" i="4"/>
  <c r="G38" i="4"/>
  <c r="O37" i="4"/>
  <c r="E113" i="2"/>
  <c r="C113" i="2"/>
  <c r="J113" i="2"/>
  <c r="K113" i="2" s="1"/>
  <c r="F80" i="13" l="1"/>
  <c r="M79" i="13"/>
  <c r="O239" i="13"/>
  <c r="K239" i="13"/>
  <c r="G239" i="13"/>
  <c r="N239" i="13"/>
  <c r="J239" i="13"/>
  <c r="F239" i="13"/>
  <c r="M239" i="13"/>
  <c r="I239" i="13"/>
  <c r="E239" i="13"/>
  <c r="C239" i="13"/>
  <c r="L239" i="13"/>
  <c r="H239" i="13"/>
  <c r="M120" i="12"/>
  <c r="I120" i="12"/>
  <c r="E120" i="12"/>
  <c r="L120" i="12"/>
  <c r="H120" i="12"/>
  <c r="C120" i="12"/>
  <c r="O120" i="12"/>
  <c r="K120" i="12"/>
  <c r="G120" i="12"/>
  <c r="J120" i="12"/>
  <c r="F120" i="12"/>
  <c r="N120" i="12"/>
  <c r="L119" i="10"/>
  <c r="H119" i="10"/>
  <c r="C119" i="10"/>
  <c r="O119" i="10"/>
  <c r="K119" i="10"/>
  <c r="G119" i="10"/>
  <c r="N119" i="10"/>
  <c r="J119" i="10"/>
  <c r="F119" i="10"/>
  <c r="I119" i="10"/>
  <c r="E119" i="10"/>
  <c r="M119" i="10"/>
  <c r="M118" i="9"/>
  <c r="I118" i="9"/>
  <c r="E118" i="9"/>
  <c r="L118" i="9"/>
  <c r="H118" i="9"/>
  <c r="C118" i="9"/>
  <c r="O118" i="9"/>
  <c r="K118" i="9"/>
  <c r="G118" i="9"/>
  <c r="F118" i="9"/>
  <c r="N118" i="9"/>
  <c r="J118" i="9"/>
  <c r="H116" i="8"/>
  <c r="L113" i="8"/>
  <c r="K113" i="8" s="1"/>
  <c r="I114" i="8"/>
  <c r="G116" i="8"/>
  <c r="N111" i="8"/>
  <c r="M112" i="8"/>
  <c r="C117" i="8"/>
  <c r="J117" i="8"/>
  <c r="F117" i="8"/>
  <c r="O117" i="8" s="1"/>
  <c r="E117" i="8"/>
  <c r="N117" i="7"/>
  <c r="J117" i="7"/>
  <c r="F117" i="7"/>
  <c r="M117" i="7"/>
  <c r="I117" i="7"/>
  <c r="E117" i="7"/>
  <c r="L117" i="7"/>
  <c r="H117" i="7"/>
  <c r="C117" i="7"/>
  <c r="G117" i="7"/>
  <c r="O117" i="7"/>
  <c r="K117" i="7"/>
  <c r="N115" i="6"/>
  <c r="K115" i="6"/>
  <c r="G115" i="6"/>
  <c r="C115" i="6"/>
  <c r="J116" i="6" s="1"/>
  <c r="M115" i="6"/>
  <c r="F115" i="6"/>
  <c r="L115" i="6"/>
  <c r="E115" i="6"/>
  <c r="H115" i="6"/>
  <c r="O115" i="6"/>
  <c r="I115" i="6"/>
  <c r="M117" i="5"/>
  <c r="E117" i="5"/>
  <c r="C117" i="5"/>
  <c r="K117" i="5"/>
  <c r="L117" i="5" s="1"/>
  <c r="G117" i="5"/>
  <c r="H117" i="5" s="1"/>
  <c r="F117" i="5"/>
  <c r="Q113" i="4"/>
  <c r="T113" i="4" s="1"/>
  <c r="I113" i="4"/>
  <c r="M114" i="4"/>
  <c r="F114" i="4"/>
  <c r="L114" i="4"/>
  <c r="K114" i="4"/>
  <c r="G114" i="4"/>
  <c r="E114" i="4"/>
  <c r="C114" i="4"/>
  <c r="P37" i="4"/>
  <c r="H38" i="4"/>
  <c r="I38" i="4"/>
  <c r="J38" i="4" s="1"/>
  <c r="Q38" i="4"/>
  <c r="T38" i="4" s="1"/>
  <c r="U38" i="4" s="1"/>
  <c r="E114" i="2"/>
  <c r="C114" i="2"/>
  <c r="J114" i="2"/>
  <c r="K114" i="2" s="1"/>
  <c r="O240" i="13" l="1"/>
  <c r="K240" i="13"/>
  <c r="G240" i="13"/>
  <c r="N240" i="13"/>
  <c r="J240" i="13"/>
  <c r="F240" i="13"/>
  <c r="M240" i="13"/>
  <c r="I240" i="13"/>
  <c r="E240" i="13"/>
  <c r="H240" i="13"/>
  <c r="C240" i="13"/>
  <c r="L240" i="13"/>
  <c r="N79" i="13"/>
  <c r="H80" i="13"/>
  <c r="I80" i="13" s="1"/>
  <c r="O80" i="13"/>
  <c r="G80" i="13"/>
  <c r="O121" i="12"/>
  <c r="K121" i="12"/>
  <c r="N121" i="12"/>
  <c r="J121" i="12"/>
  <c r="M121" i="12"/>
  <c r="I121" i="12"/>
  <c r="L121" i="12"/>
  <c r="E121" i="12"/>
  <c r="H121" i="12"/>
  <c r="B19" i="12" s="1"/>
  <c r="C121" i="12"/>
  <c r="G121" i="12"/>
  <c r="F121" i="12"/>
  <c r="L120" i="10"/>
  <c r="H120" i="10"/>
  <c r="C120" i="10"/>
  <c r="O120" i="10"/>
  <c r="K120" i="10"/>
  <c r="G120" i="10"/>
  <c r="N120" i="10"/>
  <c r="J120" i="10"/>
  <c r="F120" i="10"/>
  <c r="M120" i="10"/>
  <c r="I120" i="10"/>
  <c r="E120" i="10"/>
  <c r="M119" i="9"/>
  <c r="I119" i="9"/>
  <c r="E119" i="9"/>
  <c r="L119" i="9"/>
  <c r="H119" i="9"/>
  <c r="C119" i="9"/>
  <c r="O119" i="9"/>
  <c r="K119" i="9"/>
  <c r="G119" i="9"/>
  <c r="J119" i="9"/>
  <c r="F119" i="9"/>
  <c r="N119" i="9"/>
  <c r="H117" i="8"/>
  <c r="G117" i="8"/>
  <c r="M113" i="8"/>
  <c r="N112" i="8"/>
  <c r="L114" i="8"/>
  <c r="K114" i="8" s="1"/>
  <c r="I115" i="8"/>
  <c r="C118" i="8"/>
  <c r="J118" i="8"/>
  <c r="F118" i="8"/>
  <c r="O118" i="8" s="1"/>
  <c r="E118" i="8"/>
  <c r="N118" i="7"/>
  <c r="J118" i="7"/>
  <c r="F118" i="7"/>
  <c r="M118" i="7"/>
  <c r="I118" i="7"/>
  <c r="E118" i="7"/>
  <c r="L118" i="7"/>
  <c r="H118" i="7"/>
  <c r="C118" i="7"/>
  <c r="K118" i="7"/>
  <c r="G118" i="7"/>
  <c r="O118" i="7"/>
  <c r="L116" i="6"/>
  <c r="I116" i="6"/>
  <c r="O116" i="6"/>
  <c r="H116" i="6"/>
  <c r="E116" i="6"/>
  <c r="N116" i="6"/>
  <c r="G116" i="6"/>
  <c r="M116" i="6"/>
  <c r="F116" i="6"/>
  <c r="C116" i="6"/>
  <c r="J117" i="6" s="1"/>
  <c r="K116" i="6"/>
  <c r="I117" i="5"/>
  <c r="J117" i="5" s="1"/>
  <c r="N117" i="5" s="1"/>
  <c r="Q117" i="5"/>
  <c r="K118" i="5"/>
  <c r="L118" i="5" s="1"/>
  <c r="G118" i="5"/>
  <c r="F118" i="5"/>
  <c r="Q118" i="5"/>
  <c r="M118" i="5"/>
  <c r="I118" i="5"/>
  <c r="J118" i="5" s="1"/>
  <c r="N118" i="5" s="1"/>
  <c r="E118" i="5"/>
  <c r="H118" i="5"/>
  <c r="C118" i="5"/>
  <c r="Q114" i="4"/>
  <c r="T114" i="4" s="1"/>
  <c r="I114" i="4"/>
  <c r="M115" i="4"/>
  <c r="F115" i="4"/>
  <c r="N38" i="4"/>
  <c r="R38" i="4" s="1"/>
  <c r="S38" i="4" s="1"/>
  <c r="L115" i="4"/>
  <c r="K115" i="4"/>
  <c r="G115" i="4"/>
  <c r="E115" i="4"/>
  <c r="C115" i="4"/>
  <c r="E115" i="2"/>
  <c r="C115" i="2"/>
  <c r="J115" i="2"/>
  <c r="K115" i="2" s="1"/>
  <c r="L80" i="13" l="1"/>
  <c r="O241" i="13"/>
  <c r="K241" i="13"/>
  <c r="G241" i="13"/>
  <c r="N241" i="13"/>
  <c r="J241" i="13"/>
  <c r="F241" i="13"/>
  <c r="M241" i="13"/>
  <c r="I241" i="13"/>
  <c r="E241" i="13"/>
  <c r="L241" i="13"/>
  <c r="H241" i="13"/>
  <c r="C241" i="13"/>
  <c r="O122" i="12"/>
  <c r="K122" i="12"/>
  <c r="G122" i="12"/>
  <c r="N122" i="12"/>
  <c r="J122" i="12"/>
  <c r="F122" i="12"/>
  <c r="M122" i="12"/>
  <c r="I122" i="12"/>
  <c r="E122" i="12"/>
  <c r="L122" i="12"/>
  <c r="H122" i="12"/>
  <c r="C122" i="12"/>
  <c r="B18" i="12"/>
  <c r="B20" i="12"/>
  <c r="L121" i="10"/>
  <c r="H121" i="10"/>
  <c r="B19" i="10" s="1"/>
  <c r="C121" i="10"/>
  <c r="O121" i="10"/>
  <c r="K121" i="10"/>
  <c r="G121" i="10"/>
  <c r="N121" i="10"/>
  <c r="J121" i="10"/>
  <c r="F121" i="10"/>
  <c r="M121" i="10"/>
  <c r="I121" i="10"/>
  <c r="E121" i="10"/>
  <c r="M120" i="9"/>
  <c r="I120" i="9"/>
  <c r="E120" i="9"/>
  <c r="L120" i="9"/>
  <c r="H120" i="9"/>
  <c r="C120" i="9"/>
  <c r="O120" i="9"/>
  <c r="K120" i="9"/>
  <c r="G120" i="9"/>
  <c r="N120" i="9"/>
  <c r="J120" i="9"/>
  <c r="F120" i="9"/>
  <c r="G118" i="8"/>
  <c r="H118" i="8"/>
  <c r="N113" i="8"/>
  <c r="M114" i="8"/>
  <c r="L115" i="8"/>
  <c r="K115" i="8" s="1"/>
  <c r="I116" i="8"/>
  <c r="C119" i="8"/>
  <c r="J119" i="8"/>
  <c r="F119" i="8"/>
  <c r="O119" i="8" s="1"/>
  <c r="E119" i="8"/>
  <c r="N119" i="7"/>
  <c r="J119" i="7"/>
  <c r="F119" i="7"/>
  <c r="M119" i="7"/>
  <c r="I119" i="7"/>
  <c r="E119" i="7"/>
  <c r="L119" i="7"/>
  <c r="H119" i="7"/>
  <c r="C119" i="7"/>
  <c r="O119" i="7"/>
  <c r="K119" i="7"/>
  <c r="G119" i="7"/>
  <c r="N117" i="6"/>
  <c r="K117" i="6"/>
  <c r="G117" i="6"/>
  <c r="C117" i="6"/>
  <c r="J118" i="6" s="1"/>
  <c r="M117" i="6"/>
  <c r="F117" i="6"/>
  <c r="I117" i="6"/>
  <c r="O117" i="6"/>
  <c r="H117" i="6"/>
  <c r="E117" i="6"/>
  <c r="L117" i="6"/>
  <c r="Q119" i="5"/>
  <c r="M119" i="5"/>
  <c r="E119" i="5"/>
  <c r="C119" i="5"/>
  <c r="K119" i="5"/>
  <c r="L119" i="5" s="1"/>
  <c r="G119" i="5"/>
  <c r="I119" i="5" s="1"/>
  <c r="J119" i="5" s="1"/>
  <c r="N119" i="5" s="1"/>
  <c r="F119" i="5"/>
  <c r="I115" i="4"/>
  <c r="Q115" i="4"/>
  <c r="T115" i="4" s="1"/>
  <c r="M116" i="4"/>
  <c r="F116" i="4"/>
  <c r="L116" i="4"/>
  <c r="K116" i="4"/>
  <c r="G116" i="4"/>
  <c r="E116" i="4"/>
  <c r="C116" i="4"/>
  <c r="G39" i="4"/>
  <c r="O38" i="4"/>
  <c r="E116" i="2"/>
  <c r="C116" i="2"/>
  <c r="J116" i="2"/>
  <c r="K116" i="2" s="1"/>
  <c r="F81" i="13" l="1"/>
  <c r="M80" i="13"/>
  <c r="O123" i="12"/>
  <c r="K123" i="12"/>
  <c r="G123" i="12"/>
  <c r="N123" i="12"/>
  <c r="J123" i="12"/>
  <c r="F123" i="12"/>
  <c r="M123" i="12"/>
  <c r="I123" i="12"/>
  <c r="E123" i="12"/>
  <c r="C123" i="12"/>
  <c r="L123" i="12"/>
  <c r="H123" i="12"/>
  <c r="L122" i="10"/>
  <c r="H122" i="10"/>
  <c r="C122" i="10"/>
  <c r="O122" i="10"/>
  <c r="K122" i="10"/>
  <c r="G122" i="10"/>
  <c r="N122" i="10"/>
  <c r="J122" i="10"/>
  <c r="F122" i="10"/>
  <c r="E122" i="10"/>
  <c r="M122" i="10"/>
  <c r="I122" i="10"/>
  <c r="B18" i="10"/>
  <c r="B20" i="10"/>
  <c r="M121" i="9"/>
  <c r="I121" i="9"/>
  <c r="E121" i="9"/>
  <c r="L121" i="9"/>
  <c r="H121" i="9"/>
  <c r="B19" i="9" s="1"/>
  <c r="C121" i="9"/>
  <c r="O121" i="9"/>
  <c r="K121" i="9"/>
  <c r="G121" i="9"/>
  <c r="N121" i="9"/>
  <c r="J121" i="9"/>
  <c r="F121" i="9"/>
  <c r="G119" i="8"/>
  <c r="H119" i="8"/>
  <c r="L116" i="8"/>
  <c r="K116" i="8" s="1"/>
  <c r="I117" i="8"/>
  <c r="N114" i="8"/>
  <c r="M115" i="8"/>
  <c r="C120" i="8"/>
  <c r="J120" i="8"/>
  <c r="F120" i="8"/>
  <c r="O120" i="8" s="1"/>
  <c r="E120" i="8"/>
  <c r="N120" i="7"/>
  <c r="J120" i="7"/>
  <c r="F120" i="7"/>
  <c r="M120" i="7"/>
  <c r="I120" i="7"/>
  <c r="E120" i="7"/>
  <c r="L120" i="7"/>
  <c r="H120" i="7"/>
  <c r="C120" i="7"/>
  <c r="O120" i="7"/>
  <c r="K120" i="7"/>
  <c r="G120" i="7"/>
  <c r="L118" i="6"/>
  <c r="I118" i="6"/>
  <c r="O118" i="6"/>
  <c r="H118" i="6"/>
  <c r="E118" i="6"/>
  <c r="K118" i="6"/>
  <c r="C118" i="6"/>
  <c r="J119" i="6" s="1"/>
  <c r="G118" i="6"/>
  <c r="N118" i="6"/>
  <c r="F118" i="6"/>
  <c r="M118" i="6"/>
  <c r="H119" i="5"/>
  <c r="K120" i="5"/>
  <c r="L120" i="5" s="1"/>
  <c r="G120" i="5"/>
  <c r="I120" i="5" s="1"/>
  <c r="J120" i="5" s="1"/>
  <c r="N120" i="5" s="1"/>
  <c r="F120" i="5"/>
  <c r="Q120" i="5"/>
  <c r="M120" i="5"/>
  <c r="E120" i="5"/>
  <c r="C120" i="5"/>
  <c r="H120" i="5"/>
  <c r="Q116" i="4"/>
  <c r="T116" i="4" s="1"/>
  <c r="I116" i="4"/>
  <c r="M117" i="4"/>
  <c r="F117" i="4"/>
  <c r="L117" i="4"/>
  <c r="K117" i="4"/>
  <c r="G117" i="4"/>
  <c r="E117" i="4"/>
  <c r="C117" i="4"/>
  <c r="P38" i="4"/>
  <c r="Q39" i="4"/>
  <c r="T39" i="4" s="1"/>
  <c r="U39" i="4" s="1"/>
  <c r="I39" i="4"/>
  <c r="J39" i="4" s="1"/>
  <c r="H39" i="4"/>
  <c r="E117" i="2"/>
  <c r="C117" i="2"/>
  <c r="J117" i="2"/>
  <c r="N80" i="13" l="1"/>
  <c r="G81" i="13"/>
  <c r="O81" i="13"/>
  <c r="H81" i="13"/>
  <c r="I81" i="13" s="1"/>
  <c r="K117" i="2"/>
  <c r="O124" i="12"/>
  <c r="K124" i="12"/>
  <c r="G124" i="12"/>
  <c r="N124" i="12"/>
  <c r="J124" i="12"/>
  <c r="F124" i="12"/>
  <c r="M124" i="12"/>
  <c r="I124" i="12"/>
  <c r="E124" i="12"/>
  <c r="H124" i="12"/>
  <c r="C124" i="12"/>
  <c r="L124" i="12"/>
  <c r="L123" i="10"/>
  <c r="H123" i="10"/>
  <c r="C123" i="10"/>
  <c r="O123" i="10"/>
  <c r="K123" i="10"/>
  <c r="G123" i="10"/>
  <c r="N123" i="10"/>
  <c r="J123" i="10"/>
  <c r="F123" i="10"/>
  <c r="I123" i="10"/>
  <c r="E123" i="10"/>
  <c r="M123" i="10"/>
  <c r="M122" i="9"/>
  <c r="I122" i="9"/>
  <c r="E122" i="9"/>
  <c r="L122" i="9"/>
  <c r="H122" i="9"/>
  <c r="C122" i="9"/>
  <c r="O122" i="9"/>
  <c r="K122" i="9"/>
  <c r="G122" i="9"/>
  <c r="F122" i="9"/>
  <c r="N122" i="9"/>
  <c r="J122" i="9"/>
  <c r="B20" i="9"/>
  <c r="B18" i="9"/>
  <c r="G120" i="8"/>
  <c r="H120" i="8"/>
  <c r="L117" i="8"/>
  <c r="K117" i="8" s="1"/>
  <c r="I118" i="8"/>
  <c r="M116" i="8"/>
  <c r="N115" i="8"/>
  <c r="C121" i="8"/>
  <c r="K122" i="8" s="1"/>
  <c r="J121" i="8"/>
  <c r="F121" i="8"/>
  <c r="O121" i="8" s="1"/>
  <c r="E121" i="8"/>
  <c r="N121" i="7"/>
  <c r="J121" i="7"/>
  <c r="F121" i="7"/>
  <c r="M121" i="7"/>
  <c r="I121" i="7"/>
  <c r="E121" i="7"/>
  <c r="L121" i="7"/>
  <c r="H121" i="7"/>
  <c r="B19" i="7" s="1"/>
  <c r="C121" i="7"/>
  <c r="G121" i="7"/>
  <c r="O121" i="7"/>
  <c r="K121" i="7"/>
  <c r="N119" i="6"/>
  <c r="K119" i="6"/>
  <c r="G119" i="6"/>
  <c r="C119" i="6"/>
  <c r="J120" i="6" s="1"/>
  <c r="M119" i="6"/>
  <c r="F119" i="6"/>
  <c r="L119" i="6"/>
  <c r="E119" i="6"/>
  <c r="I119" i="6"/>
  <c r="H119" i="6"/>
  <c r="O119" i="6"/>
  <c r="M121" i="5"/>
  <c r="E121" i="5"/>
  <c r="C121" i="5"/>
  <c r="J122" i="5" s="1"/>
  <c r="K121" i="5"/>
  <c r="L121" i="5" s="1"/>
  <c r="G121" i="5"/>
  <c r="I121" i="5" s="1"/>
  <c r="F121" i="5"/>
  <c r="Q117" i="4"/>
  <c r="T117" i="4" s="1"/>
  <c r="I117" i="4"/>
  <c r="M118" i="4"/>
  <c r="F118" i="4"/>
  <c r="T118" i="4" s="1"/>
  <c r="N39" i="4"/>
  <c r="R39" i="4" s="1"/>
  <c r="S39" i="4" s="1"/>
  <c r="Q118" i="4"/>
  <c r="K118" i="4"/>
  <c r="L118" i="4" s="1"/>
  <c r="G118" i="4"/>
  <c r="E118" i="4"/>
  <c r="I118" i="4" s="1"/>
  <c r="C118" i="4"/>
  <c r="E118" i="2"/>
  <c r="C118" i="2"/>
  <c r="J118" i="2"/>
  <c r="K118" i="2" s="1"/>
  <c r="L81" i="13" l="1"/>
  <c r="O125" i="12"/>
  <c r="K125" i="12"/>
  <c r="G125" i="12"/>
  <c r="N125" i="12"/>
  <c r="J125" i="12"/>
  <c r="F125" i="12"/>
  <c r="M125" i="12"/>
  <c r="I125" i="12"/>
  <c r="E125" i="12"/>
  <c r="L125" i="12"/>
  <c r="H125" i="12"/>
  <c r="C125" i="12"/>
  <c r="L124" i="10"/>
  <c r="H124" i="10"/>
  <c r="C124" i="10"/>
  <c r="O124" i="10"/>
  <c r="K124" i="10"/>
  <c r="G124" i="10"/>
  <c r="N124" i="10"/>
  <c r="J124" i="10"/>
  <c r="F124" i="10"/>
  <c r="M124" i="10"/>
  <c r="I124" i="10"/>
  <c r="E124" i="10"/>
  <c r="M123" i="9"/>
  <c r="I123" i="9"/>
  <c r="E123" i="9"/>
  <c r="L123" i="9"/>
  <c r="H123" i="9"/>
  <c r="C123" i="9"/>
  <c r="O123" i="9"/>
  <c r="K123" i="9"/>
  <c r="G123" i="9"/>
  <c r="J123" i="9"/>
  <c r="F123" i="9"/>
  <c r="N123" i="9"/>
  <c r="H121" i="8"/>
  <c r="B19" i="8" s="1"/>
  <c r="B20" i="8" s="1"/>
  <c r="G121" i="8"/>
  <c r="L118" i="8"/>
  <c r="K118" i="8" s="1"/>
  <c r="I119" i="8"/>
  <c r="M117" i="8"/>
  <c r="N116" i="8"/>
  <c r="L122" i="8"/>
  <c r="H122" i="8"/>
  <c r="C122" i="8"/>
  <c r="K123" i="8" s="1"/>
  <c r="O122" i="8"/>
  <c r="G122" i="8"/>
  <c r="N122" i="8"/>
  <c r="J122" i="8"/>
  <c r="F122" i="8"/>
  <c r="E122" i="8"/>
  <c r="M122" i="8"/>
  <c r="I122" i="8"/>
  <c r="N122" i="7"/>
  <c r="J122" i="7"/>
  <c r="F122" i="7"/>
  <c r="M122" i="7"/>
  <c r="I122" i="7"/>
  <c r="E122" i="7"/>
  <c r="L122" i="7"/>
  <c r="H122" i="7"/>
  <c r="C122" i="7"/>
  <c r="K122" i="7"/>
  <c r="G122" i="7"/>
  <c r="O122" i="7"/>
  <c r="B18" i="7"/>
  <c r="B20" i="7"/>
  <c r="L120" i="6"/>
  <c r="I120" i="6"/>
  <c r="O120" i="6"/>
  <c r="H120" i="6"/>
  <c r="E120" i="6"/>
  <c r="N120" i="6"/>
  <c r="G120" i="6"/>
  <c r="M120" i="6"/>
  <c r="F120" i="6"/>
  <c r="K120" i="6"/>
  <c r="C120" i="6"/>
  <c r="J121" i="6" s="1"/>
  <c r="B19" i="5"/>
  <c r="J121" i="5"/>
  <c r="N121" i="5" s="1"/>
  <c r="Q121" i="5"/>
  <c r="H121" i="5"/>
  <c r="O122" i="5"/>
  <c r="K122" i="5"/>
  <c r="G122" i="5"/>
  <c r="N122" i="5"/>
  <c r="F122" i="5"/>
  <c r="Q122" i="5"/>
  <c r="M122" i="5"/>
  <c r="I122" i="5"/>
  <c r="E122" i="5"/>
  <c r="P122" i="5"/>
  <c r="L122" i="5"/>
  <c r="H122" i="5"/>
  <c r="C122" i="5"/>
  <c r="J123" i="5" s="1"/>
  <c r="M119" i="4"/>
  <c r="F119" i="4"/>
  <c r="L119" i="4"/>
  <c r="K119" i="4"/>
  <c r="G119" i="4"/>
  <c r="E119" i="4"/>
  <c r="C119" i="4"/>
  <c r="G40" i="4"/>
  <c r="O39" i="4"/>
  <c r="E119" i="2"/>
  <c r="C119" i="2"/>
  <c r="J119" i="2"/>
  <c r="K119" i="2" s="1"/>
  <c r="F82" i="13" l="1"/>
  <c r="M81" i="13"/>
  <c r="B20" i="5"/>
  <c r="B18" i="5"/>
  <c r="O126" i="12"/>
  <c r="K126" i="12"/>
  <c r="G126" i="12"/>
  <c r="N126" i="12"/>
  <c r="J126" i="12"/>
  <c r="F126" i="12"/>
  <c r="M126" i="12"/>
  <c r="I126" i="12"/>
  <c r="E126" i="12"/>
  <c r="L126" i="12"/>
  <c r="H126" i="12"/>
  <c r="C126" i="12"/>
  <c r="L125" i="10"/>
  <c r="H125" i="10"/>
  <c r="C125" i="10"/>
  <c r="O125" i="10"/>
  <c r="K125" i="10"/>
  <c r="G125" i="10"/>
  <c r="N125" i="10"/>
  <c r="J125" i="10"/>
  <c r="F125" i="10"/>
  <c r="M125" i="10"/>
  <c r="I125" i="10"/>
  <c r="E125" i="10"/>
  <c r="M124" i="9"/>
  <c r="I124" i="9"/>
  <c r="E124" i="9"/>
  <c r="L124" i="9"/>
  <c r="H124" i="9"/>
  <c r="C124" i="9"/>
  <c r="O124" i="9"/>
  <c r="K124" i="9"/>
  <c r="G124" i="9"/>
  <c r="N124" i="9"/>
  <c r="J124" i="9"/>
  <c r="F124" i="9"/>
  <c r="B18" i="8"/>
  <c r="N117" i="8"/>
  <c r="M118" i="8"/>
  <c r="L119" i="8"/>
  <c r="K119" i="8" s="1"/>
  <c r="I120" i="8"/>
  <c r="L123" i="8"/>
  <c r="H123" i="8"/>
  <c r="C123" i="8"/>
  <c r="K124" i="8" s="1"/>
  <c r="O123" i="8"/>
  <c r="G123" i="8"/>
  <c r="N123" i="8"/>
  <c r="J123" i="8"/>
  <c r="F123" i="8"/>
  <c r="I123" i="8"/>
  <c r="E123" i="8"/>
  <c r="M123" i="8"/>
  <c r="N123" i="7"/>
  <c r="J123" i="7"/>
  <c r="F123" i="7"/>
  <c r="M123" i="7"/>
  <c r="I123" i="7"/>
  <c r="E123" i="7"/>
  <c r="L123" i="7"/>
  <c r="H123" i="7"/>
  <c r="C123" i="7"/>
  <c r="O123" i="7"/>
  <c r="K123" i="7"/>
  <c r="G123" i="7"/>
  <c r="N121" i="6"/>
  <c r="K121" i="6"/>
  <c r="G121" i="6"/>
  <c r="C121" i="6"/>
  <c r="J122" i="6" s="1"/>
  <c r="M121" i="6"/>
  <c r="F121" i="6"/>
  <c r="I121" i="6"/>
  <c r="O121" i="6"/>
  <c r="H121" i="6"/>
  <c r="B19" i="6" s="1"/>
  <c r="L121" i="6"/>
  <c r="E121" i="6"/>
  <c r="Q123" i="5"/>
  <c r="M123" i="5"/>
  <c r="I123" i="5"/>
  <c r="E123" i="5"/>
  <c r="P123" i="5"/>
  <c r="L123" i="5"/>
  <c r="H123" i="5"/>
  <c r="C123" i="5"/>
  <c r="J124" i="5" s="1"/>
  <c r="O123" i="5"/>
  <c r="K123" i="5"/>
  <c r="G123" i="5"/>
  <c r="N123" i="5"/>
  <c r="F123" i="5"/>
  <c r="Q119" i="4"/>
  <c r="T119" i="4" s="1"/>
  <c r="I119" i="4"/>
  <c r="M120" i="4"/>
  <c r="F120" i="4"/>
  <c r="L120" i="4"/>
  <c r="K120" i="4"/>
  <c r="G120" i="4"/>
  <c r="E120" i="4"/>
  <c r="C120" i="4"/>
  <c r="P39" i="4"/>
  <c r="Q40" i="4"/>
  <c r="T40" i="4" s="1"/>
  <c r="U40" i="4" s="1"/>
  <c r="H40" i="4"/>
  <c r="I40" i="4"/>
  <c r="J40" i="4" s="1"/>
  <c r="E120" i="2"/>
  <c r="C120" i="2"/>
  <c r="J120" i="2"/>
  <c r="K120" i="2" s="1"/>
  <c r="N81" i="13" l="1"/>
  <c r="H82" i="13"/>
  <c r="I82" i="13" s="1"/>
  <c r="O82" i="13"/>
  <c r="G82" i="13"/>
  <c r="O127" i="12"/>
  <c r="K127" i="12"/>
  <c r="G127" i="12"/>
  <c r="N127" i="12"/>
  <c r="J127" i="12"/>
  <c r="F127" i="12"/>
  <c r="M127" i="12"/>
  <c r="I127" i="12"/>
  <c r="E127" i="12"/>
  <c r="C127" i="12"/>
  <c r="L127" i="12"/>
  <c r="H127" i="12"/>
  <c r="L126" i="10"/>
  <c r="H126" i="10"/>
  <c r="C126" i="10"/>
  <c r="O126" i="10"/>
  <c r="K126" i="10"/>
  <c r="G126" i="10"/>
  <c r="N126" i="10"/>
  <c r="J126" i="10"/>
  <c r="F126" i="10"/>
  <c r="E126" i="10"/>
  <c r="M126" i="10"/>
  <c r="I126" i="10"/>
  <c r="M125" i="9"/>
  <c r="I125" i="9"/>
  <c r="E125" i="9"/>
  <c r="L125" i="9"/>
  <c r="H125" i="9"/>
  <c r="C125" i="9"/>
  <c r="O125" i="9"/>
  <c r="K125" i="9"/>
  <c r="G125" i="9"/>
  <c r="N125" i="9"/>
  <c r="J125" i="9"/>
  <c r="F125" i="9"/>
  <c r="N118" i="8"/>
  <c r="M119" i="8"/>
  <c r="L120" i="8"/>
  <c r="K120" i="8" s="1"/>
  <c r="I121" i="8"/>
  <c r="L121" i="8" s="1"/>
  <c r="K121" i="8" s="1"/>
  <c r="L124" i="8"/>
  <c r="H124" i="8"/>
  <c r="C124" i="8"/>
  <c r="K125" i="8" s="1"/>
  <c r="O124" i="8"/>
  <c r="G124" i="8"/>
  <c r="N124" i="8"/>
  <c r="J124" i="8"/>
  <c r="F124" i="8"/>
  <c r="M124" i="8"/>
  <c r="I124" i="8"/>
  <c r="E124" i="8"/>
  <c r="N124" i="7"/>
  <c r="J124" i="7"/>
  <c r="F124" i="7"/>
  <c r="M124" i="7"/>
  <c r="I124" i="7"/>
  <c r="E124" i="7"/>
  <c r="L124" i="7"/>
  <c r="H124" i="7"/>
  <c r="C124" i="7"/>
  <c r="O124" i="7"/>
  <c r="K124" i="7"/>
  <c r="G124" i="7"/>
  <c r="B20" i="6"/>
  <c r="B18" i="6"/>
  <c r="L122" i="6"/>
  <c r="I122" i="6"/>
  <c r="O122" i="6"/>
  <c r="H122" i="6"/>
  <c r="E122" i="6"/>
  <c r="K122" i="6"/>
  <c r="C122" i="6"/>
  <c r="J123" i="6" s="1"/>
  <c r="N122" i="6"/>
  <c r="M122" i="6"/>
  <c r="G122" i="6"/>
  <c r="F122" i="6"/>
  <c r="O124" i="5"/>
  <c r="K124" i="5"/>
  <c r="G124" i="5"/>
  <c r="N124" i="5"/>
  <c r="F124" i="5"/>
  <c r="Q124" i="5"/>
  <c r="M124" i="5"/>
  <c r="I124" i="5"/>
  <c r="E124" i="5"/>
  <c r="L124" i="5"/>
  <c r="H124" i="5"/>
  <c r="C124" i="5"/>
  <c r="J125" i="5" s="1"/>
  <c r="P124" i="5"/>
  <c r="T120" i="4"/>
  <c r="Q120" i="4"/>
  <c r="I120" i="4"/>
  <c r="M121" i="4"/>
  <c r="F121" i="4"/>
  <c r="K121" i="4"/>
  <c r="L121" i="4"/>
  <c r="G121" i="4"/>
  <c r="I121" i="4" s="1"/>
  <c r="E121" i="4"/>
  <c r="C121" i="4"/>
  <c r="N40" i="4"/>
  <c r="R40" i="4" s="1"/>
  <c r="S40" i="4" s="1"/>
  <c r="E121" i="2"/>
  <c r="C121" i="2"/>
  <c r="J121" i="2"/>
  <c r="K121" i="2" s="1"/>
  <c r="L82" i="13" l="1"/>
  <c r="O128" i="12"/>
  <c r="K128" i="12"/>
  <c r="G128" i="12"/>
  <c r="N128" i="12"/>
  <c r="J128" i="12"/>
  <c r="F128" i="12"/>
  <c r="M128" i="12"/>
  <c r="I128" i="12"/>
  <c r="E128" i="12"/>
  <c r="H128" i="12"/>
  <c r="C128" i="12"/>
  <c r="L128" i="12"/>
  <c r="L127" i="10"/>
  <c r="H127" i="10"/>
  <c r="C127" i="10"/>
  <c r="O127" i="10"/>
  <c r="K127" i="10"/>
  <c r="G127" i="10"/>
  <c r="N127" i="10"/>
  <c r="J127" i="10"/>
  <c r="F127" i="10"/>
  <c r="I127" i="10"/>
  <c r="E127" i="10"/>
  <c r="M127" i="10"/>
  <c r="M126" i="9"/>
  <c r="I126" i="9"/>
  <c r="E126" i="9"/>
  <c r="L126" i="9"/>
  <c r="H126" i="9"/>
  <c r="C126" i="9"/>
  <c r="O126" i="9"/>
  <c r="K126" i="9"/>
  <c r="G126" i="9"/>
  <c r="F126" i="9"/>
  <c r="N126" i="9"/>
  <c r="J126" i="9"/>
  <c r="N119" i="8"/>
  <c r="M120" i="8"/>
  <c r="L125" i="8"/>
  <c r="H125" i="8"/>
  <c r="C125" i="8"/>
  <c r="K126" i="8" s="1"/>
  <c r="O125" i="8"/>
  <c r="G125" i="8"/>
  <c r="N125" i="8"/>
  <c r="J125" i="8"/>
  <c r="F125" i="8"/>
  <c r="M125" i="8"/>
  <c r="I125" i="8"/>
  <c r="E125" i="8"/>
  <c r="N125" i="7"/>
  <c r="J125" i="7"/>
  <c r="F125" i="7"/>
  <c r="M125" i="7"/>
  <c r="I125" i="7"/>
  <c r="E125" i="7"/>
  <c r="L125" i="7"/>
  <c r="H125" i="7"/>
  <c r="C125" i="7"/>
  <c r="G125" i="7"/>
  <c r="O125" i="7"/>
  <c r="K125" i="7"/>
  <c r="N123" i="6"/>
  <c r="K123" i="6"/>
  <c r="G123" i="6"/>
  <c r="C123" i="6"/>
  <c r="J124" i="6" s="1"/>
  <c r="M123" i="6"/>
  <c r="F123" i="6"/>
  <c r="L123" i="6"/>
  <c r="E123" i="6"/>
  <c r="I123" i="6"/>
  <c r="H123" i="6"/>
  <c r="O123" i="6"/>
  <c r="Q125" i="5"/>
  <c r="M125" i="5"/>
  <c r="I125" i="5"/>
  <c r="E125" i="5"/>
  <c r="P125" i="5"/>
  <c r="L125" i="5"/>
  <c r="H125" i="5"/>
  <c r="C125" i="5"/>
  <c r="J126" i="5" s="1"/>
  <c r="O125" i="5"/>
  <c r="K125" i="5"/>
  <c r="G125" i="5"/>
  <c r="F125" i="5"/>
  <c r="N125" i="5"/>
  <c r="T121" i="4"/>
  <c r="Q121" i="4"/>
  <c r="U122" i="4"/>
  <c r="S122" i="4"/>
  <c r="T122" i="4"/>
  <c r="M122" i="4"/>
  <c r="R122" i="4"/>
  <c r="F122" i="4"/>
  <c r="G41" i="4"/>
  <c r="O40" i="4"/>
  <c r="P122" i="4"/>
  <c r="K122" i="4"/>
  <c r="G122" i="4"/>
  <c r="O122" i="4"/>
  <c r="J122" i="4"/>
  <c r="E122" i="4"/>
  <c r="N122" i="4"/>
  <c r="I122" i="4"/>
  <c r="C122" i="4"/>
  <c r="Q122" i="4"/>
  <c r="L122" i="4"/>
  <c r="H122" i="4"/>
  <c r="M122" i="2"/>
  <c r="I122" i="2"/>
  <c r="E122" i="2"/>
  <c r="L122" i="2"/>
  <c r="H122" i="2"/>
  <c r="C122" i="2"/>
  <c r="O122" i="2"/>
  <c r="K122" i="2"/>
  <c r="G122" i="2"/>
  <c r="N122" i="2"/>
  <c r="J122" i="2"/>
  <c r="F83" i="13" l="1"/>
  <c r="M82" i="13"/>
  <c r="O129" i="12"/>
  <c r="K129" i="12"/>
  <c r="G129" i="12"/>
  <c r="N129" i="12"/>
  <c r="J129" i="12"/>
  <c r="F129" i="12"/>
  <c r="M129" i="12"/>
  <c r="I129" i="12"/>
  <c r="E129" i="12"/>
  <c r="L129" i="12"/>
  <c r="H129" i="12"/>
  <c r="C129" i="12"/>
  <c r="L128" i="10"/>
  <c r="H128" i="10"/>
  <c r="C128" i="10"/>
  <c r="O128" i="10"/>
  <c r="K128" i="10"/>
  <c r="G128" i="10"/>
  <c r="N128" i="10"/>
  <c r="J128" i="10"/>
  <c r="F128" i="10"/>
  <c r="M128" i="10"/>
  <c r="I128" i="10"/>
  <c r="E128" i="10"/>
  <c r="M127" i="9"/>
  <c r="I127" i="9"/>
  <c r="E127" i="9"/>
  <c r="L127" i="9"/>
  <c r="H127" i="9"/>
  <c r="C127" i="9"/>
  <c r="O127" i="9"/>
  <c r="K127" i="9"/>
  <c r="G127" i="9"/>
  <c r="J127" i="9"/>
  <c r="F127" i="9"/>
  <c r="N127" i="9"/>
  <c r="M121" i="8"/>
  <c r="N121" i="8" s="1"/>
  <c r="N120" i="8"/>
  <c r="L126" i="8"/>
  <c r="H126" i="8"/>
  <c r="C126" i="8"/>
  <c r="K127" i="8" s="1"/>
  <c r="O126" i="8"/>
  <c r="G126" i="8"/>
  <c r="N126" i="8"/>
  <c r="J126" i="8"/>
  <c r="F126" i="8"/>
  <c r="E126" i="8"/>
  <c r="M126" i="8"/>
  <c r="I126" i="8"/>
  <c r="N126" i="7"/>
  <c r="J126" i="7"/>
  <c r="F126" i="7"/>
  <c r="M126" i="7"/>
  <c r="I126" i="7"/>
  <c r="E126" i="7"/>
  <c r="L126" i="7"/>
  <c r="H126" i="7"/>
  <c r="C126" i="7"/>
  <c r="K126" i="7"/>
  <c r="G126" i="7"/>
  <c r="O126" i="7"/>
  <c r="L124" i="6"/>
  <c r="I124" i="6"/>
  <c r="O124" i="6"/>
  <c r="H124" i="6"/>
  <c r="E124" i="6"/>
  <c r="N124" i="6"/>
  <c r="G124" i="6"/>
  <c r="M124" i="6"/>
  <c r="F124" i="6"/>
  <c r="C124" i="6"/>
  <c r="J125" i="6" s="1"/>
  <c r="K124" i="6"/>
  <c r="O126" i="5"/>
  <c r="K126" i="5"/>
  <c r="G126" i="5"/>
  <c r="N126" i="5"/>
  <c r="F126" i="5"/>
  <c r="Q126" i="5"/>
  <c r="M126" i="5"/>
  <c r="I126" i="5"/>
  <c r="E126" i="5"/>
  <c r="H126" i="5"/>
  <c r="C126" i="5"/>
  <c r="J127" i="5" s="1"/>
  <c r="P126" i="5"/>
  <c r="L126" i="5"/>
  <c r="U123" i="4"/>
  <c r="T123" i="4"/>
  <c r="S123" i="4"/>
  <c r="R123" i="4"/>
  <c r="M123" i="4"/>
  <c r="F123" i="4"/>
  <c r="P123" i="4"/>
  <c r="K123" i="4"/>
  <c r="G123" i="4"/>
  <c r="O123" i="4"/>
  <c r="J123" i="4"/>
  <c r="E123" i="4"/>
  <c r="N123" i="4"/>
  <c r="I123" i="4"/>
  <c r="C123" i="4"/>
  <c r="H123" i="4"/>
  <c r="Q123" i="4"/>
  <c r="L123" i="4"/>
  <c r="P40" i="4"/>
  <c r="H41" i="4"/>
  <c r="I41" i="4"/>
  <c r="Q41" i="4"/>
  <c r="T41" i="4" s="1"/>
  <c r="U41" i="4" s="1"/>
  <c r="M123" i="2"/>
  <c r="I123" i="2"/>
  <c r="E123" i="2"/>
  <c r="L123" i="2"/>
  <c r="H123" i="2"/>
  <c r="C123" i="2"/>
  <c r="O123" i="2"/>
  <c r="K123" i="2"/>
  <c r="G123" i="2"/>
  <c r="N123" i="2"/>
  <c r="J123" i="2"/>
  <c r="N82" i="13" l="1"/>
  <c r="G83" i="13"/>
  <c r="O83" i="13"/>
  <c r="H83" i="13"/>
  <c r="I83" i="13" s="1"/>
  <c r="O130" i="12"/>
  <c r="K130" i="12"/>
  <c r="G130" i="12"/>
  <c r="N130" i="12"/>
  <c r="J130" i="12"/>
  <c r="F130" i="12"/>
  <c r="M130" i="12"/>
  <c r="I130" i="12"/>
  <c r="E130" i="12"/>
  <c r="L130" i="12"/>
  <c r="H130" i="12"/>
  <c r="C130" i="12"/>
  <c r="L129" i="10"/>
  <c r="H129" i="10"/>
  <c r="C129" i="10"/>
  <c r="O129" i="10"/>
  <c r="K129" i="10"/>
  <c r="G129" i="10"/>
  <c r="N129" i="10"/>
  <c r="J129" i="10"/>
  <c r="F129" i="10"/>
  <c r="M129" i="10"/>
  <c r="I129" i="10"/>
  <c r="E129" i="10"/>
  <c r="M128" i="9"/>
  <c r="I128" i="9"/>
  <c r="E128" i="9"/>
  <c r="L128" i="9"/>
  <c r="H128" i="9"/>
  <c r="C128" i="9"/>
  <c r="O128" i="9"/>
  <c r="K128" i="9"/>
  <c r="G128" i="9"/>
  <c r="N128" i="9"/>
  <c r="J128" i="9"/>
  <c r="F128" i="9"/>
  <c r="L127" i="8"/>
  <c r="H127" i="8"/>
  <c r="C127" i="8"/>
  <c r="K128" i="8" s="1"/>
  <c r="O127" i="8"/>
  <c r="G127" i="8"/>
  <c r="N127" i="8"/>
  <c r="J127" i="8"/>
  <c r="F127" i="8"/>
  <c r="I127" i="8"/>
  <c r="E127" i="8"/>
  <c r="M127" i="8"/>
  <c r="N127" i="7"/>
  <c r="J127" i="7"/>
  <c r="F127" i="7"/>
  <c r="M127" i="7"/>
  <c r="I127" i="7"/>
  <c r="E127" i="7"/>
  <c r="L127" i="7"/>
  <c r="H127" i="7"/>
  <c r="C127" i="7"/>
  <c r="O127" i="7"/>
  <c r="K127" i="7"/>
  <c r="G127" i="7"/>
  <c r="N125" i="6"/>
  <c r="K125" i="6"/>
  <c r="G125" i="6"/>
  <c r="C125" i="6"/>
  <c r="J126" i="6" s="1"/>
  <c r="M125" i="6"/>
  <c r="F125" i="6"/>
  <c r="I125" i="6"/>
  <c r="O125" i="6"/>
  <c r="H125" i="6"/>
  <c r="E125" i="6"/>
  <c r="L125" i="6"/>
  <c r="Q127" i="5"/>
  <c r="M127" i="5"/>
  <c r="I127" i="5"/>
  <c r="E127" i="5"/>
  <c r="P127" i="5"/>
  <c r="L127" i="5"/>
  <c r="H127" i="5"/>
  <c r="C127" i="5"/>
  <c r="J128" i="5" s="1"/>
  <c r="O127" i="5"/>
  <c r="K127" i="5"/>
  <c r="G127" i="5"/>
  <c r="F127" i="5"/>
  <c r="N127" i="5"/>
  <c r="U124" i="4"/>
  <c r="T124" i="4"/>
  <c r="S124" i="4"/>
  <c r="R124" i="4"/>
  <c r="M124" i="4"/>
  <c r="F124" i="4"/>
  <c r="J41" i="4"/>
  <c r="P124" i="4"/>
  <c r="K124" i="4"/>
  <c r="G124" i="4"/>
  <c r="O124" i="4"/>
  <c r="J124" i="4"/>
  <c r="E124" i="4"/>
  <c r="N124" i="4"/>
  <c r="I124" i="4"/>
  <c r="C124" i="4"/>
  <c r="L124" i="4"/>
  <c r="H124" i="4"/>
  <c r="Q124" i="4"/>
  <c r="M124" i="2"/>
  <c r="I124" i="2"/>
  <c r="E124" i="2"/>
  <c r="L124" i="2"/>
  <c r="H124" i="2"/>
  <c r="C124" i="2"/>
  <c r="O124" i="2"/>
  <c r="K124" i="2"/>
  <c r="G124" i="2"/>
  <c r="N124" i="2"/>
  <c r="J124" i="2"/>
  <c r="L83" i="13" l="1"/>
  <c r="O131" i="12"/>
  <c r="K131" i="12"/>
  <c r="G131" i="12"/>
  <c r="N131" i="12"/>
  <c r="J131" i="12"/>
  <c r="F131" i="12"/>
  <c r="M131" i="12"/>
  <c r="I131" i="12"/>
  <c r="E131" i="12"/>
  <c r="C131" i="12"/>
  <c r="L131" i="12"/>
  <c r="H131" i="12"/>
  <c r="L130" i="10"/>
  <c r="H130" i="10"/>
  <c r="C130" i="10"/>
  <c r="O130" i="10"/>
  <c r="K130" i="10"/>
  <c r="G130" i="10"/>
  <c r="N130" i="10"/>
  <c r="J130" i="10"/>
  <c r="F130" i="10"/>
  <c r="E130" i="10"/>
  <c r="M130" i="10"/>
  <c r="I130" i="10"/>
  <c r="M129" i="9"/>
  <c r="I129" i="9"/>
  <c r="E129" i="9"/>
  <c r="L129" i="9"/>
  <c r="H129" i="9"/>
  <c r="C129" i="9"/>
  <c r="O129" i="9"/>
  <c r="K129" i="9"/>
  <c r="G129" i="9"/>
  <c r="N129" i="9"/>
  <c r="J129" i="9"/>
  <c r="F129" i="9"/>
  <c r="L128" i="8"/>
  <c r="H128" i="8"/>
  <c r="C128" i="8"/>
  <c r="K129" i="8" s="1"/>
  <c r="O128" i="8"/>
  <c r="G128" i="8"/>
  <c r="N128" i="8"/>
  <c r="J128" i="8"/>
  <c r="F128" i="8"/>
  <c r="M128" i="8"/>
  <c r="I128" i="8"/>
  <c r="E128" i="8"/>
  <c r="N128" i="7"/>
  <c r="J128" i="7"/>
  <c r="F128" i="7"/>
  <c r="M128" i="7"/>
  <c r="I128" i="7"/>
  <c r="E128" i="7"/>
  <c r="L128" i="7"/>
  <c r="H128" i="7"/>
  <c r="C128" i="7"/>
  <c r="O128" i="7"/>
  <c r="K128" i="7"/>
  <c r="G128" i="7"/>
  <c r="L126" i="6"/>
  <c r="I126" i="6"/>
  <c r="O126" i="6"/>
  <c r="H126" i="6"/>
  <c r="E126" i="6"/>
  <c r="K126" i="6"/>
  <c r="C126" i="6"/>
  <c r="J127" i="6" s="1"/>
  <c r="G126" i="6"/>
  <c r="N126" i="6"/>
  <c r="F126" i="6"/>
  <c r="M126" i="6"/>
  <c r="O128" i="5"/>
  <c r="K128" i="5"/>
  <c r="G128" i="5"/>
  <c r="N128" i="5"/>
  <c r="F128" i="5"/>
  <c r="Q128" i="5"/>
  <c r="M128" i="5"/>
  <c r="I128" i="5"/>
  <c r="E128" i="5"/>
  <c r="C128" i="5"/>
  <c r="J129" i="5" s="1"/>
  <c r="P128" i="5"/>
  <c r="L128" i="5"/>
  <c r="H128" i="5"/>
  <c r="U125" i="4"/>
  <c r="T125" i="4"/>
  <c r="S125" i="4"/>
  <c r="R125" i="4"/>
  <c r="M125" i="4"/>
  <c r="F125" i="4"/>
  <c r="P125" i="4"/>
  <c r="K125" i="4"/>
  <c r="G125" i="4"/>
  <c r="O125" i="4"/>
  <c r="J125" i="4"/>
  <c r="E125" i="4"/>
  <c r="N125" i="4"/>
  <c r="I125" i="4"/>
  <c r="C125" i="4"/>
  <c r="Q125" i="4"/>
  <c r="L125" i="4"/>
  <c r="H125" i="4"/>
  <c r="N41" i="4"/>
  <c r="R41" i="4" s="1"/>
  <c r="S41" i="4" s="1"/>
  <c r="M125" i="2"/>
  <c r="I125" i="2"/>
  <c r="E125" i="2"/>
  <c r="L125" i="2"/>
  <c r="H125" i="2"/>
  <c r="C125" i="2"/>
  <c r="O125" i="2"/>
  <c r="K125" i="2"/>
  <c r="G125" i="2"/>
  <c r="J125" i="2"/>
  <c r="N125" i="2"/>
  <c r="F84" i="13" l="1"/>
  <c r="M83" i="13"/>
  <c r="O132" i="12"/>
  <c r="K132" i="12"/>
  <c r="G132" i="12"/>
  <c r="N132" i="12"/>
  <c r="J132" i="12"/>
  <c r="F132" i="12"/>
  <c r="M132" i="12"/>
  <c r="I132" i="12"/>
  <c r="E132" i="12"/>
  <c r="H132" i="12"/>
  <c r="C132" i="12"/>
  <c r="L132" i="12"/>
  <c r="L131" i="10"/>
  <c r="H131" i="10"/>
  <c r="C131" i="10"/>
  <c r="O131" i="10"/>
  <c r="K131" i="10"/>
  <c r="G131" i="10"/>
  <c r="N131" i="10"/>
  <c r="J131" i="10"/>
  <c r="F131" i="10"/>
  <c r="I131" i="10"/>
  <c r="E131" i="10"/>
  <c r="M131" i="10"/>
  <c r="M130" i="9"/>
  <c r="I130" i="9"/>
  <c r="E130" i="9"/>
  <c r="L130" i="9"/>
  <c r="H130" i="9"/>
  <c r="C130" i="9"/>
  <c r="O130" i="9"/>
  <c r="K130" i="9"/>
  <c r="G130" i="9"/>
  <c r="F130" i="9"/>
  <c r="N130" i="9"/>
  <c r="J130" i="9"/>
  <c r="L129" i="8"/>
  <c r="H129" i="8"/>
  <c r="C129" i="8"/>
  <c r="K130" i="8" s="1"/>
  <c r="O129" i="8"/>
  <c r="G129" i="8"/>
  <c r="N129" i="8"/>
  <c r="J129" i="8"/>
  <c r="F129" i="8"/>
  <c r="M129" i="8"/>
  <c r="I129" i="8"/>
  <c r="E129" i="8"/>
  <c r="N129" i="7"/>
  <c r="J129" i="7"/>
  <c r="F129" i="7"/>
  <c r="M129" i="7"/>
  <c r="I129" i="7"/>
  <c r="E129" i="7"/>
  <c r="L129" i="7"/>
  <c r="H129" i="7"/>
  <c r="C129" i="7"/>
  <c r="G129" i="7"/>
  <c r="O129" i="7"/>
  <c r="K129" i="7"/>
  <c r="N127" i="6"/>
  <c r="K127" i="6"/>
  <c r="G127" i="6"/>
  <c r="C127" i="6"/>
  <c r="J128" i="6" s="1"/>
  <c r="M127" i="6"/>
  <c r="F127" i="6"/>
  <c r="L127" i="6"/>
  <c r="E127" i="6"/>
  <c r="I127" i="6"/>
  <c r="H127" i="6"/>
  <c r="O127" i="6"/>
  <c r="Q129" i="5"/>
  <c r="M129" i="5"/>
  <c r="I129" i="5"/>
  <c r="E129" i="5"/>
  <c r="P129" i="5"/>
  <c r="L129" i="5"/>
  <c r="H129" i="5"/>
  <c r="C129" i="5"/>
  <c r="J130" i="5" s="1"/>
  <c r="O129" i="5"/>
  <c r="K129" i="5"/>
  <c r="G129" i="5"/>
  <c r="N129" i="5"/>
  <c r="F129" i="5"/>
  <c r="U126" i="4"/>
  <c r="S126" i="4"/>
  <c r="T126" i="4"/>
  <c r="R126" i="4"/>
  <c r="M126" i="4"/>
  <c r="F126" i="4"/>
  <c r="G42" i="4"/>
  <c r="O41" i="4"/>
  <c r="P126" i="4"/>
  <c r="K126" i="4"/>
  <c r="G126" i="4"/>
  <c r="O126" i="4"/>
  <c r="J126" i="4"/>
  <c r="E126" i="4"/>
  <c r="N126" i="4"/>
  <c r="I126" i="4"/>
  <c r="C126" i="4"/>
  <c r="Q126" i="4"/>
  <c r="L126" i="4"/>
  <c r="H126" i="4"/>
  <c r="M126" i="2"/>
  <c r="I126" i="2"/>
  <c r="E126" i="2"/>
  <c r="L126" i="2"/>
  <c r="H126" i="2"/>
  <c r="C126" i="2"/>
  <c r="O126" i="2"/>
  <c r="K126" i="2"/>
  <c r="G126" i="2"/>
  <c r="N126" i="2"/>
  <c r="J126" i="2"/>
  <c r="N83" i="13" l="1"/>
  <c r="O84" i="13"/>
  <c r="H84" i="13"/>
  <c r="I84" i="13" s="1"/>
  <c r="G84" i="13"/>
  <c r="O133" i="12"/>
  <c r="K133" i="12"/>
  <c r="G133" i="12"/>
  <c r="N133" i="12"/>
  <c r="J133" i="12"/>
  <c r="F133" i="12"/>
  <c r="M133" i="12"/>
  <c r="I133" i="12"/>
  <c r="E133" i="12"/>
  <c r="L133" i="12"/>
  <c r="H133" i="12"/>
  <c r="C133" i="12"/>
  <c r="L132" i="10"/>
  <c r="H132" i="10"/>
  <c r="C132" i="10"/>
  <c r="O132" i="10"/>
  <c r="K132" i="10"/>
  <c r="G132" i="10"/>
  <c r="N132" i="10"/>
  <c r="J132" i="10"/>
  <c r="F132" i="10"/>
  <c r="M132" i="10"/>
  <c r="I132" i="10"/>
  <c r="E132" i="10"/>
  <c r="M131" i="9"/>
  <c r="I131" i="9"/>
  <c r="E131" i="9"/>
  <c r="L131" i="9"/>
  <c r="H131" i="9"/>
  <c r="C131" i="9"/>
  <c r="O131" i="9"/>
  <c r="K131" i="9"/>
  <c r="G131" i="9"/>
  <c r="J131" i="9"/>
  <c r="F131" i="9"/>
  <c r="N131" i="9"/>
  <c r="L130" i="8"/>
  <c r="H130" i="8"/>
  <c r="C130" i="8"/>
  <c r="K131" i="8" s="1"/>
  <c r="O130" i="8"/>
  <c r="G130" i="8"/>
  <c r="N130" i="8"/>
  <c r="J130" i="8"/>
  <c r="F130" i="8"/>
  <c r="E130" i="8"/>
  <c r="M130" i="8"/>
  <c r="I130" i="8"/>
  <c r="N130" i="7"/>
  <c r="J130" i="7"/>
  <c r="F130" i="7"/>
  <c r="M130" i="7"/>
  <c r="I130" i="7"/>
  <c r="E130" i="7"/>
  <c r="L130" i="7"/>
  <c r="H130" i="7"/>
  <c r="C130" i="7"/>
  <c r="K130" i="7"/>
  <c r="G130" i="7"/>
  <c r="O130" i="7"/>
  <c r="L128" i="6"/>
  <c r="I128" i="6"/>
  <c r="O128" i="6"/>
  <c r="H128" i="6"/>
  <c r="E128" i="6"/>
  <c r="N128" i="6"/>
  <c r="G128" i="6"/>
  <c r="M128" i="6"/>
  <c r="F128" i="6"/>
  <c r="K128" i="6"/>
  <c r="C128" i="6"/>
  <c r="J129" i="6" s="1"/>
  <c r="O130" i="5"/>
  <c r="K130" i="5"/>
  <c r="G130" i="5"/>
  <c r="N130" i="5"/>
  <c r="F130" i="5"/>
  <c r="Q130" i="5"/>
  <c r="M130" i="5"/>
  <c r="I130" i="5"/>
  <c r="E130" i="5"/>
  <c r="P130" i="5"/>
  <c r="L130" i="5"/>
  <c r="H130" i="5"/>
  <c r="C130" i="5"/>
  <c r="J131" i="5" s="1"/>
  <c r="U127" i="4"/>
  <c r="T127" i="4"/>
  <c r="S127" i="4"/>
  <c r="R127" i="4"/>
  <c r="M127" i="4"/>
  <c r="F127" i="4"/>
  <c r="P127" i="4"/>
  <c r="K127" i="4"/>
  <c r="G127" i="4"/>
  <c r="O127" i="4"/>
  <c r="J127" i="4"/>
  <c r="E127" i="4"/>
  <c r="N127" i="4"/>
  <c r="I127" i="4"/>
  <c r="C127" i="4"/>
  <c r="H127" i="4"/>
  <c r="Q127" i="4"/>
  <c r="L127" i="4"/>
  <c r="P41" i="4"/>
  <c r="H42" i="4"/>
  <c r="I42" i="4"/>
  <c r="Q42" i="4"/>
  <c r="T42" i="4" s="1"/>
  <c r="U42" i="4" s="1"/>
  <c r="M127" i="2"/>
  <c r="I127" i="2"/>
  <c r="E127" i="2"/>
  <c r="L127" i="2"/>
  <c r="H127" i="2"/>
  <c r="C127" i="2"/>
  <c r="O127" i="2"/>
  <c r="K127" i="2"/>
  <c r="G127" i="2"/>
  <c r="N127" i="2"/>
  <c r="J127" i="2"/>
  <c r="L84" i="13" l="1"/>
  <c r="O134" i="12"/>
  <c r="K134" i="12"/>
  <c r="G134" i="12"/>
  <c r="N134" i="12"/>
  <c r="J134" i="12"/>
  <c r="F134" i="12"/>
  <c r="M134" i="12"/>
  <c r="I134" i="12"/>
  <c r="E134" i="12"/>
  <c r="L134" i="12"/>
  <c r="H134" i="12"/>
  <c r="C134" i="12"/>
  <c r="L133" i="10"/>
  <c r="H133" i="10"/>
  <c r="C133" i="10"/>
  <c r="O133" i="10"/>
  <c r="K133" i="10"/>
  <c r="G133" i="10"/>
  <c r="N133" i="10"/>
  <c r="J133" i="10"/>
  <c r="F133" i="10"/>
  <c r="M133" i="10"/>
  <c r="I133" i="10"/>
  <c r="E133" i="10"/>
  <c r="M132" i="9"/>
  <c r="I132" i="9"/>
  <c r="E132" i="9"/>
  <c r="L132" i="9"/>
  <c r="H132" i="9"/>
  <c r="C132" i="9"/>
  <c r="O132" i="9"/>
  <c r="K132" i="9"/>
  <c r="G132" i="9"/>
  <c r="N132" i="9"/>
  <c r="J132" i="9"/>
  <c r="F132" i="9"/>
  <c r="L131" i="8"/>
  <c r="H131" i="8"/>
  <c r="C131" i="8"/>
  <c r="K132" i="8" s="1"/>
  <c r="O131" i="8"/>
  <c r="G131" i="8"/>
  <c r="N131" i="8"/>
  <c r="J131" i="8"/>
  <c r="F131" i="8"/>
  <c r="I131" i="8"/>
  <c r="E131" i="8"/>
  <c r="M131" i="8"/>
  <c r="N131" i="7"/>
  <c r="J131" i="7"/>
  <c r="F131" i="7"/>
  <c r="M131" i="7"/>
  <c r="I131" i="7"/>
  <c r="E131" i="7"/>
  <c r="L131" i="7"/>
  <c r="H131" i="7"/>
  <c r="C131" i="7"/>
  <c r="O131" i="7"/>
  <c r="K131" i="7"/>
  <c r="G131" i="7"/>
  <c r="N129" i="6"/>
  <c r="K129" i="6"/>
  <c r="G129" i="6"/>
  <c r="C129" i="6"/>
  <c r="J130" i="6" s="1"/>
  <c r="M129" i="6"/>
  <c r="F129" i="6"/>
  <c r="I129" i="6"/>
  <c r="O129" i="6"/>
  <c r="H129" i="6"/>
  <c r="L129" i="6"/>
  <c r="E129" i="6"/>
  <c r="Q131" i="5"/>
  <c r="M131" i="5"/>
  <c r="I131" i="5"/>
  <c r="E131" i="5"/>
  <c r="P131" i="5"/>
  <c r="L131" i="5"/>
  <c r="H131" i="5"/>
  <c r="C131" i="5"/>
  <c r="J132" i="5" s="1"/>
  <c r="O131" i="5"/>
  <c r="K131" i="5"/>
  <c r="G131" i="5"/>
  <c r="N131" i="5"/>
  <c r="F131" i="5"/>
  <c r="U128" i="4"/>
  <c r="T128" i="4"/>
  <c r="S128" i="4"/>
  <c r="R128" i="4"/>
  <c r="M128" i="4"/>
  <c r="F128" i="4"/>
  <c r="J42" i="4"/>
  <c r="P128" i="4"/>
  <c r="K128" i="4"/>
  <c r="G128" i="4"/>
  <c r="O128" i="4"/>
  <c r="J128" i="4"/>
  <c r="E128" i="4"/>
  <c r="N128" i="4"/>
  <c r="I128" i="4"/>
  <c r="C128" i="4"/>
  <c r="L128" i="4"/>
  <c r="H128" i="4"/>
  <c r="Q128" i="4"/>
  <c r="N128" i="2"/>
  <c r="L128" i="2"/>
  <c r="O128" i="2"/>
  <c r="I128" i="2"/>
  <c r="E128" i="2"/>
  <c r="M128" i="2"/>
  <c r="H128" i="2"/>
  <c r="C128" i="2"/>
  <c r="K128" i="2"/>
  <c r="G128" i="2"/>
  <c r="J128" i="2"/>
  <c r="F85" i="13" l="1"/>
  <c r="M84" i="13"/>
  <c r="O135" i="12"/>
  <c r="K135" i="12"/>
  <c r="G135" i="12"/>
  <c r="N135" i="12"/>
  <c r="J135" i="12"/>
  <c r="F135" i="12"/>
  <c r="M135" i="12"/>
  <c r="I135" i="12"/>
  <c r="E135" i="12"/>
  <c r="C135" i="12"/>
  <c r="L135" i="12"/>
  <c r="H135" i="12"/>
  <c r="L134" i="10"/>
  <c r="H134" i="10"/>
  <c r="C134" i="10"/>
  <c r="O134" i="10"/>
  <c r="K134" i="10"/>
  <c r="G134" i="10"/>
  <c r="N134" i="10"/>
  <c r="J134" i="10"/>
  <c r="F134" i="10"/>
  <c r="E134" i="10"/>
  <c r="M134" i="10"/>
  <c r="I134" i="10"/>
  <c r="M133" i="9"/>
  <c r="I133" i="9"/>
  <c r="E133" i="9"/>
  <c r="L133" i="9"/>
  <c r="H133" i="9"/>
  <c r="C133" i="9"/>
  <c r="O133" i="9"/>
  <c r="K133" i="9"/>
  <c r="G133" i="9"/>
  <c r="N133" i="9"/>
  <c r="J133" i="9"/>
  <c r="F133" i="9"/>
  <c r="L132" i="8"/>
  <c r="H132" i="8"/>
  <c r="C132" i="8"/>
  <c r="K133" i="8" s="1"/>
  <c r="O132" i="8"/>
  <c r="G132" i="8"/>
  <c r="N132" i="8"/>
  <c r="J132" i="8"/>
  <c r="F132" i="8"/>
  <c r="M132" i="8"/>
  <c r="I132" i="8"/>
  <c r="E132" i="8"/>
  <c r="N132" i="7"/>
  <c r="J132" i="7"/>
  <c r="F132" i="7"/>
  <c r="M132" i="7"/>
  <c r="I132" i="7"/>
  <c r="E132" i="7"/>
  <c r="L132" i="7"/>
  <c r="H132" i="7"/>
  <c r="C132" i="7"/>
  <c r="O132" i="7"/>
  <c r="K132" i="7"/>
  <c r="G132" i="7"/>
  <c r="L130" i="6"/>
  <c r="I130" i="6"/>
  <c r="O130" i="6"/>
  <c r="H130" i="6"/>
  <c r="E130" i="6"/>
  <c r="K130" i="6"/>
  <c r="C130" i="6"/>
  <c r="J131" i="6" s="1"/>
  <c r="N130" i="6"/>
  <c r="M130" i="6"/>
  <c r="G130" i="6"/>
  <c r="F130" i="6"/>
  <c r="O132" i="5"/>
  <c r="K132" i="5"/>
  <c r="G132" i="5"/>
  <c r="N132" i="5"/>
  <c r="F132" i="5"/>
  <c r="Q132" i="5"/>
  <c r="M132" i="5"/>
  <c r="I132" i="5"/>
  <c r="E132" i="5"/>
  <c r="L132" i="5"/>
  <c r="H132" i="5"/>
  <c r="C132" i="5"/>
  <c r="J133" i="5" s="1"/>
  <c r="P132" i="5"/>
  <c r="U129" i="4"/>
  <c r="T129" i="4"/>
  <c r="S129" i="4"/>
  <c r="R129" i="4"/>
  <c r="M129" i="4"/>
  <c r="F129" i="4"/>
  <c r="P129" i="4"/>
  <c r="K129" i="4"/>
  <c r="G129" i="4"/>
  <c r="O129" i="4"/>
  <c r="J129" i="4"/>
  <c r="E129" i="4"/>
  <c r="N129" i="4"/>
  <c r="I129" i="4"/>
  <c r="C129" i="4"/>
  <c r="Q129" i="4"/>
  <c r="L129" i="4"/>
  <c r="H129" i="4"/>
  <c r="N42" i="4"/>
  <c r="R42" i="4" s="1"/>
  <c r="S42" i="4" s="1"/>
  <c r="N129" i="2"/>
  <c r="J129" i="2"/>
  <c r="L129" i="2"/>
  <c r="H129" i="2"/>
  <c r="C129" i="2"/>
  <c r="K129" i="2"/>
  <c r="I129" i="2"/>
  <c r="O129" i="2"/>
  <c r="G129" i="2"/>
  <c r="M129" i="2"/>
  <c r="E129" i="2"/>
  <c r="G85" i="13" l="1"/>
  <c r="O85" i="13"/>
  <c r="H85" i="13"/>
  <c r="I85" i="13" s="1"/>
  <c r="N84" i="13"/>
  <c r="O136" i="12"/>
  <c r="K136" i="12"/>
  <c r="G136" i="12"/>
  <c r="N136" i="12"/>
  <c r="J136" i="12"/>
  <c r="F136" i="12"/>
  <c r="M136" i="12"/>
  <c r="I136" i="12"/>
  <c r="E136" i="12"/>
  <c r="H136" i="12"/>
  <c r="C136" i="12"/>
  <c r="L136" i="12"/>
  <c r="L135" i="10"/>
  <c r="H135" i="10"/>
  <c r="C135" i="10"/>
  <c r="O135" i="10"/>
  <c r="K135" i="10"/>
  <c r="G135" i="10"/>
  <c r="N135" i="10"/>
  <c r="J135" i="10"/>
  <c r="F135" i="10"/>
  <c r="I135" i="10"/>
  <c r="E135" i="10"/>
  <c r="M135" i="10"/>
  <c r="M134" i="9"/>
  <c r="I134" i="9"/>
  <c r="E134" i="9"/>
  <c r="L134" i="9"/>
  <c r="H134" i="9"/>
  <c r="C134" i="9"/>
  <c r="O134" i="9"/>
  <c r="K134" i="9"/>
  <c r="G134" i="9"/>
  <c r="F134" i="9"/>
  <c r="N134" i="9"/>
  <c r="J134" i="9"/>
  <c r="L133" i="8"/>
  <c r="H133" i="8"/>
  <c r="C133" i="8"/>
  <c r="K134" i="8" s="1"/>
  <c r="O133" i="8"/>
  <c r="G133" i="8"/>
  <c r="N133" i="8"/>
  <c r="J133" i="8"/>
  <c r="F133" i="8"/>
  <c r="M133" i="8"/>
  <c r="I133" i="8"/>
  <c r="E133" i="8"/>
  <c r="N133" i="7"/>
  <c r="J133" i="7"/>
  <c r="F133" i="7"/>
  <c r="M133" i="7"/>
  <c r="I133" i="7"/>
  <c r="E133" i="7"/>
  <c r="L133" i="7"/>
  <c r="H133" i="7"/>
  <c r="C133" i="7"/>
  <c r="G133" i="7"/>
  <c r="O133" i="7"/>
  <c r="K133" i="7"/>
  <c r="N131" i="6"/>
  <c r="K131" i="6"/>
  <c r="G131" i="6"/>
  <c r="C131" i="6"/>
  <c r="J132" i="6" s="1"/>
  <c r="M131" i="6"/>
  <c r="F131" i="6"/>
  <c r="L131" i="6"/>
  <c r="E131" i="6"/>
  <c r="I131" i="6"/>
  <c r="H131" i="6"/>
  <c r="O131" i="6"/>
  <c r="N133" i="5"/>
  <c r="F133" i="5"/>
  <c r="Q133" i="5"/>
  <c r="M133" i="5"/>
  <c r="I133" i="5"/>
  <c r="E133" i="5"/>
  <c r="K133" i="5"/>
  <c r="P133" i="5"/>
  <c r="H133" i="5"/>
  <c r="O133" i="5"/>
  <c r="G133" i="5"/>
  <c r="L133" i="5"/>
  <c r="C133" i="5"/>
  <c r="J134" i="5" s="1"/>
  <c r="U130" i="4"/>
  <c r="S130" i="4"/>
  <c r="M130" i="4"/>
  <c r="R130" i="4"/>
  <c r="T130" i="4"/>
  <c r="F130" i="4"/>
  <c r="G43" i="4"/>
  <c r="O42" i="4"/>
  <c r="P130" i="4"/>
  <c r="K130" i="4"/>
  <c r="G130" i="4"/>
  <c r="O130" i="4"/>
  <c r="J130" i="4"/>
  <c r="E130" i="4"/>
  <c r="N130" i="4"/>
  <c r="I130" i="4"/>
  <c r="C130" i="4"/>
  <c r="Q130" i="4"/>
  <c r="L130" i="4"/>
  <c r="H130" i="4"/>
  <c r="N130" i="2"/>
  <c r="J130" i="2"/>
  <c r="M130" i="2"/>
  <c r="I130" i="2"/>
  <c r="L130" i="2"/>
  <c r="H130" i="2"/>
  <c r="C130" i="2"/>
  <c r="G130" i="2"/>
  <c r="E130" i="2"/>
  <c r="O130" i="2"/>
  <c r="K130" i="2"/>
  <c r="L85" i="13" l="1"/>
  <c r="O137" i="12"/>
  <c r="K137" i="12"/>
  <c r="G137" i="12"/>
  <c r="N137" i="12"/>
  <c r="J137" i="12"/>
  <c r="F137" i="12"/>
  <c r="M137" i="12"/>
  <c r="I137" i="12"/>
  <c r="E137" i="12"/>
  <c r="L137" i="12"/>
  <c r="H137" i="12"/>
  <c r="C137" i="12"/>
  <c r="L136" i="10"/>
  <c r="H136" i="10"/>
  <c r="C136" i="10"/>
  <c r="O136" i="10"/>
  <c r="K136" i="10"/>
  <c r="G136" i="10"/>
  <c r="N136" i="10"/>
  <c r="J136" i="10"/>
  <c r="F136" i="10"/>
  <c r="M136" i="10"/>
  <c r="I136" i="10"/>
  <c r="E136" i="10"/>
  <c r="M135" i="9"/>
  <c r="I135" i="9"/>
  <c r="E135" i="9"/>
  <c r="L135" i="9"/>
  <c r="H135" i="9"/>
  <c r="C135" i="9"/>
  <c r="O135" i="9"/>
  <c r="K135" i="9"/>
  <c r="G135" i="9"/>
  <c r="J135" i="9"/>
  <c r="F135" i="9"/>
  <c r="N135" i="9"/>
  <c r="L134" i="8"/>
  <c r="H134" i="8"/>
  <c r="C134" i="8"/>
  <c r="K135" i="8" s="1"/>
  <c r="O134" i="8"/>
  <c r="G134" i="8"/>
  <c r="N134" i="8"/>
  <c r="J134" i="8"/>
  <c r="F134" i="8"/>
  <c r="E134" i="8"/>
  <c r="M134" i="8"/>
  <c r="I134" i="8"/>
  <c r="N134" i="7"/>
  <c r="J134" i="7"/>
  <c r="F134" i="7"/>
  <c r="M134" i="7"/>
  <c r="I134" i="7"/>
  <c r="E134" i="7"/>
  <c r="L134" i="7"/>
  <c r="H134" i="7"/>
  <c r="C134" i="7"/>
  <c r="K134" i="7"/>
  <c r="G134" i="7"/>
  <c r="O134" i="7"/>
  <c r="L132" i="6"/>
  <c r="I132" i="6"/>
  <c r="O132" i="6"/>
  <c r="H132" i="6"/>
  <c r="E132" i="6"/>
  <c r="N132" i="6"/>
  <c r="G132" i="6"/>
  <c r="M132" i="6"/>
  <c r="F132" i="6"/>
  <c r="C132" i="6"/>
  <c r="J133" i="6" s="1"/>
  <c r="K132" i="6"/>
  <c r="P134" i="5"/>
  <c r="L134" i="5"/>
  <c r="H134" i="5"/>
  <c r="C134" i="5"/>
  <c r="J135" i="5" s="1"/>
  <c r="O134" i="5"/>
  <c r="K134" i="5"/>
  <c r="G134" i="5"/>
  <c r="Q134" i="5"/>
  <c r="I134" i="5"/>
  <c r="N134" i="5"/>
  <c r="F134" i="5"/>
  <c r="M134" i="5"/>
  <c r="E134" i="5"/>
  <c r="U131" i="4"/>
  <c r="T131" i="4"/>
  <c r="S131" i="4"/>
  <c r="R131" i="4"/>
  <c r="M131" i="4"/>
  <c r="F131" i="4"/>
  <c r="P131" i="4"/>
  <c r="K131" i="4"/>
  <c r="G131" i="4"/>
  <c r="O131" i="4"/>
  <c r="J131" i="4"/>
  <c r="E131" i="4"/>
  <c r="N131" i="4"/>
  <c r="I131" i="4"/>
  <c r="C131" i="4"/>
  <c r="H131" i="4"/>
  <c r="Q131" i="4"/>
  <c r="L131" i="4"/>
  <c r="P42" i="4"/>
  <c r="H43" i="4"/>
  <c r="Q43" i="4"/>
  <c r="T43" i="4" s="1"/>
  <c r="U43" i="4" s="1"/>
  <c r="I43" i="4"/>
  <c r="N131" i="2"/>
  <c r="J131" i="2"/>
  <c r="M131" i="2"/>
  <c r="I131" i="2"/>
  <c r="E131" i="2"/>
  <c r="L131" i="2"/>
  <c r="H131" i="2"/>
  <c r="C131" i="2"/>
  <c r="K131" i="2"/>
  <c r="G131" i="2"/>
  <c r="O131" i="2"/>
  <c r="F86" i="13" l="1"/>
  <c r="M85" i="13"/>
  <c r="O138" i="12"/>
  <c r="K138" i="12"/>
  <c r="G138" i="12"/>
  <c r="N138" i="12"/>
  <c r="J138" i="12"/>
  <c r="F138" i="12"/>
  <c r="M138" i="12"/>
  <c r="I138" i="12"/>
  <c r="E138" i="12"/>
  <c r="L138" i="12"/>
  <c r="H138" i="12"/>
  <c r="C138" i="12"/>
  <c r="L137" i="10"/>
  <c r="H137" i="10"/>
  <c r="C137" i="10"/>
  <c r="O137" i="10"/>
  <c r="K137" i="10"/>
  <c r="G137" i="10"/>
  <c r="N137" i="10"/>
  <c r="J137" i="10"/>
  <c r="F137" i="10"/>
  <c r="M137" i="10"/>
  <c r="I137" i="10"/>
  <c r="E137" i="10"/>
  <c r="M136" i="9"/>
  <c r="I136" i="9"/>
  <c r="E136" i="9"/>
  <c r="L136" i="9"/>
  <c r="H136" i="9"/>
  <c r="C136" i="9"/>
  <c r="O136" i="9"/>
  <c r="K136" i="9"/>
  <c r="G136" i="9"/>
  <c r="N136" i="9"/>
  <c r="J136" i="9"/>
  <c r="F136" i="9"/>
  <c r="L135" i="8"/>
  <c r="H135" i="8"/>
  <c r="C135" i="8"/>
  <c r="K136" i="8" s="1"/>
  <c r="O135" i="8"/>
  <c r="G135" i="8"/>
  <c r="N135" i="8"/>
  <c r="J135" i="8"/>
  <c r="F135" i="8"/>
  <c r="I135" i="8"/>
  <c r="E135" i="8"/>
  <c r="M135" i="8"/>
  <c r="N135" i="7"/>
  <c r="J135" i="7"/>
  <c r="F135" i="7"/>
  <c r="M135" i="7"/>
  <c r="I135" i="7"/>
  <c r="E135" i="7"/>
  <c r="L135" i="7"/>
  <c r="H135" i="7"/>
  <c r="C135" i="7"/>
  <c r="O135" i="7"/>
  <c r="K135" i="7"/>
  <c r="G135" i="7"/>
  <c r="N133" i="6"/>
  <c r="K133" i="6"/>
  <c r="G133" i="6"/>
  <c r="C133" i="6"/>
  <c r="J134" i="6" s="1"/>
  <c r="M133" i="6"/>
  <c r="F133" i="6"/>
  <c r="I133" i="6"/>
  <c r="O133" i="6"/>
  <c r="H133" i="6"/>
  <c r="L133" i="6"/>
  <c r="E133" i="6"/>
  <c r="N135" i="5"/>
  <c r="F135" i="5"/>
  <c r="Q135" i="5"/>
  <c r="M135" i="5"/>
  <c r="I135" i="5"/>
  <c r="E135" i="5"/>
  <c r="O135" i="5"/>
  <c r="G135" i="5"/>
  <c r="L135" i="5"/>
  <c r="C135" i="5"/>
  <c r="J136" i="5" s="1"/>
  <c r="K135" i="5"/>
  <c r="P135" i="5"/>
  <c r="H135" i="5"/>
  <c r="U132" i="4"/>
  <c r="T132" i="4"/>
  <c r="S132" i="4"/>
  <c r="R132" i="4"/>
  <c r="M132" i="4"/>
  <c r="F132" i="4"/>
  <c r="J43" i="4"/>
  <c r="P132" i="4"/>
  <c r="K132" i="4"/>
  <c r="G132" i="4"/>
  <c r="O132" i="4"/>
  <c r="J132" i="4"/>
  <c r="E132" i="4"/>
  <c r="N132" i="4"/>
  <c r="I132" i="4"/>
  <c r="C132" i="4"/>
  <c r="L132" i="4"/>
  <c r="H132" i="4"/>
  <c r="Q132" i="4"/>
  <c r="N132" i="2"/>
  <c r="J132" i="2"/>
  <c r="M132" i="2"/>
  <c r="I132" i="2"/>
  <c r="E132" i="2"/>
  <c r="L132" i="2"/>
  <c r="H132" i="2"/>
  <c r="C132" i="2"/>
  <c r="O132" i="2"/>
  <c r="K132" i="2"/>
  <c r="G132" i="2"/>
  <c r="N85" i="13" l="1"/>
  <c r="G86" i="13"/>
  <c r="O86" i="13"/>
  <c r="H86" i="13"/>
  <c r="I86" i="13" s="1"/>
  <c r="O139" i="12"/>
  <c r="K139" i="12"/>
  <c r="G139" i="12"/>
  <c r="N139" i="12"/>
  <c r="J139" i="12"/>
  <c r="F139" i="12"/>
  <c r="M139" i="12"/>
  <c r="I139" i="12"/>
  <c r="E139" i="12"/>
  <c r="C139" i="12"/>
  <c r="L139" i="12"/>
  <c r="H139" i="12"/>
  <c r="L138" i="10"/>
  <c r="H138" i="10"/>
  <c r="C138" i="10"/>
  <c r="O138" i="10"/>
  <c r="K138" i="10"/>
  <c r="G138" i="10"/>
  <c r="N138" i="10"/>
  <c r="J138" i="10"/>
  <c r="F138" i="10"/>
  <c r="E138" i="10"/>
  <c r="M138" i="10"/>
  <c r="I138" i="10"/>
  <c r="M137" i="9"/>
  <c r="I137" i="9"/>
  <c r="E137" i="9"/>
  <c r="L137" i="9"/>
  <c r="H137" i="9"/>
  <c r="C137" i="9"/>
  <c r="O137" i="9"/>
  <c r="K137" i="9"/>
  <c r="G137" i="9"/>
  <c r="N137" i="9"/>
  <c r="J137" i="9"/>
  <c r="F137" i="9"/>
  <c r="L136" i="8"/>
  <c r="H136" i="8"/>
  <c r="C136" i="8"/>
  <c r="K137" i="8" s="1"/>
  <c r="O136" i="8"/>
  <c r="G136" i="8"/>
  <c r="N136" i="8"/>
  <c r="J136" i="8"/>
  <c r="F136" i="8"/>
  <c r="M136" i="8"/>
  <c r="I136" i="8"/>
  <c r="E136" i="8"/>
  <c r="N136" i="7"/>
  <c r="J136" i="7"/>
  <c r="F136" i="7"/>
  <c r="M136" i="7"/>
  <c r="I136" i="7"/>
  <c r="E136" i="7"/>
  <c r="L136" i="7"/>
  <c r="H136" i="7"/>
  <c r="C136" i="7"/>
  <c r="O136" i="7"/>
  <c r="K136" i="7"/>
  <c r="G136" i="7"/>
  <c r="L134" i="6"/>
  <c r="I134" i="6"/>
  <c r="O134" i="6"/>
  <c r="H134" i="6"/>
  <c r="E134" i="6"/>
  <c r="K134" i="6"/>
  <c r="C134" i="6"/>
  <c r="J135" i="6" s="1"/>
  <c r="G134" i="6"/>
  <c r="F134" i="6"/>
  <c r="N134" i="6"/>
  <c r="M134" i="6"/>
  <c r="P136" i="5"/>
  <c r="L136" i="5"/>
  <c r="H136" i="5"/>
  <c r="C136" i="5"/>
  <c r="J137" i="5" s="1"/>
  <c r="O136" i="5"/>
  <c r="K136" i="5"/>
  <c r="G136" i="5"/>
  <c r="M136" i="5"/>
  <c r="E136" i="5"/>
  <c r="Q136" i="5"/>
  <c r="I136" i="5"/>
  <c r="N136" i="5"/>
  <c r="F136" i="5"/>
  <c r="U133" i="4"/>
  <c r="T133" i="4"/>
  <c r="S133" i="4"/>
  <c r="R133" i="4"/>
  <c r="M133" i="4"/>
  <c r="F133" i="4"/>
  <c r="P133" i="4"/>
  <c r="K133" i="4"/>
  <c r="G133" i="4"/>
  <c r="O133" i="4"/>
  <c r="J133" i="4"/>
  <c r="E133" i="4"/>
  <c r="N133" i="4"/>
  <c r="I133" i="4"/>
  <c r="C133" i="4"/>
  <c r="Q133" i="4"/>
  <c r="L133" i="4"/>
  <c r="H133" i="4"/>
  <c r="N43" i="4"/>
  <c r="R43" i="4" s="1"/>
  <c r="S43" i="4" s="1"/>
  <c r="N133" i="2"/>
  <c r="J133" i="2"/>
  <c r="M133" i="2"/>
  <c r="I133" i="2"/>
  <c r="E133" i="2"/>
  <c r="L133" i="2"/>
  <c r="H133" i="2"/>
  <c r="C133" i="2"/>
  <c r="O133" i="2"/>
  <c r="K133" i="2"/>
  <c r="G133" i="2"/>
  <c r="L86" i="13" l="1"/>
  <c r="O140" i="12"/>
  <c r="K140" i="12"/>
  <c r="G140" i="12"/>
  <c r="N140" i="12"/>
  <c r="J140" i="12"/>
  <c r="F140" i="12"/>
  <c r="M140" i="12"/>
  <c r="I140" i="12"/>
  <c r="E140" i="12"/>
  <c r="H140" i="12"/>
  <c r="C140" i="12"/>
  <c r="L140" i="12"/>
  <c r="L139" i="10"/>
  <c r="H139" i="10"/>
  <c r="C139" i="10"/>
  <c r="O139" i="10"/>
  <c r="K139" i="10"/>
  <c r="G139" i="10"/>
  <c r="N139" i="10"/>
  <c r="J139" i="10"/>
  <c r="F139" i="10"/>
  <c r="I139" i="10"/>
  <c r="E139" i="10"/>
  <c r="M139" i="10"/>
  <c r="M138" i="9"/>
  <c r="I138" i="9"/>
  <c r="E138" i="9"/>
  <c r="L138" i="9"/>
  <c r="H138" i="9"/>
  <c r="C138" i="9"/>
  <c r="O138" i="9"/>
  <c r="K138" i="9"/>
  <c r="G138" i="9"/>
  <c r="F138" i="9"/>
  <c r="N138" i="9"/>
  <c r="J138" i="9"/>
  <c r="L137" i="8"/>
  <c r="H137" i="8"/>
  <c r="C137" i="8"/>
  <c r="K138" i="8" s="1"/>
  <c r="O137" i="8"/>
  <c r="G137" i="8"/>
  <c r="N137" i="8"/>
  <c r="J137" i="8"/>
  <c r="F137" i="8"/>
  <c r="M137" i="8"/>
  <c r="I137" i="8"/>
  <c r="E137" i="8"/>
  <c r="N137" i="7"/>
  <c r="J137" i="7"/>
  <c r="F137" i="7"/>
  <c r="M137" i="7"/>
  <c r="I137" i="7"/>
  <c r="E137" i="7"/>
  <c r="L137" i="7"/>
  <c r="H137" i="7"/>
  <c r="C137" i="7"/>
  <c r="G137" i="7"/>
  <c r="O137" i="7"/>
  <c r="K137" i="7"/>
  <c r="N135" i="6"/>
  <c r="K135" i="6"/>
  <c r="G135" i="6"/>
  <c r="C135" i="6"/>
  <c r="J136" i="6" s="1"/>
  <c r="M135" i="6"/>
  <c r="F135" i="6"/>
  <c r="L135" i="6"/>
  <c r="E135" i="6"/>
  <c r="I135" i="6"/>
  <c r="O135" i="6"/>
  <c r="H135" i="6"/>
  <c r="O137" i="5"/>
  <c r="K137" i="5"/>
  <c r="G137" i="5"/>
  <c r="N137" i="5"/>
  <c r="F137" i="5"/>
  <c r="Q137" i="5"/>
  <c r="M137" i="5"/>
  <c r="I137" i="5"/>
  <c r="E137" i="5"/>
  <c r="C137" i="5"/>
  <c r="J138" i="5" s="1"/>
  <c r="P137" i="5"/>
  <c r="L137" i="5"/>
  <c r="H137" i="5"/>
  <c r="U134" i="4"/>
  <c r="S134" i="4"/>
  <c r="T134" i="4"/>
  <c r="M134" i="4"/>
  <c r="R134" i="4"/>
  <c r="F134" i="4"/>
  <c r="G44" i="4"/>
  <c r="O43" i="4"/>
  <c r="P134" i="4"/>
  <c r="K134" i="4"/>
  <c r="G134" i="4"/>
  <c r="O134" i="4"/>
  <c r="J134" i="4"/>
  <c r="E134" i="4"/>
  <c r="N134" i="4"/>
  <c r="I134" i="4"/>
  <c r="C134" i="4"/>
  <c r="Q134" i="4"/>
  <c r="L134" i="4"/>
  <c r="H134" i="4"/>
  <c r="N134" i="2"/>
  <c r="J134" i="2"/>
  <c r="M134" i="2"/>
  <c r="I134" i="2"/>
  <c r="E134" i="2"/>
  <c r="L134" i="2"/>
  <c r="H134" i="2"/>
  <c r="C134" i="2"/>
  <c r="G134" i="2"/>
  <c r="O134" i="2"/>
  <c r="K134" i="2"/>
  <c r="F87" i="13" l="1"/>
  <c r="M86" i="13"/>
  <c r="O141" i="12"/>
  <c r="K141" i="12"/>
  <c r="G141" i="12"/>
  <c r="N141" i="12"/>
  <c r="J141" i="12"/>
  <c r="F141" i="12"/>
  <c r="M141" i="12"/>
  <c r="I141" i="12"/>
  <c r="E141" i="12"/>
  <c r="L141" i="12"/>
  <c r="H141" i="12"/>
  <c r="C141" i="12"/>
  <c r="L140" i="10"/>
  <c r="H140" i="10"/>
  <c r="C140" i="10"/>
  <c r="O140" i="10"/>
  <c r="K140" i="10"/>
  <c r="G140" i="10"/>
  <c r="N140" i="10"/>
  <c r="J140" i="10"/>
  <c r="F140" i="10"/>
  <c r="M140" i="10"/>
  <c r="I140" i="10"/>
  <c r="E140" i="10"/>
  <c r="M139" i="9"/>
  <c r="I139" i="9"/>
  <c r="E139" i="9"/>
  <c r="L139" i="9"/>
  <c r="H139" i="9"/>
  <c r="C139" i="9"/>
  <c r="O139" i="9"/>
  <c r="K139" i="9"/>
  <c r="G139" i="9"/>
  <c r="J139" i="9"/>
  <c r="F139" i="9"/>
  <c r="N139" i="9"/>
  <c r="L138" i="8"/>
  <c r="H138" i="8"/>
  <c r="C138" i="8"/>
  <c r="K139" i="8" s="1"/>
  <c r="O138" i="8"/>
  <c r="G138" i="8"/>
  <c r="N138" i="8"/>
  <c r="J138" i="8"/>
  <c r="F138" i="8"/>
  <c r="E138" i="8"/>
  <c r="M138" i="8"/>
  <c r="I138" i="8"/>
  <c r="N138" i="7"/>
  <c r="J138" i="7"/>
  <c r="F138" i="7"/>
  <c r="M138" i="7"/>
  <c r="I138" i="7"/>
  <c r="E138" i="7"/>
  <c r="L138" i="7"/>
  <c r="H138" i="7"/>
  <c r="C138" i="7"/>
  <c r="K138" i="7"/>
  <c r="G138" i="7"/>
  <c r="O138" i="7"/>
  <c r="L136" i="6"/>
  <c r="I136" i="6"/>
  <c r="O136" i="6"/>
  <c r="H136" i="6"/>
  <c r="E136" i="6"/>
  <c r="N136" i="6"/>
  <c r="G136" i="6"/>
  <c r="M136" i="6"/>
  <c r="F136" i="6"/>
  <c r="K136" i="6"/>
  <c r="C136" i="6"/>
  <c r="J137" i="6" s="1"/>
  <c r="Q138" i="5"/>
  <c r="M138" i="5"/>
  <c r="I138" i="5"/>
  <c r="E138" i="5"/>
  <c r="P138" i="5"/>
  <c r="L138" i="5"/>
  <c r="H138" i="5"/>
  <c r="C138" i="5"/>
  <c r="J139" i="5" s="1"/>
  <c r="O138" i="5"/>
  <c r="K138" i="5"/>
  <c r="G138" i="5"/>
  <c r="N138" i="5"/>
  <c r="F138" i="5"/>
  <c r="U135" i="4"/>
  <c r="T135" i="4"/>
  <c r="S135" i="4"/>
  <c r="R135" i="4"/>
  <c r="M135" i="4"/>
  <c r="F135" i="4"/>
  <c r="P135" i="4"/>
  <c r="K135" i="4"/>
  <c r="G135" i="4"/>
  <c r="O135" i="4"/>
  <c r="J135" i="4"/>
  <c r="E135" i="4"/>
  <c r="N135" i="4"/>
  <c r="I135" i="4"/>
  <c r="C135" i="4"/>
  <c r="H135" i="4"/>
  <c r="Q135" i="4"/>
  <c r="L135" i="4"/>
  <c r="P43" i="4"/>
  <c r="Q44" i="4"/>
  <c r="T44" i="4" s="1"/>
  <c r="U44" i="4" s="1"/>
  <c r="H44" i="4"/>
  <c r="I44" i="4"/>
  <c r="J44" i="4" s="1"/>
  <c r="N135" i="2"/>
  <c r="J135" i="2"/>
  <c r="M135" i="2"/>
  <c r="I135" i="2"/>
  <c r="E135" i="2"/>
  <c r="L135" i="2"/>
  <c r="H135" i="2"/>
  <c r="C135" i="2"/>
  <c r="K135" i="2"/>
  <c r="G135" i="2"/>
  <c r="O135" i="2"/>
  <c r="N86" i="13" l="1"/>
  <c r="G87" i="13"/>
  <c r="O87" i="13"/>
  <c r="H87" i="13"/>
  <c r="I87" i="13" s="1"/>
  <c r="O142" i="12"/>
  <c r="K142" i="12"/>
  <c r="G142" i="12"/>
  <c r="N142" i="12"/>
  <c r="J142" i="12"/>
  <c r="F142" i="12"/>
  <c r="M142" i="12"/>
  <c r="I142" i="12"/>
  <c r="E142" i="12"/>
  <c r="L142" i="12"/>
  <c r="H142" i="12"/>
  <c r="C142" i="12"/>
  <c r="L141" i="10"/>
  <c r="H141" i="10"/>
  <c r="C141" i="10"/>
  <c r="O141" i="10"/>
  <c r="K141" i="10"/>
  <c r="G141" i="10"/>
  <c r="N141" i="10"/>
  <c r="J141" i="10"/>
  <c r="F141" i="10"/>
  <c r="M141" i="10"/>
  <c r="I141" i="10"/>
  <c r="E141" i="10"/>
  <c r="M140" i="9"/>
  <c r="I140" i="9"/>
  <c r="E140" i="9"/>
  <c r="L140" i="9"/>
  <c r="H140" i="9"/>
  <c r="C140" i="9"/>
  <c r="O140" i="9"/>
  <c r="K140" i="9"/>
  <c r="G140" i="9"/>
  <c r="N140" i="9"/>
  <c r="J140" i="9"/>
  <c r="F140" i="9"/>
  <c r="L139" i="8"/>
  <c r="H139" i="8"/>
  <c r="C139" i="8"/>
  <c r="K140" i="8" s="1"/>
  <c r="O139" i="8"/>
  <c r="G139" i="8"/>
  <c r="N139" i="8"/>
  <c r="J139" i="8"/>
  <c r="F139" i="8"/>
  <c r="I139" i="8"/>
  <c r="E139" i="8"/>
  <c r="M139" i="8"/>
  <c r="N139" i="7"/>
  <c r="J139" i="7"/>
  <c r="F139" i="7"/>
  <c r="M139" i="7"/>
  <c r="I139" i="7"/>
  <c r="E139" i="7"/>
  <c r="L139" i="7"/>
  <c r="H139" i="7"/>
  <c r="C139" i="7"/>
  <c r="O139" i="7"/>
  <c r="K139" i="7"/>
  <c r="G139" i="7"/>
  <c r="N137" i="6"/>
  <c r="K137" i="6"/>
  <c r="G137" i="6"/>
  <c r="C137" i="6"/>
  <c r="J138" i="6" s="1"/>
  <c r="M137" i="6"/>
  <c r="F137" i="6"/>
  <c r="I137" i="6"/>
  <c r="O137" i="6"/>
  <c r="H137" i="6"/>
  <c r="L137" i="6"/>
  <c r="E137" i="6"/>
  <c r="O139" i="5"/>
  <c r="K139" i="5"/>
  <c r="G139" i="5"/>
  <c r="N139" i="5"/>
  <c r="F139" i="5"/>
  <c r="Q139" i="5"/>
  <c r="M139" i="5"/>
  <c r="I139" i="5"/>
  <c r="E139" i="5"/>
  <c r="P139" i="5"/>
  <c r="L139" i="5"/>
  <c r="H139" i="5"/>
  <c r="C139" i="5"/>
  <c r="J140" i="5" s="1"/>
  <c r="U136" i="4"/>
  <c r="T136" i="4"/>
  <c r="S136" i="4"/>
  <c r="R136" i="4"/>
  <c r="M136" i="4"/>
  <c r="F136" i="4"/>
  <c r="N44" i="4"/>
  <c r="R44" i="4" s="1"/>
  <c r="S44" i="4" s="1"/>
  <c r="P136" i="4"/>
  <c r="K136" i="4"/>
  <c r="G136" i="4"/>
  <c r="O136" i="4"/>
  <c r="J136" i="4"/>
  <c r="E136" i="4"/>
  <c r="N136" i="4"/>
  <c r="I136" i="4"/>
  <c r="C136" i="4"/>
  <c r="L136" i="4"/>
  <c r="H136" i="4"/>
  <c r="Q136" i="4"/>
  <c r="N136" i="2"/>
  <c r="J136" i="2"/>
  <c r="M136" i="2"/>
  <c r="I136" i="2"/>
  <c r="E136" i="2"/>
  <c r="L136" i="2"/>
  <c r="H136" i="2"/>
  <c r="C136" i="2"/>
  <c r="O136" i="2"/>
  <c r="K136" i="2"/>
  <c r="G136" i="2"/>
  <c r="L87" i="13" l="1"/>
  <c r="O143" i="12"/>
  <c r="K143" i="12"/>
  <c r="G143" i="12"/>
  <c r="N143" i="12"/>
  <c r="J143" i="12"/>
  <c r="F143" i="12"/>
  <c r="M143" i="12"/>
  <c r="I143" i="12"/>
  <c r="E143" i="12"/>
  <c r="C143" i="12"/>
  <c r="L143" i="12"/>
  <c r="H143" i="12"/>
  <c r="L142" i="10"/>
  <c r="H142" i="10"/>
  <c r="C142" i="10"/>
  <c r="O142" i="10"/>
  <c r="K142" i="10"/>
  <c r="G142" i="10"/>
  <c r="N142" i="10"/>
  <c r="J142" i="10"/>
  <c r="F142" i="10"/>
  <c r="E142" i="10"/>
  <c r="M142" i="10"/>
  <c r="I142" i="10"/>
  <c r="M141" i="9"/>
  <c r="I141" i="9"/>
  <c r="E141" i="9"/>
  <c r="L141" i="9"/>
  <c r="H141" i="9"/>
  <c r="C141" i="9"/>
  <c r="O141" i="9"/>
  <c r="K141" i="9"/>
  <c r="G141" i="9"/>
  <c r="N141" i="9"/>
  <c r="J141" i="9"/>
  <c r="F141" i="9"/>
  <c r="L140" i="8"/>
  <c r="H140" i="8"/>
  <c r="C140" i="8"/>
  <c r="K141" i="8" s="1"/>
  <c r="O140" i="8"/>
  <c r="G140" i="8"/>
  <c r="N140" i="8"/>
  <c r="J140" i="8"/>
  <c r="F140" i="8"/>
  <c r="M140" i="8"/>
  <c r="I140" i="8"/>
  <c r="E140" i="8"/>
  <c r="N140" i="7"/>
  <c r="J140" i="7"/>
  <c r="F140" i="7"/>
  <c r="M140" i="7"/>
  <c r="I140" i="7"/>
  <c r="E140" i="7"/>
  <c r="L140" i="7"/>
  <c r="H140" i="7"/>
  <c r="C140" i="7"/>
  <c r="O140" i="7"/>
  <c r="K140" i="7"/>
  <c r="G140" i="7"/>
  <c r="L138" i="6"/>
  <c r="I138" i="6"/>
  <c r="O138" i="6"/>
  <c r="H138" i="6"/>
  <c r="E138" i="6"/>
  <c r="K138" i="6"/>
  <c r="C138" i="6"/>
  <c r="J139" i="6" s="1"/>
  <c r="N138" i="6"/>
  <c r="G138" i="6"/>
  <c r="F138" i="6"/>
  <c r="M138" i="6"/>
  <c r="Q140" i="5"/>
  <c r="M140" i="5"/>
  <c r="I140" i="5"/>
  <c r="E140" i="5"/>
  <c r="P140" i="5"/>
  <c r="L140" i="5"/>
  <c r="H140" i="5"/>
  <c r="C140" i="5"/>
  <c r="J141" i="5" s="1"/>
  <c r="O140" i="5"/>
  <c r="K140" i="5"/>
  <c r="G140" i="5"/>
  <c r="N140" i="5"/>
  <c r="F140" i="5"/>
  <c r="U137" i="4"/>
  <c r="T137" i="4"/>
  <c r="R137" i="4"/>
  <c r="S137" i="4"/>
  <c r="F137" i="4"/>
  <c r="M137" i="4"/>
  <c r="P137" i="4"/>
  <c r="K137" i="4"/>
  <c r="G137" i="4"/>
  <c r="O137" i="4"/>
  <c r="J137" i="4"/>
  <c r="E137" i="4"/>
  <c r="N137" i="4"/>
  <c r="I137" i="4"/>
  <c r="C137" i="4"/>
  <c r="Q137" i="4"/>
  <c r="L137" i="4"/>
  <c r="H137" i="4"/>
  <c r="G45" i="4"/>
  <c r="O44" i="4"/>
  <c r="N137" i="2"/>
  <c r="J137" i="2"/>
  <c r="M137" i="2"/>
  <c r="I137" i="2"/>
  <c r="E137" i="2"/>
  <c r="L137" i="2"/>
  <c r="H137" i="2"/>
  <c r="C137" i="2"/>
  <c r="O137" i="2"/>
  <c r="K137" i="2"/>
  <c r="G137" i="2"/>
  <c r="F88" i="13" l="1"/>
  <c r="M87" i="13"/>
  <c r="O144" i="12"/>
  <c r="K144" i="12"/>
  <c r="G144" i="12"/>
  <c r="N144" i="12"/>
  <c r="J144" i="12"/>
  <c r="F144" i="12"/>
  <c r="M144" i="12"/>
  <c r="I144" i="12"/>
  <c r="E144" i="12"/>
  <c r="H144" i="12"/>
  <c r="C144" i="12"/>
  <c r="L144" i="12"/>
  <c r="L143" i="10"/>
  <c r="H143" i="10"/>
  <c r="C143" i="10"/>
  <c r="O143" i="10"/>
  <c r="K143" i="10"/>
  <c r="G143" i="10"/>
  <c r="N143" i="10"/>
  <c r="J143" i="10"/>
  <c r="F143" i="10"/>
  <c r="E143" i="10"/>
  <c r="M143" i="10"/>
  <c r="I143" i="10"/>
  <c r="O142" i="9"/>
  <c r="M142" i="9"/>
  <c r="I142" i="9"/>
  <c r="E142" i="9"/>
  <c r="L142" i="9"/>
  <c r="H142" i="9"/>
  <c r="C142" i="9"/>
  <c r="K142" i="9"/>
  <c r="G142" i="9"/>
  <c r="F142" i="9"/>
  <c r="N142" i="9"/>
  <c r="J142" i="9"/>
  <c r="L141" i="8"/>
  <c r="H141" i="8"/>
  <c r="C141" i="8"/>
  <c r="K142" i="8" s="1"/>
  <c r="O141" i="8"/>
  <c r="G141" i="8"/>
  <c r="N141" i="8"/>
  <c r="J141" i="8"/>
  <c r="F141" i="8"/>
  <c r="M141" i="8"/>
  <c r="I141" i="8"/>
  <c r="E141" i="8"/>
  <c r="N141" i="7"/>
  <c r="J141" i="7"/>
  <c r="F141" i="7"/>
  <c r="M141" i="7"/>
  <c r="I141" i="7"/>
  <c r="E141" i="7"/>
  <c r="L141" i="7"/>
  <c r="H141" i="7"/>
  <c r="C141" i="7"/>
  <c r="G141" i="7"/>
  <c r="O141" i="7"/>
  <c r="K141" i="7"/>
  <c r="N139" i="6"/>
  <c r="K139" i="6"/>
  <c r="G139" i="6"/>
  <c r="C139" i="6"/>
  <c r="J140" i="6" s="1"/>
  <c r="M139" i="6"/>
  <c r="F139" i="6"/>
  <c r="L139" i="6"/>
  <c r="E139" i="6"/>
  <c r="I139" i="6"/>
  <c r="O139" i="6"/>
  <c r="H139" i="6"/>
  <c r="O141" i="5"/>
  <c r="K141" i="5"/>
  <c r="G141" i="5"/>
  <c r="N141" i="5"/>
  <c r="F141" i="5"/>
  <c r="Q141" i="5"/>
  <c r="M141" i="5"/>
  <c r="I141" i="5"/>
  <c r="E141" i="5"/>
  <c r="L141" i="5"/>
  <c r="H141" i="5"/>
  <c r="C141" i="5"/>
  <c r="J142" i="5" s="1"/>
  <c r="P141" i="5"/>
  <c r="U138" i="4"/>
  <c r="S138" i="4"/>
  <c r="T138" i="4"/>
  <c r="M138" i="4"/>
  <c r="R138" i="4"/>
  <c r="F138" i="4"/>
  <c r="P44" i="4"/>
  <c r="Q45" i="4"/>
  <c r="T45" i="4" s="1"/>
  <c r="U45" i="4" s="1"/>
  <c r="H45" i="4"/>
  <c r="I45" i="4"/>
  <c r="J45" i="4" s="1"/>
  <c r="P138" i="4"/>
  <c r="K138" i="4"/>
  <c r="G138" i="4"/>
  <c r="O138" i="4"/>
  <c r="J138" i="4"/>
  <c r="E138" i="4"/>
  <c r="N138" i="4"/>
  <c r="I138" i="4"/>
  <c r="C138" i="4"/>
  <c r="Q138" i="4"/>
  <c r="L138" i="4"/>
  <c r="H138" i="4"/>
  <c r="N138" i="2"/>
  <c r="J138" i="2"/>
  <c r="M138" i="2"/>
  <c r="I138" i="2"/>
  <c r="E138" i="2"/>
  <c r="L138" i="2"/>
  <c r="H138" i="2"/>
  <c r="C138" i="2"/>
  <c r="G138" i="2"/>
  <c r="O138" i="2"/>
  <c r="K138" i="2"/>
  <c r="N87" i="13" l="1"/>
  <c r="H88" i="13"/>
  <c r="I88" i="13" s="1"/>
  <c r="O88" i="13"/>
  <c r="G88" i="13"/>
  <c r="O145" i="12"/>
  <c r="K145" i="12"/>
  <c r="G145" i="12"/>
  <c r="N145" i="12"/>
  <c r="J145" i="12"/>
  <c r="F145" i="12"/>
  <c r="M145" i="12"/>
  <c r="I145" i="12"/>
  <c r="E145" i="12"/>
  <c r="L145" i="12"/>
  <c r="H145" i="12"/>
  <c r="C145" i="12"/>
  <c r="L144" i="10"/>
  <c r="H144" i="10"/>
  <c r="C144" i="10"/>
  <c r="O144" i="10"/>
  <c r="K144" i="10"/>
  <c r="G144" i="10"/>
  <c r="N144" i="10"/>
  <c r="J144" i="10"/>
  <c r="F144" i="10"/>
  <c r="I144" i="10"/>
  <c r="E144" i="10"/>
  <c r="M144" i="10"/>
  <c r="M143" i="9"/>
  <c r="L143" i="9"/>
  <c r="H143" i="9"/>
  <c r="C143" i="9"/>
  <c r="O143" i="9"/>
  <c r="K143" i="9"/>
  <c r="G143" i="9"/>
  <c r="I143" i="9"/>
  <c r="F143" i="9"/>
  <c r="N143" i="9"/>
  <c r="E143" i="9"/>
  <c r="J143" i="9"/>
  <c r="O142" i="8"/>
  <c r="L142" i="8"/>
  <c r="H142" i="8"/>
  <c r="C142" i="8"/>
  <c r="K143" i="8" s="1"/>
  <c r="G142" i="8"/>
  <c r="N142" i="8"/>
  <c r="J142" i="8"/>
  <c r="F142" i="8"/>
  <c r="E142" i="8"/>
  <c r="M142" i="8"/>
  <c r="I142" i="8"/>
  <c r="L142" i="7"/>
  <c r="H142" i="7"/>
  <c r="O142" i="7"/>
  <c r="K142" i="7"/>
  <c r="G142" i="7"/>
  <c r="N142" i="7"/>
  <c r="J142" i="7"/>
  <c r="F142" i="7"/>
  <c r="I142" i="7"/>
  <c r="E142" i="7"/>
  <c r="C142" i="7"/>
  <c r="M142" i="7"/>
  <c r="L140" i="6"/>
  <c r="I140" i="6"/>
  <c r="O140" i="6"/>
  <c r="H140" i="6"/>
  <c r="E140" i="6"/>
  <c r="N140" i="6"/>
  <c r="G140" i="6"/>
  <c r="M140" i="6"/>
  <c r="F140" i="6"/>
  <c r="C140" i="6"/>
  <c r="J141" i="6" s="1"/>
  <c r="K140" i="6"/>
  <c r="Q142" i="5"/>
  <c r="M142" i="5"/>
  <c r="I142" i="5"/>
  <c r="E142" i="5"/>
  <c r="P142" i="5"/>
  <c r="L142" i="5"/>
  <c r="H142" i="5"/>
  <c r="C142" i="5"/>
  <c r="J143" i="5" s="1"/>
  <c r="O142" i="5"/>
  <c r="K142" i="5"/>
  <c r="G142" i="5"/>
  <c r="F142" i="5"/>
  <c r="N142" i="5"/>
  <c r="U139" i="4"/>
  <c r="T139" i="4"/>
  <c r="S139" i="4"/>
  <c r="R139" i="4"/>
  <c r="M139" i="4"/>
  <c r="F139" i="4"/>
  <c r="P139" i="4"/>
  <c r="K139" i="4"/>
  <c r="G139" i="4"/>
  <c r="O139" i="4"/>
  <c r="J139" i="4"/>
  <c r="E139" i="4"/>
  <c r="N139" i="4"/>
  <c r="I139" i="4"/>
  <c r="C139" i="4"/>
  <c r="H139" i="4"/>
  <c r="Q139" i="4"/>
  <c r="L139" i="4"/>
  <c r="N45" i="4"/>
  <c r="R45" i="4" s="1"/>
  <c r="S45" i="4" s="1"/>
  <c r="N139" i="2"/>
  <c r="J139" i="2"/>
  <c r="M139" i="2"/>
  <c r="I139" i="2"/>
  <c r="E139" i="2"/>
  <c r="L139" i="2"/>
  <c r="H139" i="2"/>
  <c r="C139" i="2"/>
  <c r="K139" i="2"/>
  <c r="G139" i="2"/>
  <c r="O139" i="2"/>
  <c r="L88" i="13" l="1"/>
  <c r="O146" i="12"/>
  <c r="K146" i="12"/>
  <c r="G146" i="12"/>
  <c r="N146" i="12"/>
  <c r="J146" i="12"/>
  <c r="F146" i="12"/>
  <c r="M146" i="12"/>
  <c r="I146" i="12"/>
  <c r="E146" i="12"/>
  <c r="L146" i="12"/>
  <c r="H146" i="12"/>
  <c r="C146" i="12"/>
  <c r="L145" i="10"/>
  <c r="H145" i="10"/>
  <c r="C145" i="10"/>
  <c r="O145" i="10"/>
  <c r="K145" i="10"/>
  <c r="G145" i="10"/>
  <c r="N145" i="10"/>
  <c r="J145" i="10"/>
  <c r="F145" i="10"/>
  <c r="M145" i="10"/>
  <c r="I145" i="10"/>
  <c r="E145" i="10"/>
  <c r="M144" i="9"/>
  <c r="I144" i="9"/>
  <c r="E144" i="9"/>
  <c r="L144" i="9"/>
  <c r="H144" i="9"/>
  <c r="C144" i="9"/>
  <c r="O144" i="9"/>
  <c r="K144" i="9"/>
  <c r="G144" i="9"/>
  <c r="J144" i="9"/>
  <c r="F144" i="9"/>
  <c r="N144" i="9"/>
  <c r="M143" i="8"/>
  <c r="I143" i="8"/>
  <c r="L143" i="8"/>
  <c r="H143" i="8"/>
  <c r="C143" i="8"/>
  <c r="K144" i="8" s="1"/>
  <c r="O143" i="8"/>
  <c r="G143" i="8"/>
  <c r="F143" i="8"/>
  <c r="E143" i="8"/>
  <c r="N143" i="8"/>
  <c r="J143" i="8"/>
  <c r="L143" i="7"/>
  <c r="H143" i="7"/>
  <c r="C143" i="7"/>
  <c r="O143" i="7"/>
  <c r="K143" i="7"/>
  <c r="G143" i="7"/>
  <c r="N143" i="7"/>
  <c r="J143" i="7"/>
  <c r="F143" i="7"/>
  <c r="M143" i="7"/>
  <c r="I143" i="7"/>
  <c r="E143" i="7"/>
  <c r="N141" i="6"/>
  <c r="K141" i="6"/>
  <c r="G141" i="6"/>
  <c r="C141" i="6"/>
  <c r="J142" i="6" s="1"/>
  <c r="M141" i="6"/>
  <c r="F141" i="6"/>
  <c r="I141" i="6"/>
  <c r="O141" i="6"/>
  <c r="H141" i="6"/>
  <c r="E141" i="6"/>
  <c r="L141" i="6"/>
  <c r="O143" i="5"/>
  <c r="K143" i="5"/>
  <c r="G143" i="5"/>
  <c r="N143" i="5"/>
  <c r="F143" i="5"/>
  <c r="Q143" i="5"/>
  <c r="M143" i="5"/>
  <c r="I143" i="5"/>
  <c r="E143" i="5"/>
  <c r="H143" i="5"/>
  <c r="C143" i="5"/>
  <c r="J144" i="5" s="1"/>
  <c r="P143" i="5"/>
  <c r="L143" i="5"/>
  <c r="U140" i="4"/>
  <c r="T140" i="4"/>
  <c r="S140" i="4"/>
  <c r="R140" i="4"/>
  <c r="M140" i="4"/>
  <c r="F140" i="4"/>
  <c r="G46" i="4"/>
  <c r="O45" i="4"/>
  <c r="P140" i="4"/>
  <c r="K140" i="4"/>
  <c r="G140" i="4"/>
  <c r="O140" i="4"/>
  <c r="J140" i="4"/>
  <c r="E140" i="4"/>
  <c r="N140" i="4"/>
  <c r="I140" i="4"/>
  <c r="C140" i="4"/>
  <c r="L140" i="4"/>
  <c r="H140" i="4"/>
  <c r="Q140" i="4"/>
  <c r="N140" i="2"/>
  <c r="J140" i="2"/>
  <c r="M140" i="2"/>
  <c r="I140" i="2"/>
  <c r="E140" i="2"/>
  <c r="L140" i="2"/>
  <c r="H140" i="2"/>
  <c r="C140" i="2"/>
  <c r="O140" i="2"/>
  <c r="K140" i="2"/>
  <c r="G140" i="2"/>
  <c r="F89" i="13" l="1"/>
  <c r="M88" i="13"/>
  <c r="O147" i="12"/>
  <c r="K147" i="12"/>
  <c r="G147" i="12"/>
  <c r="N147" i="12"/>
  <c r="J147" i="12"/>
  <c r="F147" i="12"/>
  <c r="M147" i="12"/>
  <c r="I147" i="12"/>
  <c r="E147" i="12"/>
  <c r="C147" i="12"/>
  <c r="L147" i="12"/>
  <c r="H147" i="12"/>
  <c r="L146" i="10"/>
  <c r="H146" i="10"/>
  <c r="C146" i="10"/>
  <c r="O146" i="10"/>
  <c r="K146" i="10"/>
  <c r="G146" i="10"/>
  <c r="N146" i="10"/>
  <c r="J146" i="10"/>
  <c r="F146" i="10"/>
  <c r="M146" i="10"/>
  <c r="I146" i="10"/>
  <c r="E146" i="10"/>
  <c r="M145" i="9"/>
  <c r="I145" i="9"/>
  <c r="E145" i="9"/>
  <c r="L145" i="9"/>
  <c r="H145" i="9"/>
  <c r="C145" i="9"/>
  <c r="O145" i="9"/>
  <c r="K145" i="9"/>
  <c r="G145" i="9"/>
  <c r="N145" i="9"/>
  <c r="J145" i="9"/>
  <c r="F145" i="9"/>
  <c r="M144" i="8"/>
  <c r="I144" i="8"/>
  <c r="E144" i="8"/>
  <c r="L144" i="8"/>
  <c r="H144" i="8"/>
  <c r="C144" i="8"/>
  <c r="K145" i="8" s="1"/>
  <c r="O144" i="8"/>
  <c r="G144" i="8"/>
  <c r="J144" i="8"/>
  <c r="F144" i="8"/>
  <c r="N144" i="8"/>
  <c r="L144" i="7"/>
  <c r="H144" i="7"/>
  <c r="C144" i="7"/>
  <c r="O144" i="7"/>
  <c r="K144" i="7"/>
  <c r="G144" i="7"/>
  <c r="N144" i="7"/>
  <c r="J144" i="7"/>
  <c r="F144" i="7"/>
  <c r="M144" i="7"/>
  <c r="I144" i="7"/>
  <c r="E144" i="7"/>
  <c r="L142" i="6"/>
  <c r="I142" i="6"/>
  <c r="O142" i="6"/>
  <c r="H142" i="6"/>
  <c r="E142" i="6"/>
  <c r="K142" i="6"/>
  <c r="C142" i="6"/>
  <c r="J143" i="6" s="1"/>
  <c r="G142" i="6"/>
  <c r="N142" i="6"/>
  <c r="M142" i="6"/>
  <c r="F142" i="6"/>
  <c r="Q144" i="5"/>
  <c r="M144" i="5"/>
  <c r="I144" i="5"/>
  <c r="E144" i="5"/>
  <c r="P144" i="5"/>
  <c r="L144" i="5"/>
  <c r="H144" i="5"/>
  <c r="C144" i="5"/>
  <c r="J145" i="5" s="1"/>
  <c r="O144" i="5"/>
  <c r="K144" i="5"/>
  <c r="G144" i="5"/>
  <c r="F144" i="5"/>
  <c r="N144" i="5"/>
  <c r="U141" i="4"/>
  <c r="T141" i="4"/>
  <c r="S141" i="4"/>
  <c r="R141" i="4"/>
  <c r="M141" i="4"/>
  <c r="F141" i="4"/>
  <c r="P141" i="4"/>
  <c r="K141" i="4"/>
  <c r="G141" i="4"/>
  <c r="O141" i="4"/>
  <c r="J141" i="4"/>
  <c r="E141" i="4"/>
  <c r="N141" i="4"/>
  <c r="I141" i="4"/>
  <c r="C141" i="4"/>
  <c r="Q141" i="4"/>
  <c r="L141" i="4"/>
  <c r="H141" i="4"/>
  <c r="P45" i="4"/>
  <c r="I46" i="4"/>
  <c r="J46" i="4" s="1"/>
  <c r="Q46" i="4"/>
  <c r="T46" i="4" s="1"/>
  <c r="U46" i="4" s="1"/>
  <c r="H46" i="4"/>
  <c r="N141" i="2"/>
  <c r="J141" i="2"/>
  <c r="M141" i="2"/>
  <c r="I141" i="2"/>
  <c r="E141" i="2"/>
  <c r="L141" i="2"/>
  <c r="H141" i="2"/>
  <c r="C141" i="2"/>
  <c r="O141" i="2"/>
  <c r="K141" i="2"/>
  <c r="G141" i="2"/>
  <c r="N88" i="13" l="1"/>
  <c r="G89" i="13"/>
  <c r="H89" i="13"/>
  <c r="I89" i="13" s="1"/>
  <c r="O89" i="13"/>
  <c r="O148" i="12"/>
  <c r="K148" i="12"/>
  <c r="G148" i="12"/>
  <c r="N148" i="12"/>
  <c r="J148" i="12"/>
  <c r="F148" i="12"/>
  <c r="M148" i="12"/>
  <c r="I148" i="12"/>
  <c r="E148" i="12"/>
  <c r="H148" i="12"/>
  <c r="C148" i="12"/>
  <c r="L148" i="12"/>
  <c r="L147" i="10"/>
  <c r="H147" i="10"/>
  <c r="C147" i="10"/>
  <c r="O147" i="10"/>
  <c r="K147" i="10"/>
  <c r="G147" i="10"/>
  <c r="N147" i="10"/>
  <c r="J147" i="10"/>
  <c r="F147" i="10"/>
  <c r="E147" i="10"/>
  <c r="M147" i="10"/>
  <c r="I147" i="10"/>
  <c r="M146" i="9"/>
  <c r="I146" i="9"/>
  <c r="E146" i="9"/>
  <c r="L146" i="9"/>
  <c r="H146" i="9"/>
  <c r="C146" i="9"/>
  <c r="O146" i="9"/>
  <c r="K146" i="9"/>
  <c r="G146" i="9"/>
  <c r="N146" i="9"/>
  <c r="J146" i="9"/>
  <c r="F146" i="9"/>
  <c r="M145" i="8"/>
  <c r="I145" i="8"/>
  <c r="E145" i="8"/>
  <c r="L145" i="8"/>
  <c r="H145" i="8"/>
  <c r="C145" i="8"/>
  <c r="K146" i="8" s="1"/>
  <c r="O145" i="8"/>
  <c r="G145" i="8"/>
  <c r="N145" i="8"/>
  <c r="J145" i="8"/>
  <c r="F145" i="8"/>
  <c r="L145" i="7"/>
  <c r="H145" i="7"/>
  <c r="C145" i="7"/>
  <c r="O145" i="7"/>
  <c r="K145" i="7"/>
  <c r="G145" i="7"/>
  <c r="N145" i="7"/>
  <c r="J145" i="7"/>
  <c r="F145" i="7"/>
  <c r="E145" i="7"/>
  <c r="M145" i="7"/>
  <c r="I145" i="7"/>
  <c r="N143" i="6"/>
  <c r="K143" i="6"/>
  <c r="G143" i="6"/>
  <c r="C143" i="6"/>
  <c r="J144" i="6" s="1"/>
  <c r="M143" i="6"/>
  <c r="F143" i="6"/>
  <c r="L143" i="6"/>
  <c r="E143" i="6"/>
  <c r="I143" i="6"/>
  <c r="H143" i="6"/>
  <c r="O143" i="6"/>
  <c r="O145" i="5"/>
  <c r="K145" i="5"/>
  <c r="G145" i="5"/>
  <c r="N145" i="5"/>
  <c r="F145" i="5"/>
  <c r="Q145" i="5"/>
  <c r="M145" i="5"/>
  <c r="I145" i="5"/>
  <c r="E145" i="5"/>
  <c r="C145" i="5"/>
  <c r="J146" i="5" s="1"/>
  <c r="P145" i="5"/>
  <c r="L145" i="5"/>
  <c r="H145" i="5"/>
  <c r="U142" i="4"/>
  <c r="S142" i="4"/>
  <c r="T142" i="4"/>
  <c r="R142" i="4"/>
  <c r="M142" i="4"/>
  <c r="F142" i="4"/>
  <c r="N46" i="4"/>
  <c r="R46" i="4" s="1"/>
  <c r="S46" i="4" s="1"/>
  <c r="P142" i="4"/>
  <c r="K142" i="4"/>
  <c r="G142" i="4"/>
  <c r="O142" i="4"/>
  <c r="J142" i="4"/>
  <c r="E142" i="4"/>
  <c r="N142" i="4"/>
  <c r="I142" i="4"/>
  <c r="C142" i="4"/>
  <c r="Q142" i="4"/>
  <c r="L142" i="4"/>
  <c r="H142" i="4"/>
  <c r="N142" i="2"/>
  <c r="J142" i="2"/>
  <c r="M142" i="2"/>
  <c r="I142" i="2"/>
  <c r="E142" i="2"/>
  <c r="L142" i="2"/>
  <c r="H142" i="2"/>
  <c r="C142" i="2"/>
  <c r="G142" i="2"/>
  <c r="O142" i="2"/>
  <c r="K142" i="2"/>
  <c r="L89" i="13" l="1"/>
  <c r="O149" i="12"/>
  <c r="K149" i="12"/>
  <c r="G149" i="12"/>
  <c r="N149" i="12"/>
  <c r="J149" i="12"/>
  <c r="F149" i="12"/>
  <c r="M149" i="12"/>
  <c r="I149" i="12"/>
  <c r="E149" i="12"/>
  <c r="L149" i="12"/>
  <c r="H149" i="12"/>
  <c r="C149" i="12"/>
  <c r="L148" i="10"/>
  <c r="H148" i="10"/>
  <c r="C148" i="10"/>
  <c r="O148" i="10"/>
  <c r="K148" i="10"/>
  <c r="G148" i="10"/>
  <c r="N148" i="10"/>
  <c r="J148" i="10"/>
  <c r="F148" i="10"/>
  <c r="I148" i="10"/>
  <c r="E148" i="10"/>
  <c r="M148" i="10"/>
  <c r="M147" i="9"/>
  <c r="I147" i="9"/>
  <c r="E147" i="9"/>
  <c r="L147" i="9"/>
  <c r="H147" i="9"/>
  <c r="C147" i="9"/>
  <c r="O147" i="9"/>
  <c r="K147" i="9"/>
  <c r="G147" i="9"/>
  <c r="F147" i="9"/>
  <c r="N147" i="9"/>
  <c r="J147" i="9"/>
  <c r="M146" i="8"/>
  <c r="I146" i="8"/>
  <c r="E146" i="8"/>
  <c r="L146" i="8"/>
  <c r="H146" i="8"/>
  <c r="C146" i="8"/>
  <c r="K147" i="8" s="1"/>
  <c r="O146" i="8"/>
  <c r="G146" i="8"/>
  <c r="N146" i="8"/>
  <c r="J146" i="8"/>
  <c r="F146" i="8"/>
  <c r="L146" i="7"/>
  <c r="H146" i="7"/>
  <c r="C146" i="7"/>
  <c r="O146" i="7"/>
  <c r="K146" i="7"/>
  <c r="G146" i="7"/>
  <c r="N146" i="7"/>
  <c r="J146" i="7"/>
  <c r="F146" i="7"/>
  <c r="I146" i="7"/>
  <c r="E146" i="7"/>
  <c r="M146" i="7"/>
  <c r="L144" i="6"/>
  <c r="M144" i="6"/>
  <c r="I144" i="6"/>
  <c r="H144" i="6"/>
  <c r="E144" i="6"/>
  <c r="O144" i="6"/>
  <c r="G144" i="6"/>
  <c r="N144" i="6"/>
  <c r="F144" i="6"/>
  <c r="K144" i="6"/>
  <c r="C144" i="6"/>
  <c r="J145" i="6" s="1"/>
  <c r="Q146" i="5"/>
  <c r="M146" i="5"/>
  <c r="I146" i="5"/>
  <c r="E146" i="5"/>
  <c r="P146" i="5"/>
  <c r="L146" i="5"/>
  <c r="H146" i="5"/>
  <c r="C146" i="5"/>
  <c r="J147" i="5" s="1"/>
  <c r="O146" i="5"/>
  <c r="K146" i="5"/>
  <c r="G146" i="5"/>
  <c r="N146" i="5"/>
  <c r="F146" i="5"/>
  <c r="U143" i="4"/>
  <c r="T143" i="4"/>
  <c r="S143" i="4"/>
  <c r="R143" i="4"/>
  <c r="M143" i="4"/>
  <c r="F143" i="4"/>
  <c r="P143" i="4"/>
  <c r="K143" i="4"/>
  <c r="G143" i="4"/>
  <c r="O143" i="4"/>
  <c r="J143" i="4"/>
  <c r="E143" i="4"/>
  <c r="N143" i="4"/>
  <c r="I143" i="4"/>
  <c r="C143" i="4"/>
  <c r="H143" i="4"/>
  <c r="Q143" i="4"/>
  <c r="L143" i="4"/>
  <c r="G47" i="4"/>
  <c r="O46" i="4"/>
  <c r="N143" i="2"/>
  <c r="J143" i="2"/>
  <c r="M143" i="2"/>
  <c r="I143" i="2"/>
  <c r="E143" i="2"/>
  <c r="L143" i="2"/>
  <c r="H143" i="2"/>
  <c r="C143" i="2"/>
  <c r="K143" i="2"/>
  <c r="G143" i="2"/>
  <c r="O143" i="2"/>
  <c r="F90" i="13" l="1"/>
  <c r="M89" i="13"/>
  <c r="O150" i="12"/>
  <c r="K150" i="12"/>
  <c r="G150" i="12"/>
  <c r="N150" i="12"/>
  <c r="J150" i="12"/>
  <c r="F150" i="12"/>
  <c r="M150" i="12"/>
  <c r="I150" i="12"/>
  <c r="E150" i="12"/>
  <c r="L150" i="12"/>
  <c r="H150" i="12"/>
  <c r="C150" i="12"/>
  <c r="L149" i="10"/>
  <c r="H149" i="10"/>
  <c r="C149" i="10"/>
  <c r="O149" i="10"/>
  <c r="K149" i="10"/>
  <c r="G149" i="10"/>
  <c r="N149" i="10"/>
  <c r="J149" i="10"/>
  <c r="F149" i="10"/>
  <c r="M149" i="10"/>
  <c r="I149" i="10"/>
  <c r="E149" i="10"/>
  <c r="M148" i="9"/>
  <c r="I148" i="9"/>
  <c r="E148" i="9"/>
  <c r="L148" i="9"/>
  <c r="H148" i="9"/>
  <c r="C148" i="9"/>
  <c r="O148" i="9"/>
  <c r="K148" i="9"/>
  <c r="G148" i="9"/>
  <c r="J148" i="9"/>
  <c r="F148" i="9"/>
  <c r="N148" i="9"/>
  <c r="M147" i="8"/>
  <c r="I147" i="8"/>
  <c r="E147" i="8"/>
  <c r="L147" i="8"/>
  <c r="H147" i="8"/>
  <c r="C147" i="8"/>
  <c r="K148" i="8" s="1"/>
  <c r="O147" i="8"/>
  <c r="G147" i="8"/>
  <c r="F147" i="8"/>
  <c r="N147" i="8"/>
  <c r="J147" i="8"/>
  <c r="L147" i="7"/>
  <c r="H147" i="7"/>
  <c r="C147" i="7"/>
  <c r="O147" i="7"/>
  <c r="K147" i="7"/>
  <c r="G147" i="7"/>
  <c r="N147" i="7"/>
  <c r="J147" i="7"/>
  <c r="F147" i="7"/>
  <c r="M147" i="7"/>
  <c r="I147" i="7"/>
  <c r="E147" i="7"/>
  <c r="O145" i="6"/>
  <c r="H145" i="6"/>
  <c r="E145" i="6"/>
  <c r="N145" i="6"/>
  <c r="K145" i="6"/>
  <c r="G145" i="6"/>
  <c r="C145" i="6"/>
  <c r="J146" i="6" s="1"/>
  <c r="M145" i="6"/>
  <c r="F145" i="6"/>
  <c r="L145" i="6"/>
  <c r="I145" i="6"/>
  <c r="O147" i="5"/>
  <c r="K147" i="5"/>
  <c r="G147" i="5"/>
  <c r="N147" i="5"/>
  <c r="F147" i="5"/>
  <c r="Q147" i="5"/>
  <c r="M147" i="5"/>
  <c r="I147" i="5"/>
  <c r="E147" i="5"/>
  <c r="P147" i="5"/>
  <c r="L147" i="5"/>
  <c r="H147" i="5"/>
  <c r="C147" i="5"/>
  <c r="J148" i="5" s="1"/>
  <c r="U144" i="4"/>
  <c r="T144" i="4"/>
  <c r="S144" i="4"/>
  <c r="R144" i="4"/>
  <c r="M144" i="4"/>
  <c r="F144" i="4"/>
  <c r="P46" i="4"/>
  <c r="Q47" i="4"/>
  <c r="T47" i="4" s="1"/>
  <c r="U47" i="4" s="1"/>
  <c r="I47" i="4"/>
  <c r="J47" i="4" s="1"/>
  <c r="H47" i="4"/>
  <c r="P144" i="4"/>
  <c r="K144" i="4"/>
  <c r="G144" i="4"/>
  <c r="O144" i="4"/>
  <c r="J144" i="4"/>
  <c r="E144" i="4"/>
  <c r="N144" i="4"/>
  <c r="I144" i="4"/>
  <c r="C144" i="4"/>
  <c r="L144" i="4"/>
  <c r="H144" i="4"/>
  <c r="Q144" i="4"/>
  <c r="N144" i="2"/>
  <c r="J144" i="2"/>
  <c r="M144" i="2"/>
  <c r="I144" i="2"/>
  <c r="E144" i="2"/>
  <c r="L144" i="2"/>
  <c r="H144" i="2"/>
  <c r="C144" i="2"/>
  <c r="O144" i="2"/>
  <c r="K144" i="2"/>
  <c r="G144" i="2"/>
  <c r="O90" i="13" l="1"/>
  <c r="H90" i="13"/>
  <c r="I90" i="13" s="1"/>
  <c r="G90" i="13"/>
  <c r="N89" i="13"/>
  <c r="O151" i="12"/>
  <c r="K151" i="12"/>
  <c r="G151" i="12"/>
  <c r="N151" i="12"/>
  <c r="J151" i="12"/>
  <c r="F151" i="12"/>
  <c r="M151" i="12"/>
  <c r="I151" i="12"/>
  <c r="E151" i="12"/>
  <c r="C151" i="12"/>
  <c r="L151" i="12"/>
  <c r="H151" i="12"/>
  <c r="L150" i="10"/>
  <c r="H150" i="10"/>
  <c r="C150" i="10"/>
  <c r="O150" i="10"/>
  <c r="K150" i="10"/>
  <c r="G150" i="10"/>
  <c r="N150" i="10"/>
  <c r="J150" i="10"/>
  <c r="F150" i="10"/>
  <c r="M150" i="10"/>
  <c r="I150" i="10"/>
  <c r="E150" i="10"/>
  <c r="M149" i="9"/>
  <c r="I149" i="9"/>
  <c r="E149" i="9"/>
  <c r="L149" i="9"/>
  <c r="H149" i="9"/>
  <c r="C149" i="9"/>
  <c r="O149" i="9"/>
  <c r="K149" i="9"/>
  <c r="G149" i="9"/>
  <c r="N149" i="9"/>
  <c r="J149" i="9"/>
  <c r="F149" i="9"/>
  <c r="M148" i="8"/>
  <c r="I148" i="8"/>
  <c r="E148" i="8"/>
  <c r="L148" i="8"/>
  <c r="H148" i="8"/>
  <c r="C148" i="8"/>
  <c r="K149" i="8" s="1"/>
  <c r="O148" i="8"/>
  <c r="G148" i="8"/>
  <c r="J148" i="8"/>
  <c r="F148" i="8"/>
  <c r="N148" i="8"/>
  <c r="L148" i="7"/>
  <c r="H148" i="7"/>
  <c r="C148" i="7"/>
  <c r="O148" i="7"/>
  <c r="K148" i="7"/>
  <c r="G148" i="7"/>
  <c r="N148" i="7"/>
  <c r="J148" i="7"/>
  <c r="F148" i="7"/>
  <c r="M148" i="7"/>
  <c r="I148" i="7"/>
  <c r="E148" i="7"/>
  <c r="M146" i="6"/>
  <c r="F146" i="6"/>
  <c r="L146" i="6"/>
  <c r="I146" i="6"/>
  <c r="O146" i="6"/>
  <c r="H146" i="6"/>
  <c r="N146" i="6"/>
  <c r="G146" i="6"/>
  <c r="E146" i="6"/>
  <c r="C146" i="6"/>
  <c r="J147" i="6" s="1"/>
  <c r="K146" i="6"/>
  <c r="Q148" i="5"/>
  <c r="M148" i="5"/>
  <c r="I148" i="5"/>
  <c r="E148" i="5"/>
  <c r="P148" i="5"/>
  <c r="L148" i="5"/>
  <c r="H148" i="5"/>
  <c r="C148" i="5"/>
  <c r="J149" i="5" s="1"/>
  <c r="O148" i="5"/>
  <c r="K148" i="5"/>
  <c r="G148" i="5"/>
  <c r="N148" i="5"/>
  <c r="F148" i="5"/>
  <c r="U145" i="4"/>
  <c r="T145" i="4"/>
  <c r="S145" i="4"/>
  <c r="R145" i="4"/>
  <c r="M145" i="4"/>
  <c r="F145" i="4"/>
  <c r="N47" i="4"/>
  <c r="R47" i="4" s="1"/>
  <c r="S47" i="4" s="1"/>
  <c r="P145" i="4"/>
  <c r="K145" i="4"/>
  <c r="G145" i="4"/>
  <c r="O145" i="4"/>
  <c r="J145" i="4"/>
  <c r="E145" i="4"/>
  <c r="N145" i="4"/>
  <c r="I145" i="4"/>
  <c r="C145" i="4"/>
  <c r="Q145" i="4"/>
  <c r="L145" i="4"/>
  <c r="H145" i="4"/>
  <c r="N145" i="2"/>
  <c r="J145" i="2"/>
  <c r="M145" i="2"/>
  <c r="I145" i="2"/>
  <c r="E145" i="2"/>
  <c r="L145" i="2"/>
  <c r="H145" i="2"/>
  <c r="C145" i="2"/>
  <c r="O145" i="2"/>
  <c r="K145" i="2"/>
  <c r="G145" i="2"/>
  <c r="L90" i="13" l="1"/>
  <c r="O152" i="12"/>
  <c r="K152" i="12"/>
  <c r="G152" i="12"/>
  <c r="N152" i="12"/>
  <c r="J152" i="12"/>
  <c r="F152" i="12"/>
  <c r="M152" i="12"/>
  <c r="I152" i="12"/>
  <c r="E152" i="12"/>
  <c r="H152" i="12"/>
  <c r="C152" i="12"/>
  <c r="L152" i="12"/>
  <c r="L151" i="10"/>
  <c r="H151" i="10"/>
  <c r="C151" i="10"/>
  <c r="O151" i="10"/>
  <c r="K151" i="10"/>
  <c r="G151" i="10"/>
  <c r="N151" i="10"/>
  <c r="J151" i="10"/>
  <c r="F151" i="10"/>
  <c r="E151" i="10"/>
  <c r="M151" i="10"/>
  <c r="I151" i="10"/>
  <c r="M150" i="9"/>
  <c r="I150" i="9"/>
  <c r="E150" i="9"/>
  <c r="L150" i="9"/>
  <c r="H150" i="9"/>
  <c r="C150" i="9"/>
  <c r="O150" i="9"/>
  <c r="K150" i="9"/>
  <c r="G150" i="9"/>
  <c r="N150" i="9"/>
  <c r="J150" i="9"/>
  <c r="F150" i="9"/>
  <c r="M149" i="8"/>
  <c r="I149" i="8"/>
  <c r="E149" i="8"/>
  <c r="L149" i="8"/>
  <c r="H149" i="8"/>
  <c r="C149" i="8"/>
  <c r="K150" i="8" s="1"/>
  <c r="O149" i="8"/>
  <c r="G149" i="8"/>
  <c r="N149" i="8"/>
  <c r="J149" i="8"/>
  <c r="F149" i="8"/>
  <c r="L149" i="7"/>
  <c r="H149" i="7"/>
  <c r="C149" i="7"/>
  <c r="O149" i="7"/>
  <c r="K149" i="7"/>
  <c r="G149" i="7"/>
  <c r="N149" i="7"/>
  <c r="J149" i="7"/>
  <c r="F149" i="7"/>
  <c r="E149" i="7"/>
  <c r="M149" i="7"/>
  <c r="I149" i="7"/>
  <c r="O147" i="6"/>
  <c r="H147" i="6"/>
  <c r="E147" i="6"/>
  <c r="N147" i="6"/>
  <c r="K147" i="6"/>
  <c r="G147" i="6"/>
  <c r="C147" i="6"/>
  <c r="J148" i="6" s="1"/>
  <c r="I147" i="6"/>
  <c r="F147" i="6"/>
  <c r="M147" i="6"/>
  <c r="L147" i="6"/>
  <c r="O149" i="5"/>
  <c r="K149" i="5"/>
  <c r="G149" i="5"/>
  <c r="N149" i="5"/>
  <c r="F149" i="5"/>
  <c r="Q149" i="5"/>
  <c r="M149" i="5"/>
  <c r="I149" i="5"/>
  <c r="E149" i="5"/>
  <c r="L149" i="5"/>
  <c r="H149" i="5"/>
  <c r="C149" i="5"/>
  <c r="J150" i="5" s="1"/>
  <c r="P149" i="5"/>
  <c r="U146" i="4"/>
  <c r="S146" i="4"/>
  <c r="M146" i="4"/>
  <c r="R146" i="4"/>
  <c r="T146" i="4"/>
  <c r="F146" i="4"/>
  <c r="P146" i="4"/>
  <c r="K146" i="4"/>
  <c r="G146" i="4"/>
  <c r="O146" i="4"/>
  <c r="J146" i="4"/>
  <c r="E146" i="4"/>
  <c r="N146" i="4"/>
  <c r="I146" i="4"/>
  <c r="C146" i="4"/>
  <c r="Q146" i="4"/>
  <c r="L146" i="4"/>
  <c r="H146" i="4"/>
  <c r="G48" i="4"/>
  <c r="O47" i="4"/>
  <c r="N146" i="2"/>
  <c r="J146" i="2"/>
  <c r="M146" i="2"/>
  <c r="I146" i="2"/>
  <c r="E146" i="2"/>
  <c r="L146" i="2"/>
  <c r="H146" i="2"/>
  <c r="C146" i="2"/>
  <c r="G146" i="2"/>
  <c r="O146" i="2"/>
  <c r="K146" i="2"/>
  <c r="F91" i="13" l="1"/>
  <c r="M90" i="13"/>
  <c r="O153" i="12"/>
  <c r="K153" i="12"/>
  <c r="G153" i="12"/>
  <c r="N153" i="12"/>
  <c r="J153" i="12"/>
  <c r="F153" i="12"/>
  <c r="M153" i="12"/>
  <c r="I153" i="12"/>
  <c r="E153" i="12"/>
  <c r="L153" i="12"/>
  <c r="H153" i="12"/>
  <c r="C153" i="12"/>
  <c r="L152" i="10"/>
  <c r="H152" i="10"/>
  <c r="C152" i="10"/>
  <c r="O152" i="10"/>
  <c r="K152" i="10"/>
  <c r="G152" i="10"/>
  <c r="N152" i="10"/>
  <c r="J152" i="10"/>
  <c r="F152" i="10"/>
  <c r="I152" i="10"/>
  <c r="E152" i="10"/>
  <c r="M152" i="10"/>
  <c r="M151" i="9"/>
  <c r="I151" i="9"/>
  <c r="E151" i="9"/>
  <c r="L151" i="9"/>
  <c r="H151" i="9"/>
  <c r="C151" i="9"/>
  <c r="O151" i="9"/>
  <c r="K151" i="9"/>
  <c r="G151" i="9"/>
  <c r="F151" i="9"/>
  <c r="N151" i="9"/>
  <c r="J151" i="9"/>
  <c r="M150" i="8"/>
  <c r="I150" i="8"/>
  <c r="E150" i="8"/>
  <c r="L150" i="8"/>
  <c r="H150" i="8"/>
  <c r="C150" i="8"/>
  <c r="K151" i="8" s="1"/>
  <c r="O150" i="8"/>
  <c r="G150" i="8"/>
  <c r="N150" i="8"/>
  <c r="J150" i="8"/>
  <c r="F150" i="8"/>
  <c r="L150" i="7"/>
  <c r="H150" i="7"/>
  <c r="C150" i="7"/>
  <c r="O150" i="7"/>
  <c r="K150" i="7"/>
  <c r="G150" i="7"/>
  <c r="N150" i="7"/>
  <c r="J150" i="7"/>
  <c r="F150" i="7"/>
  <c r="I150" i="7"/>
  <c r="E150" i="7"/>
  <c r="M150" i="7"/>
  <c r="M148" i="6"/>
  <c r="F148" i="6"/>
  <c r="L148" i="6"/>
  <c r="I148" i="6"/>
  <c r="E148" i="6"/>
  <c r="K148" i="6"/>
  <c r="C148" i="6"/>
  <c r="J149" i="6" s="1"/>
  <c r="H148" i="6"/>
  <c r="G148" i="6"/>
  <c r="O148" i="6"/>
  <c r="N148" i="6"/>
  <c r="Q150" i="5"/>
  <c r="M150" i="5"/>
  <c r="I150" i="5"/>
  <c r="E150" i="5"/>
  <c r="P150" i="5"/>
  <c r="L150" i="5"/>
  <c r="H150" i="5"/>
  <c r="C150" i="5"/>
  <c r="J151" i="5" s="1"/>
  <c r="O150" i="5"/>
  <c r="K150" i="5"/>
  <c r="G150" i="5"/>
  <c r="F150" i="5"/>
  <c r="N150" i="5"/>
  <c r="U147" i="4"/>
  <c r="T147" i="4"/>
  <c r="S147" i="4"/>
  <c r="R147" i="4"/>
  <c r="M147" i="4"/>
  <c r="F147" i="4"/>
  <c r="P47" i="4"/>
  <c r="H48" i="4"/>
  <c r="I48" i="4"/>
  <c r="J48" i="4" s="1"/>
  <c r="Q48" i="4"/>
  <c r="T48" i="4" s="1"/>
  <c r="U48" i="4" s="1"/>
  <c r="P147" i="4"/>
  <c r="K147" i="4"/>
  <c r="G147" i="4"/>
  <c r="O147" i="4"/>
  <c r="J147" i="4"/>
  <c r="E147" i="4"/>
  <c r="N147" i="4"/>
  <c r="I147" i="4"/>
  <c r="C147" i="4"/>
  <c r="H147" i="4"/>
  <c r="Q147" i="4"/>
  <c r="L147" i="4"/>
  <c r="N147" i="2"/>
  <c r="J147" i="2"/>
  <c r="M147" i="2"/>
  <c r="I147" i="2"/>
  <c r="E147" i="2"/>
  <c r="L147" i="2"/>
  <c r="H147" i="2"/>
  <c r="C147" i="2"/>
  <c r="K147" i="2"/>
  <c r="G147" i="2"/>
  <c r="O147" i="2"/>
  <c r="N90" i="13" l="1"/>
  <c r="O91" i="13"/>
  <c r="H91" i="13"/>
  <c r="I91" i="13" s="1"/>
  <c r="G91" i="13"/>
  <c r="O154" i="12"/>
  <c r="K154" i="12"/>
  <c r="G154" i="12"/>
  <c r="N154" i="12"/>
  <c r="J154" i="12"/>
  <c r="F154" i="12"/>
  <c r="M154" i="12"/>
  <c r="I154" i="12"/>
  <c r="E154" i="12"/>
  <c r="L154" i="12"/>
  <c r="H154" i="12"/>
  <c r="C154" i="12"/>
  <c r="L153" i="10"/>
  <c r="H153" i="10"/>
  <c r="C153" i="10"/>
  <c r="O153" i="10"/>
  <c r="K153" i="10"/>
  <c r="G153" i="10"/>
  <c r="N153" i="10"/>
  <c r="J153" i="10"/>
  <c r="F153" i="10"/>
  <c r="M153" i="10"/>
  <c r="I153" i="10"/>
  <c r="E153" i="10"/>
  <c r="M152" i="9"/>
  <c r="I152" i="9"/>
  <c r="E152" i="9"/>
  <c r="L152" i="9"/>
  <c r="H152" i="9"/>
  <c r="C152" i="9"/>
  <c r="O152" i="9"/>
  <c r="K152" i="9"/>
  <c r="G152" i="9"/>
  <c r="J152" i="9"/>
  <c r="F152" i="9"/>
  <c r="N152" i="9"/>
  <c r="M151" i="8"/>
  <c r="I151" i="8"/>
  <c r="E151" i="8"/>
  <c r="L151" i="8"/>
  <c r="H151" i="8"/>
  <c r="C151" i="8"/>
  <c r="K152" i="8" s="1"/>
  <c r="O151" i="8"/>
  <c r="G151" i="8"/>
  <c r="F151" i="8"/>
  <c r="N151" i="8"/>
  <c r="J151" i="8"/>
  <c r="L151" i="7"/>
  <c r="H151" i="7"/>
  <c r="C151" i="7"/>
  <c r="O151" i="7"/>
  <c r="K151" i="7"/>
  <c r="G151" i="7"/>
  <c r="N151" i="7"/>
  <c r="J151" i="7"/>
  <c r="F151" i="7"/>
  <c r="M151" i="7"/>
  <c r="I151" i="7"/>
  <c r="E151" i="7"/>
  <c r="O149" i="6"/>
  <c r="H149" i="6"/>
  <c r="E149" i="6"/>
  <c r="N149" i="6"/>
  <c r="K149" i="6"/>
  <c r="G149" i="6"/>
  <c r="C149" i="6"/>
  <c r="J150" i="6" s="1"/>
  <c r="M149" i="6"/>
  <c r="F149" i="6"/>
  <c r="L149" i="6"/>
  <c r="I149" i="6"/>
  <c r="O151" i="5"/>
  <c r="K151" i="5"/>
  <c r="G151" i="5"/>
  <c r="N151" i="5"/>
  <c r="F151" i="5"/>
  <c r="Q151" i="5"/>
  <c r="M151" i="5"/>
  <c r="I151" i="5"/>
  <c r="E151" i="5"/>
  <c r="H151" i="5"/>
  <c r="C151" i="5"/>
  <c r="J152" i="5" s="1"/>
  <c r="P151" i="5"/>
  <c r="L151" i="5"/>
  <c r="U148" i="4"/>
  <c r="T148" i="4"/>
  <c r="S148" i="4"/>
  <c r="R148" i="4"/>
  <c r="M148" i="4"/>
  <c r="F148" i="4"/>
  <c r="N48" i="4"/>
  <c r="R48" i="4" s="1"/>
  <c r="S48" i="4" s="1"/>
  <c r="P148" i="4"/>
  <c r="K148" i="4"/>
  <c r="G148" i="4"/>
  <c r="O148" i="4"/>
  <c r="J148" i="4"/>
  <c r="E148" i="4"/>
  <c r="N148" i="4"/>
  <c r="I148" i="4"/>
  <c r="C148" i="4"/>
  <c r="L148" i="4"/>
  <c r="H148" i="4"/>
  <c r="Q148" i="4"/>
  <c r="N148" i="2"/>
  <c r="J148" i="2"/>
  <c r="M148" i="2"/>
  <c r="I148" i="2"/>
  <c r="E148" i="2"/>
  <c r="L148" i="2"/>
  <c r="H148" i="2"/>
  <c r="C148" i="2"/>
  <c r="O148" i="2"/>
  <c r="K148" i="2"/>
  <c r="G148" i="2"/>
  <c r="L91" i="13" l="1"/>
  <c r="O155" i="12"/>
  <c r="K155" i="12"/>
  <c r="G155" i="12"/>
  <c r="N155" i="12"/>
  <c r="J155" i="12"/>
  <c r="F155" i="12"/>
  <c r="M155" i="12"/>
  <c r="I155" i="12"/>
  <c r="E155" i="12"/>
  <c r="C155" i="12"/>
  <c r="L155" i="12"/>
  <c r="H155" i="12"/>
  <c r="L154" i="10"/>
  <c r="H154" i="10"/>
  <c r="C154" i="10"/>
  <c r="O154" i="10"/>
  <c r="K154" i="10"/>
  <c r="G154" i="10"/>
  <c r="N154" i="10"/>
  <c r="J154" i="10"/>
  <c r="F154" i="10"/>
  <c r="M154" i="10"/>
  <c r="I154" i="10"/>
  <c r="E154" i="10"/>
  <c r="M153" i="9"/>
  <c r="I153" i="9"/>
  <c r="E153" i="9"/>
  <c r="L153" i="9"/>
  <c r="H153" i="9"/>
  <c r="C153" i="9"/>
  <c r="O153" i="9"/>
  <c r="K153" i="9"/>
  <c r="G153" i="9"/>
  <c r="N153" i="9"/>
  <c r="J153" i="9"/>
  <c r="F153" i="9"/>
  <c r="M152" i="8"/>
  <c r="I152" i="8"/>
  <c r="E152" i="8"/>
  <c r="L152" i="8"/>
  <c r="H152" i="8"/>
  <c r="C152" i="8"/>
  <c r="K153" i="8" s="1"/>
  <c r="O152" i="8"/>
  <c r="G152" i="8"/>
  <c r="J152" i="8"/>
  <c r="F152" i="8"/>
  <c r="N152" i="8"/>
  <c r="L152" i="7"/>
  <c r="H152" i="7"/>
  <c r="C152" i="7"/>
  <c r="O152" i="7"/>
  <c r="K152" i="7"/>
  <c r="G152" i="7"/>
  <c r="N152" i="7"/>
  <c r="J152" i="7"/>
  <c r="F152" i="7"/>
  <c r="M152" i="7"/>
  <c r="I152" i="7"/>
  <c r="E152" i="7"/>
  <c r="M150" i="6"/>
  <c r="F150" i="6"/>
  <c r="L150" i="6"/>
  <c r="I150" i="6"/>
  <c r="O150" i="6"/>
  <c r="H150" i="6"/>
  <c r="N150" i="6"/>
  <c r="G150" i="6"/>
  <c r="K150" i="6"/>
  <c r="E150" i="6"/>
  <c r="C150" i="6"/>
  <c r="J151" i="6" s="1"/>
  <c r="Q152" i="5"/>
  <c r="M152" i="5"/>
  <c r="I152" i="5"/>
  <c r="E152" i="5"/>
  <c r="P152" i="5"/>
  <c r="L152" i="5"/>
  <c r="H152" i="5"/>
  <c r="C152" i="5"/>
  <c r="J153" i="5" s="1"/>
  <c r="O152" i="5"/>
  <c r="K152" i="5"/>
  <c r="G152" i="5"/>
  <c r="F152" i="5"/>
  <c r="N152" i="5"/>
  <c r="U149" i="4"/>
  <c r="T149" i="4"/>
  <c r="S149" i="4"/>
  <c r="R149" i="4"/>
  <c r="M149" i="4"/>
  <c r="F149" i="4"/>
  <c r="P149" i="4"/>
  <c r="K149" i="4"/>
  <c r="G149" i="4"/>
  <c r="O149" i="4"/>
  <c r="J149" i="4"/>
  <c r="E149" i="4"/>
  <c r="N149" i="4"/>
  <c r="I149" i="4"/>
  <c r="C149" i="4"/>
  <c r="Q149" i="4"/>
  <c r="L149" i="4"/>
  <c r="H149" i="4"/>
  <c r="G49" i="4"/>
  <c r="O48" i="4"/>
  <c r="N149" i="2"/>
  <c r="J149" i="2"/>
  <c r="M149" i="2"/>
  <c r="I149" i="2"/>
  <c r="E149" i="2"/>
  <c r="L149" i="2"/>
  <c r="H149" i="2"/>
  <c r="C149" i="2"/>
  <c r="O149" i="2"/>
  <c r="K149" i="2"/>
  <c r="G149" i="2"/>
  <c r="F92" i="13" l="1"/>
  <c r="M91" i="13"/>
  <c r="O156" i="12"/>
  <c r="K156" i="12"/>
  <c r="G156" i="12"/>
  <c r="N156" i="12"/>
  <c r="J156" i="12"/>
  <c r="F156" i="12"/>
  <c r="M156" i="12"/>
  <c r="I156" i="12"/>
  <c r="E156" i="12"/>
  <c r="H156" i="12"/>
  <c r="C156" i="12"/>
  <c r="L156" i="12"/>
  <c r="L155" i="10"/>
  <c r="H155" i="10"/>
  <c r="C155" i="10"/>
  <c r="O155" i="10"/>
  <c r="K155" i="10"/>
  <c r="G155" i="10"/>
  <c r="N155" i="10"/>
  <c r="J155" i="10"/>
  <c r="F155" i="10"/>
  <c r="E155" i="10"/>
  <c r="M155" i="10"/>
  <c r="I155" i="10"/>
  <c r="M154" i="9"/>
  <c r="I154" i="9"/>
  <c r="E154" i="9"/>
  <c r="L154" i="9"/>
  <c r="H154" i="9"/>
  <c r="C154" i="9"/>
  <c r="O154" i="9"/>
  <c r="K154" i="9"/>
  <c r="G154" i="9"/>
  <c r="N154" i="9"/>
  <c r="J154" i="9"/>
  <c r="F154" i="9"/>
  <c r="M153" i="8"/>
  <c r="I153" i="8"/>
  <c r="E153" i="8"/>
  <c r="L153" i="8"/>
  <c r="H153" i="8"/>
  <c r="C153" i="8"/>
  <c r="K154" i="8" s="1"/>
  <c r="O153" i="8"/>
  <c r="G153" i="8"/>
  <c r="N153" i="8"/>
  <c r="J153" i="8"/>
  <c r="F153" i="8"/>
  <c r="L153" i="7"/>
  <c r="H153" i="7"/>
  <c r="C153" i="7"/>
  <c r="O153" i="7"/>
  <c r="K153" i="7"/>
  <c r="G153" i="7"/>
  <c r="N153" i="7"/>
  <c r="J153" i="7"/>
  <c r="F153" i="7"/>
  <c r="E153" i="7"/>
  <c r="M153" i="7"/>
  <c r="I153" i="7"/>
  <c r="O151" i="6"/>
  <c r="H151" i="6"/>
  <c r="E151" i="6"/>
  <c r="N151" i="6"/>
  <c r="K151" i="6"/>
  <c r="G151" i="6"/>
  <c r="C151" i="6"/>
  <c r="J152" i="6" s="1"/>
  <c r="I151" i="6"/>
  <c r="M151" i="6"/>
  <c r="L151" i="6"/>
  <c r="F151" i="6"/>
  <c r="O153" i="5"/>
  <c r="K153" i="5"/>
  <c r="G153" i="5"/>
  <c r="N153" i="5"/>
  <c r="F153" i="5"/>
  <c r="Q153" i="5"/>
  <c r="M153" i="5"/>
  <c r="I153" i="5"/>
  <c r="E153" i="5"/>
  <c r="C153" i="5"/>
  <c r="J154" i="5" s="1"/>
  <c r="P153" i="5"/>
  <c r="L153" i="5"/>
  <c r="H153" i="5"/>
  <c r="U150" i="4"/>
  <c r="S150" i="4"/>
  <c r="T150" i="4"/>
  <c r="M150" i="4"/>
  <c r="R150" i="4"/>
  <c r="F150" i="4"/>
  <c r="P48" i="4"/>
  <c r="H49" i="4"/>
  <c r="I49" i="4"/>
  <c r="J49" i="4" s="1"/>
  <c r="Q49" i="4"/>
  <c r="T49" i="4" s="1"/>
  <c r="U49" i="4" s="1"/>
  <c r="P150" i="4"/>
  <c r="K150" i="4"/>
  <c r="G150" i="4"/>
  <c r="O150" i="4"/>
  <c r="J150" i="4"/>
  <c r="E150" i="4"/>
  <c r="N150" i="4"/>
  <c r="I150" i="4"/>
  <c r="C150" i="4"/>
  <c r="Q150" i="4"/>
  <c r="L150" i="4"/>
  <c r="H150" i="4"/>
  <c r="N150" i="2"/>
  <c r="J150" i="2"/>
  <c r="M150" i="2"/>
  <c r="I150" i="2"/>
  <c r="E150" i="2"/>
  <c r="L150" i="2"/>
  <c r="H150" i="2"/>
  <c r="C150" i="2"/>
  <c r="G150" i="2"/>
  <c r="O150" i="2"/>
  <c r="K150" i="2"/>
  <c r="H92" i="13" l="1"/>
  <c r="I92" i="13" s="1"/>
  <c r="O92" i="13"/>
  <c r="G92" i="13"/>
  <c r="N91" i="13"/>
  <c r="O157" i="12"/>
  <c r="K157" i="12"/>
  <c r="G157" i="12"/>
  <c r="N157" i="12"/>
  <c r="J157" i="12"/>
  <c r="F157" i="12"/>
  <c r="M157" i="12"/>
  <c r="I157" i="12"/>
  <c r="E157" i="12"/>
  <c r="L157" i="12"/>
  <c r="H157" i="12"/>
  <c r="C157" i="12"/>
  <c r="L156" i="10"/>
  <c r="H156" i="10"/>
  <c r="C156" i="10"/>
  <c r="O156" i="10"/>
  <c r="K156" i="10"/>
  <c r="G156" i="10"/>
  <c r="N156" i="10"/>
  <c r="J156" i="10"/>
  <c r="F156" i="10"/>
  <c r="I156" i="10"/>
  <c r="E156" i="10"/>
  <c r="M156" i="10"/>
  <c r="M155" i="9"/>
  <c r="I155" i="9"/>
  <c r="E155" i="9"/>
  <c r="L155" i="9"/>
  <c r="H155" i="9"/>
  <c r="C155" i="9"/>
  <c r="O155" i="9"/>
  <c r="K155" i="9"/>
  <c r="G155" i="9"/>
  <c r="F155" i="9"/>
  <c r="N155" i="9"/>
  <c r="J155" i="9"/>
  <c r="M154" i="8"/>
  <c r="I154" i="8"/>
  <c r="E154" i="8"/>
  <c r="L154" i="8"/>
  <c r="H154" i="8"/>
  <c r="C154" i="8"/>
  <c r="K155" i="8" s="1"/>
  <c r="O154" i="8"/>
  <c r="G154" i="8"/>
  <c r="N154" i="8"/>
  <c r="J154" i="8"/>
  <c r="F154" i="8"/>
  <c r="L154" i="7"/>
  <c r="H154" i="7"/>
  <c r="C154" i="7"/>
  <c r="O154" i="7"/>
  <c r="K154" i="7"/>
  <c r="G154" i="7"/>
  <c r="N154" i="7"/>
  <c r="J154" i="7"/>
  <c r="F154" i="7"/>
  <c r="I154" i="7"/>
  <c r="E154" i="7"/>
  <c r="M154" i="7"/>
  <c r="M152" i="6"/>
  <c r="F152" i="6"/>
  <c r="L152" i="6"/>
  <c r="I152" i="6"/>
  <c r="E152" i="6"/>
  <c r="K152" i="6"/>
  <c r="C152" i="6"/>
  <c r="J153" i="6" s="1"/>
  <c r="O152" i="6"/>
  <c r="N152" i="6"/>
  <c r="H152" i="6"/>
  <c r="G152" i="6"/>
  <c r="Q154" i="5"/>
  <c r="M154" i="5"/>
  <c r="I154" i="5"/>
  <c r="E154" i="5"/>
  <c r="P154" i="5"/>
  <c r="L154" i="5"/>
  <c r="H154" i="5"/>
  <c r="C154" i="5"/>
  <c r="J155" i="5" s="1"/>
  <c r="O154" i="5"/>
  <c r="K154" i="5"/>
  <c r="G154" i="5"/>
  <c r="N154" i="5"/>
  <c r="F154" i="5"/>
  <c r="U151" i="4"/>
  <c r="T151" i="4"/>
  <c r="S151" i="4"/>
  <c r="R151" i="4"/>
  <c r="M151" i="4"/>
  <c r="F151" i="4"/>
  <c r="N49" i="4"/>
  <c r="R49" i="4" s="1"/>
  <c r="S49" i="4" s="1"/>
  <c r="P151" i="4"/>
  <c r="K151" i="4"/>
  <c r="G151" i="4"/>
  <c r="O151" i="4"/>
  <c r="J151" i="4"/>
  <c r="E151" i="4"/>
  <c r="N151" i="4"/>
  <c r="I151" i="4"/>
  <c r="C151" i="4"/>
  <c r="H151" i="4"/>
  <c r="Q151" i="4"/>
  <c r="L151" i="4"/>
  <c r="N151" i="2"/>
  <c r="J151" i="2"/>
  <c r="M151" i="2"/>
  <c r="I151" i="2"/>
  <c r="E151" i="2"/>
  <c r="L151" i="2"/>
  <c r="H151" i="2"/>
  <c r="C151" i="2"/>
  <c r="K151" i="2"/>
  <c r="G151" i="2"/>
  <c r="O151" i="2"/>
  <c r="L92" i="13" l="1"/>
  <c r="O158" i="12"/>
  <c r="K158" i="12"/>
  <c r="G158" i="12"/>
  <c r="N158" i="12"/>
  <c r="J158" i="12"/>
  <c r="F158" i="12"/>
  <c r="M158" i="12"/>
  <c r="I158" i="12"/>
  <c r="E158" i="12"/>
  <c r="L158" i="12"/>
  <c r="H158" i="12"/>
  <c r="C158" i="12"/>
  <c r="L157" i="10"/>
  <c r="H157" i="10"/>
  <c r="C157" i="10"/>
  <c r="O157" i="10"/>
  <c r="K157" i="10"/>
  <c r="G157" i="10"/>
  <c r="N157" i="10"/>
  <c r="J157" i="10"/>
  <c r="F157" i="10"/>
  <c r="M157" i="10"/>
  <c r="I157" i="10"/>
  <c r="E157" i="10"/>
  <c r="M156" i="9"/>
  <c r="I156" i="9"/>
  <c r="E156" i="9"/>
  <c r="L156" i="9"/>
  <c r="H156" i="9"/>
  <c r="C156" i="9"/>
  <c r="O156" i="9"/>
  <c r="K156" i="9"/>
  <c r="G156" i="9"/>
  <c r="J156" i="9"/>
  <c r="F156" i="9"/>
  <c r="N156" i="9"/>
  <c r="M155" i="8"/>
  <c r="I155" i="8"/>
  <c r="E155" i="8"/>
  <c r="L155" i="8"/>
  <c r="H155" i="8"/>
  <c r="C155" i="8"/>
  <c r="K156" i="8" s="1"/>
  <c r="O155" i="8"/>
  <c r="G155" i="8"/>
  <c r="F155" i="8"/>
  <c r="N155" i="8"/>
  <c r="J155" i="8"/>
  <c r="L155" i="7"/>
  <c r="H155" i="7"/>
  <c r="C155" i="7"/>
  <c r="O155" i="7"/>
  <c r="K155" i="7"/>
  <c r="G155" i="7"/>
  <c r="N155" i="7"/>
  <c r="J155" i="7"/>
  <c r="F155" i="7"/>
  <c r="M155" i="7"/>
  <c r="I155" i="7"/>
  <c r="E155" i="7"/>
  <c r="O153" i="6"/>
  <c r="H153" i="6"/>
  <c r="E153" i="6"/>
  <c r="N153" i="6"/>
  <c r="K153" i="6"/>
  <c r="G153" i="6"/>
  <c r="C153" i="6"/>
  <c r="J154" i="6" s="1"/>
  <c r="M153" i="6"/>
  <c r="F153" i="6"/>
  <c r="L153" i="6"/>
  <c r="I153" i="6"/>
  <c r="O155" i="5"/>
  <c r="K155" i="5"/>
  <c r="G155" i="5"/>
  <c r="N155" i="5"/>
  <c r="F155" i="5"/>
  <c r="Q155" i="5"/>
  <c r="M155" i="5"/>
  <c r="I155" i="5"/>
  <c r="E155" i="5"/>
  <c r="P155" i="5"/>
  <c r="L155" i="5"/>
  <c r="H155" i="5"/>
  <c r="C155" i="5"/>
  <c r="J156" i="5" s="1"/>
  <c r="U152" i="4"/>
  <c r="T152" i="4"/>
  <c r="S152" i="4"/>
  <c r="R152" i="4"/>
  <c r="M152" i="4"/>
  <c r="F152" i="4"/>
  <c r="P152" i="4"/>
  <c r="K152" i="4"/>
  <c r="G152" i="4"/>
  <c r="O152" i="4"/>
  <c r="J152" i="4"/>
  <c r="E152" i="4"/>
  <c r="N152" i="4"/>
  <c r="I152" i="4"/>
  <c r="C152" i="4"/>
  <c r="L152" i="4"/>
  <c r="H152" i="4"/>
  <c r="Q152" i="4"/>
  <c r="G50" i="4"/>
  <c r="O49" i="4"/>
  <c r="N152" i="2"/>
  <c r="J152" i="2"/>
  <c r="M152" i="2"/>
  <c r="I152" i="2"/>
  <c r="E152" i="2"/>
  <c r="L152" i="2"/>
  <c r="H152" i="2"/>
  <c r="C152" i="2"/>
  <c r="O152" i="2"/>
  <c r="K152" i="2"/>
  <c r="G152" i="2"/>
  <c r="F93" i="13" l="1"/>
  <c r="M92" i="13"/>
  <c r="O159" i="12"/>
  <c r="K159" i="12"/>
  <c r="G159" i="12"/>
  <c r="N159" i="12"/>
  <c r="J159" i="12"/>
  <c r="F159" i="12"/>
  <c r="M159" i="12"/>
  <c r="I159" i="12"/>
  <c r="E159" i="12"/>
  <c r="C159" i="12"/>
  <c r="L159" i="12"/>
  <c r="H159" i="12"/>
  <c r="L158" i="10"/>
  <c r="H158" i="10"/>
  <c r="C158" i="10"/>
  <c r="O158" i="10"/>
  <c r="K158" i="10"/>
  <c r="G158" i="10"/>
  <c r="N158" i="10"/>
  <c r="J158" i="10"/>
  <c r="F158" i="10"/>
  <c r="M158" i="10"/>
  <c r="I158" i="10"/>
  <c r="E158" i="10"/>
  <c r="M157" i="9"/>
  <c r="I157" i="9"/>
  <c r="E157" i="9"/>
  <c r="L157" i="9"/>
  <c r="H157" i="9"/>
  <c r="C157" i="9"/>
  <c r="O157" i="9"/>
  <c r="K157" i="9"/>
  <c r="G157" i="9"/>
  <c r="N157" i="9"/>
  <c r="J157" i="9"/>
  <c r="F157" i="9"/>
  <c r="M156" i="8"/>
  <c r="I156" i="8"/>
  <c r="E156" i="8"/>
  <c r="L156" i="8"/>
  <c r="H156" i="8"/>
  <c r="C156" i="8"/>
  <c r="K157" i="8" s="1"/>
  <c r="O156" i="8"/>
  <c r="G156" i="8"/>
  <c r="J156" i="8"/>
  <c r="F156" i="8"/>
  <c r="N156" i="8"/>
  <c r="L156" i="7"/>
  <c r="H156" i="7"/>
  <c r="C156" i="7"/>
  <c r="O156" i="7"/>
  <c r="K156" i="7"/>
  <c r="G156" i="7"/>
  <c r="N156" i="7"/>
  <c r="J156" i="7"/>
  <c r="F156" i="7"/>
  <c r="M156" i="7"/>
  <c r="I156" i="7"/>
  <c r="E156" i="7"/>
  <c r="M154" i="6"/>
  <c r="F154" i="6"/>
  <c r="L154" i="6"/>
  <c r="I154" i="6"/>
  <c r="O154" i="6"/>
  <c r="H154" i="6"/>
  <c r="N154" i="6"/>
  <c r="G154" i="6"/>
  <c r="E154" i="6"/>
  <c r="C154" i="6"/>
  <c r="J155" i="6" s="1"/>
  <c r="K154" i="6"/>
  <c r="Q156" i="5"/>
  <c r="M156" i="5"/>
  <c r="I156" i="5"/>
  <c r="E156" i="5"/>
  <c r="P156" i="5"/>
  <c r="L156" i="5"/>
  <c r="H156" i="5"/>
  <c r="C156" i="5"/>
  <c r="J157" i="5" s="1"/>
  <c r="O156" i="5"/>
  <c r="K156" i="5"/>
  <c r="G156" i="5"/>
  <c r="N156" i="5"/>
  <c r="F156" i="5"/>
  <c r="U153" i="4"/>
  <c r="T153" i="4"/>
  <c r="R153" i="4"/>
  <c r="S153" i="4"/>
  <c r="M153" i="4"/>
  <c r="F153" i="4"/>
  <c r="P49" i="4"/>
  <c r="Q50" i="4"/>
  <c r="T50" i="4" s="1"/>
  <c r="U50" i="4" s="1"/>
  <c r="H50" i="4"/>
  <c r="I50" i="4"/>
  <c r="J50" i="4" s="1"/>
  <c r="P153" i="4"/>
  <c r="K153" i="4"/>
  <c r="G153" i="4"/>
  <c r="O153" i="4"/>
  <c r="J153" i="4"/>
  <c r="E153" i="4"/>
  <c r="N153" i="4"/>
  <c r="I153" i="4"/>
  <c r="C153" i="4"/>
  <c r="Q153" i="4"/>
  <c r="L153" i="4"/>
  <c r="H153" i="4"/>
  <c r="N153" i="2"/>
  <c r="J153" i="2"/>
  <c r="M153" i="2"/>
  <c r="I153" i="2"/>
  <c r="E153" i="2"/>
  <c r="L153" i="2"/>
  <c r="H153" i="2"/>
  <c r="C153" i="2"/>
  <c r="O153" i="2"/>
  <c r="K153" i="2"/>
  <c r="G153" i="2"/>
  <c r="N92" i="13" l="1"/>
  <c r="G93" i="13"/>
  <c r="O93" i="13"/>
  <c r="H93" i="13"/>
  <c r="I93" i="13" s="1"/>
  <c r="O160" i="12"/>
  <c r="K160" i="12"/>
  <c r="G160" i="12"/>
  <c r="N160" i="12"/>
  <c r="J160" i="12"/>
  <c r="F160" i="12"/>
  <c r="M160" i="12"/>
  <c r="I160" i="12"/>
  <c r="E160" i="12"/>
  <c r="H160" i="12"/>
  <c r="C160" i="12"/>
  <c r="L160" i="12"/>
  <c r="L159" i="10"/>
  <c r="H159" i="10"/>
  <c r="C159" i="10"/>
  <c r="O159" i="10"/>
  <c r="K159" i="10"/>
  <c r="G159" i="10"/>
  <c r="N159" i="10"/>
  <c r="J159" i="10"/>
  <c r="F159" i="10"/>
  <c r="E159" i="10"/>
  <c r="M159" i="10"/>
  <c r="I159" i="10"/>
  <c r="M158" i="9"/>
  <c r="I158" i="9"/>
  <c r="E158" i="9"/>
  <c r="L158" i="9"/>
  <c r="H158" i="9"/>
  <c r="C158" i="9"/>
  <c r="O158" i="9"/>
  <c r="K158" i="9"/>
  <c r="G158" i="9"/>
  <c r="N158" i="9"/>
  <c r="J158" i="9"/>
  <c r="F158" i="9"/>
  <c r="M157" i="8"/>
  <c r="I157" i="8"/>
  <c r="E157" i="8"/>
  <c r="L157" i="8"/>
  <c r="H157" i="8"/>
  <c r="C157" i="8"/>
  <c r="K158" i="8" s="1"/>
  <c r="O157" i="8"/>
  <c r="G157" i="8"/>
  <c r="N157" i="8"/>
  <c r="J157" i="8"/>
  <c r="F157" i="8"/>
  <c r="L157" i="7"/>
  <c r="H157" i="7"/>
  <c r="C157" i="7"/>
  <c r="O157" i="7"/>
  <c r="K157" i="7"/>
  <c r="G157" i="7"/>
  <c r="N157" i="7"/>
  <c r="J157" i="7"/>
  <c r="F157" i="7"/>
  <c r="E157" i="7"/>
  <c r="M157" i="7"/>
  <c r="I157" i="7"/>
  <c r="O155" i="6"/>
  <c r="H155" i="6"/>
  <c r="E155" i="6"/>
  <c r="N155" i="6"/>
  <c r="K155" i="6"/>
  <c r="G155" i="6"/>
  <c r="C155" i="6"/>
  <c r="J156" i="6" s="1"/>
  <c r="I155" i="6"/>
  <c r="F155" i="6"/>
  <c r="M155" i="6"/>
  <c r="L155" i="6"/>
  <c r="O157" i="5"/>
  <c r="K157" i="5"/>
  <c r="G157" i="5"/>
  <c r="N157" i="5"/>
  <c r="F157" i="5"/>
  <c r="Q157" i="5"/>
  <c r="M157" i="5"/>
  <c r="I157" i="5"/>
  <c r="E157" i="5"/>
  <c r="L157" i="5"/>
  <c r="H157" i="5"/>
  <c r="C157" i="5"/>
  <c r="J158" i="5" s="1"/>
  <c r="P157" i="5"/>
  <c r="U154" i="4"/>
  <c r="S154" i="4"/>
  <c r="T154" i="4"/>
  <c r="M154" i="4"/>
  <c r="R154" i="4"/>
  <c r="F154" i="4"/>
  <c r="P154" i="4"/>
  <c r="K154" i="4"/>
  <c r="G154" i="4"/>
  <c r="O154" i="4"/>
  <c r="J154" i="4"/>
  <c r="E154" i="4"/>
  <c r="N154" i="4"/>
  <c r="I154" i="4"/>
  <c r="C154" i="4"/>
  <c r="Q154" i="4"/>
  <c r="L154" i="4"/>
  <c r="H154" i="4"/>
  <c r="N50" i="4"/>
  <c r="R50" i="4" s="1"/>
  <c r="S50" i="4" s="1"/>
  <c r="N154" i="2"/>
  <c r="J154" i="2"/>
  <c r="M154" i="2"/>
  <c r="I154" i="2"/>
  <c r="E154" i="2"/>
  <c r="L154" i="2"/>
  <c r="H154" i="2"/>
  <c r="C154" i="2"/>
  <c r="G154" i="2"/>
  <c r="O154" i="2"/>
  <c r="K154" i="2"/>
  <c r="L93" i="13" l="1"/>
  <c r="O161" i="12"/>
  <c r="K161" i="12"/>
  <c r="G161" i="12"/>
  <c r="N161" i="12"/>
  <c r="J161" i="12"/>
  <c r="F161" i="12"/>
  <c r="M161" i="12"/>
  <c r="I161" i="12"/>
  <c r="E161" i="12"/>
  <c r="L161" i="12"/>
  <c r="H161" i="12"/>
  <c r="C161" i="12"/>
  <c r="L160" i="10"/>
  <c r="H160" i="10"/>
  <c r="C160" i="10"/>
  <c r="O160" i="10"/>
  <c r="K160" i="10"/>
  <c r="G160" i="10"/>
  <c r="N160" i="10"/>
  <c r="J160" i="10"/>
  <c r="F160" i="10"/>
  <c r="I160" i="10"/>
  <c r="E160" i="10"/>
  <c r="M160" i="10"/>
  <c r="M159" i="9"/>
  <c r="I159" i="9"/>
  <c r="E159" i="9"/>
  <c r="L159" i="9"/>
  <c r="H159" i="9"/>
  <c r="C159" i="9"/>
  <c r="O159" i="9"/>
  <c r="K159" i="9"/>
  <c r="G159" i="9"/>
  <c r="F159" i="9"/>
  <c r="N159" i="9"/>
  <c r="J159" i="9"/>
  <c r="M158" i="8"/>
  <c r="I158" i="8"/>
  <c r="E158" i="8"/>
  <c r="L158" i="8"/>
  <c r="H158" i="8"/>
  <c r="C158" i="8"/>
  <c r="K159" i="8" s="1"/>
  <c r="O158" i="8"/>
  <c r="G158" i="8"/>
  <c r="N158" i="8"/>
  <c r="J158" i="8"/>
  <c r="F158" i="8"/>
  <c r="L158" i="7"/>
  <c r="H158" i="7"/>
  <c r="C158" i="7"/>
  <c r="O158" i="7"/>
  <c r="K158" i="7"/>
  <c r="G158" i="7"/>
  <c r="N158" i="7"/>
  <c r="J158" i="7"/>
  <c r="F158" i="7"/>
  <c r="I158" i="7"/>
  <c r="E158" i="7"/>
  <c r="M158" i="7"/>
  <c r="M156" i="6"/>
  <c r="F156" i="6"/>
  <c r="L156" i="6"/>
  <c r="I156" i="6"/>
  <c r="E156" i="6"/>
  <c r="K156" i="6"/>
  <c r="C156" i="6"/>
  <c r="J157" i="6" s="1"/>
  <c r="H156" i="6"/>
  <c r="G156" i="6"/>
  <c r="O156" i="6"/>
  <c r="N156" i="6"/>
  <c r="Q158" i="5"/>
  <c r="M158" i="5"/>
  <c r="I158" i="5"/>
  <c r="E158" i="5"/>
  <c r="P158" i="5"/>
  <c r="L158" i="5"/>
  <c r="H158" i="5"/>
  <c r="C158" i="5"/>
  <c r="J159" i="5" s="1"/>
  <c r="O158" i="5"/>
  <c r="K158" i="5"/>
  <c r="G158" i="5"/>
  <c r="F158" i="5"/>
  <c r="N158" i="5"/>
  <c r="U155" i="4"/>
  <c r="T155" i="4"/>
  <c r="S155" i="4"/>
  <c r="R155" i="4"/>
  <c r="M155" i="4"/>
  <c r="F155" i="4"/>
  <c r="G51" i="4"/>
  <c r="O50" i="4"/>
  <c r="P155" i="4"/>
  <c r="K155" i="4"/>
  <c r="G155" i="4"/>
  <c r="O155" i="4"/>
  <c r="J155" i="4"/>
  <c r="E155" i="4"/>
  <c r="N155" i="4"/>
  <c r="I155" i="4"/>
  <c r="C155" i="4"/>
  <c r="H155" i="4"/>
  <c r="Q155" i="4"/>
  <c r="L155" i="4"/>
  <c r="N155" i="2"/>
  <c r="J155" i="2"/>
  <c r="M155" i="2"/>
  <c r="I155" i="2"/>
  <c r="E155" i="2"/>
  <c r="L155" i="2"/>
  <c r="H155" i="2"/>
  <c r="C155" i="2"/>
  <c r="K155" i="2"/>
  <c r="G155" i="2"/>
  <c r="O155" i="2"/>
  <c r="F94" i="13" l="1"/>
  <c r="M93" i="13"/>
  <c r="O162" i="12"/>
  <c r="K162" i="12"/>
  <c r="G162" i="12"/>
  <c r="N162" i="12"/>
  <c r="J162" i="12"/>
  <c r="F162" i="12"/>
  <c r="M162" i="12"/>
  <c r="I162" i="12"/>
  <c r="E162" i="12"/>
  <c r="L162" i="12"/>
  <c r="H162" i="12"/>
  <c r="C162" i="12"/>
  <c r="L161" i="10"/>
  <c r="H161" i="10"/>
  <c r="C161" i="10"/>
  <c r="O161" i="10"/>
  <c r="K161" i="10"/>
  <c r="G161" i="10"/>
  <c r="N161" i="10"/>
  <c r="J161" i="10"/>
  <c r="F161" i="10"/>
  <c r="M161" i="10"/>
  <c r="I161" i="10"/>
  <c r="E161" i="10"/>
  <c r="M160" i="9"/>
  <c r="I160" i="9"/>
  <c r="E160" i="9"/>
  <c r="L160" i="9"/>
  <c r="H160" i="9"/>
  <c r="C160" i="9"/>
  <c r="O160" i="9"/>
  <c r="K160" i="9"/>
  <c r="G160" i="9"/>
  <c r="J160" i="9"/>
  <c r="F160" i="9"/>
  <c r="N160" i="9"/>
  <c r="M159" i="8"/>
  <c r="I159" i="8"/>
  <c r="E159" i="8"/>
  <c r="L159" i="8"/>
  <c r="H159" i="8"/>
  <c r="C159" i="8"/>
  <c r="K160" i="8" s="1"/>
  <c r="O159" i="8"/>
  <c r="G159" i="8"/>
  <c r="F159" i="8"/>
  <c r="N159" i="8"/>
  <c r="J159" i="8"/>
  <c r="L159" i="7"/>
  <c r="H159" i="7"/>
  <c r="C159" i="7"/>
  <c r="O159" i="7"/>
  <c r="K159" i="7"/>
  <c r="G159" i="7"/>
  <c r="N159" i="7"/>
  <c r="J159" i="7"/>
  <c r="F159" i="7"/>
  <c r="M159" i="7"/>
  <c r="I159" i="7"/>
  <c r="E159" i="7"/>
  <c r="O157" i="6"/>
  <c r="H157" i="6"/>
  <c r="E157" i="6"/>
  <c r="N157" i="6"/>
  <c r="K157" i="6"/>
  <c r="G157" i="6"/>
  <c r="C157" i="6"/>
  <c r="J158" i="6" s="1"/>
  <c r="M157" i="6"/>
  <c r="F157" i="6"/>
  <c r="L157" i="6"/>
  <c r="I157" i="6"/>
  <c r="O159" i="5"/>
  <c r="K159" i="5"/>
  <c r="G159" i="5"/>
  <c r="N159" i="5"/>
  <c r="F159" i="5"/>
  <c r="Q159" i="5"/>
  <c r="M159" i="5"/>
  <c r="I159" i="5"/>
  <c r="E159" i="5"/>
  <c r="H159" i="5"/>
  <c r="C159" i="5"/>
  <c r="J160" i="5" s="1"/>
  <c r="P159" i="5"/>
  <c r="L159" i="5"/>
  <c r="U156" i="4"/>
  <c r="T156" i="4"/>
  <c r="S156" i="4"/>
  <c r="R156" i="4"/>
  <c r="M156" i="4"/>
  <c r="F156" i="4"/>
  <c r="P156" i="4"/>
  <c r="K156" i="4"/>
  <c r="G156" i="4"/>
  <c r="O156" i="4"/>
  <c r="J156" i="4"/>
  <c r="E156" i="4"/>
  <c r="N156" i="4"/>
  <c r="I156" i="4"/>
  <c r="C156" i="4"/>
  <c r="L156" i="4"/>
  <c r="H156" i="4"/>
  <c r="Q156" i="4"/>
  <c r="P50" i="4"/>
  <c r="H51" i="4"/>
  <c r="Q51" i="4"/>
  <c r="T51" i="4" s="1"/>
  <c r="U51" i="4" s="1"/>
  <c r="I51" i="4"/>
  <c r="J51" i="4" s="1"/>
  <c r="N156" i="2"/>
  <c r="J156" i="2"/>
  <c r="M156" i="2"/>
  <c r="I156" i="2"/>
  <c r="E156" i="2"/>
  <c r="L156" i="2"/>
  <c r="H156" i="2"/>
  <c r="C156" i="2"/>
  <c r="O156" i="2"/>
  <c r="K156" i="2"/>
  <c r="G156" i="2"/>
  <c r="N93" i="13" l="1"/>
  <c r="G94" i="13"/>
  <c r="O94" i="13"/>
  <c r="H94" i="13"/>
  <c r="I94" i="13" s="1"/>
  <c r="O163" i="12"/>
  <c r="K163" i="12"/>
  <c r="G163" i="12"/>
  <c r="N163" i="12"/>
  <c r="J163" i="12"/>
  <c r="F163" i="12"/>
  <c r="M163" i="12"/>
  <c r="I163" i="12"/>
  <c r="E163" i="12"/>
  <c r="C163" i="12"/>
  <c r="L163" i="12"/>
  <c r="H163" i="12"/>
  <c r="L162" i="10"/>
  <c r="H162" i="10"/>
  <c r="C162" i="10"/>
  <c r="O162" i="10"/>
  <c r="K162" i="10"/>
  <c r="G162" i="10"/>
  <c r="N162" i="10"/>
  <c r="J162" i="10"/>
  <c r="F162" i="10"/>
  <c r="M162" i="10"/>
  <c r="I162" i="10"/>
  <c r="E162" i="10"/>
  <c r="M161" i="9"/>
  <c r="I161" i="9"/>
  <c r="E161" i="9"/>
  <c r="L161" i="9"/>
  <c r="H161" i="9"/>
  <c r="C161" i="9"/>
  <c r="O161" i="9"/>
  <c r="K161" i="9"/>
  <c r="G161" i="9"/>
  <c r="N161" i="9"/>
  <c r="J161" i="9"/>
  <c r="F161" i="9"/>
  <c r="M160" i="8"/>
  <c r="I160" i="8"/>
  <c r="E160" i="8"/>
  <c r="L160" i="8"/>
  <c r="H160" i="8"/>
  <c r="C160" i="8"/>
  <c r="K161" i="8" s="1"/>
  <c r="O160" i="8"/>
  <c r="G160" i="8"/>
  <c r="J160" i="8"/>
  <c r="F160" i="8"/>
  <c r="N160" i="8"/>
  <c r="L160" i="7"/>
  <c r="H160" i="7"/>
  <c r="C160" i="7"/>
  <c r="O160" i="7"/>
  <c r="K160" i="7"/>
  <c r="G160" i="7"/>
  <c r="N160" i="7"/>
  <c r="J160" i="7"/>
  <c r="F160" i="7"/>
  <c r="M160" i="7"/>
  <c r="I160" i="7"/>
  <c r="E160" i="7"/>
  <c r="M158" i="6"/>
  <c r="F158" i="6"/>
  <c r="L158" i="6"/>
  <c r="I158" i="6"/>
  <c r="O158" i="6"/>
  <c r="H158" i="6"/>
  <c r="N158" i="6"/>
  <c r="G158" i="6"/>
  <c r="K158" i="6"/>
  <c r="E158" i="6"/>
  <c r="C158" i="6"/>
  <c r="J159" i="6" s="1"/>
  <c r="Q160" i="5"/>
  <c r="M160" i="5"/>
  <c r="I160" i="5"/>
  <c r="E160" i="5"/>
  <c r="P160" i="5"/>
  <c r="L160" i="5"/>
  <c r="H160" i="5"/>
  <c r="C160" i="5"/>
  <c r="J161" i="5" s="1"/>
  <c r="O160" i="5"/>
  <c r="K160" i="5"/>
  <c r="G160" i="5"/>
  <c r="F160" i="5"/>
  <c r="N160" i="5"/>
  <c r="U157" i="4"/>
  <c r="T157" i="4"/>
  <c r="S157" i="4"/>
  <c r="R157" i="4"/>
  <c r="M157" i="4"/>
  <c r="F157" i="4"/>
  <c r="N51" i="4"/>
  <c r="R51" i="4" s="1"/>
  <c r="S51" i="4" s="1"/>
  <c r="P157" i="4"/>
  <c r="K157" i="4"/>
  <c r="G157" i="4"/>
  <c r="O157" i="4"/>
  <c r="J157" i="4"/>
  <c r="E157" i="4"/>
  <c r="N157" i="4"/>
  <c r="I157" i="4"/>
  <c r="C157" i="4"/>
  <c r="Q157" i="4"/>
  <c r="L157" i="4"/>
  <c r="H157" i="4"/>
  <c r="N157" i="2"/>
  <c r="J157" i="2"/>
  <c r="M157" i="2"/>
  <c r="I157" i="2"/>
  <c r="E157" i="2"/>
  <c r="L157" i="2"/>
  <c r="H157" i="2"/>
  <c r="C157" i="2"/>
  <c r="O157" i="2"/>
  <c r="K157" i="2"/>
  <c r="G157" i="2"/>
  <c r="L94" i="13" l="1"/>
  <c r="O164" i="12"/>
  <c r="K164" i="12"/>
  <c r="G164" i="12"/>
  <c r="N164" i="12"/>
  <c r="J164" i="12"/>
  <c r="F164" i="12"/>
  <c r="M164" i="12"/>
  <c r="I164" i="12"/>
  <c r="E164" i="12"/>
  <c r="H164" i="12"/>
  <c r="C164" i="12"/>
  <c r="L164" i="12"/>
  <c r="L163" i="10"/>
  <c r="H163" i="10"/>
  <c r="C163" i="10"/>
  <c r="O163" i="10"/>
  <c r="K163" i="10"/>
  <c r="G163" i="10"/>
  <c r="N163" i="10"/>
  <c r="J163" i="10"/>
  <c r="F163" i="10"/>
  <c r="E163" i="10"/>
  <c r="M163" i="10"/>
  <c r="I163" i="10"/>
  <c r="M162" i="9"/>
  <c r="I162" i="9"/>
  <c r="E162" i="9"/>
  <c r="L162" i="9"/>
  <c r="H162" i="9"/>
  <c r="C162" i="9"/>
  <c r="O162" i="9"/>
  <c r="K162" i="9"/>
  <c r="G162" i="9"/>
  <c r="N162" i="9"/>
  <c r="J162" i="9"/>
  <c r="F162" i="9"/>
  <c r="M161" i="8"/>
  <c r="I161" i="8"/>
  <c r="E161" i="8"/>
  <c r="L161" i="8"/>
  <c r="H161" i="8"/>
  <c r="C161" i="8"/>
  <c r="K162" i="8" s="1"/>
  <c r="O161" i="8"/>
  <c r="G161" i="8"/>
  <c r="N161" i="8"/>
  <c r="J161" i="8"/>
  <c r="F161" i="8"/>
  <c r="L161" i="7"/>
  <c r="H161" i="7"/>
  <c r="C161" i="7"/>
  <c r="O161" i="7"/>
  <c r="K161" i="7"/>
  <c r="G161" i="7"/>
  <c r="N161" i="7"/>
  <c r="J161" i="7"/>
  <c r="F161" i="7"/>
  <c r="E161" i="7"/>
  <c r="M161" i="7"/>
  <c r="I161" i="7"/>
  <c r="O159" i="6"/>
  <c r="H159" i="6"/>
  <c r="E159" i="6"/>
  <c r="N159" i="6"/>
  <c r="K159" i="6"/>
  <c r="G159" i="6"/>
  <c r="C159" i="6"/>
  <c r="J160" i="6" s="1"/>
  <c r="I159" i="6"/>
  <c r="M159" i="6"/>
  <c r="L159" i="6"/>
  <c r="F159" i="6"/>
  <c r="O161" i="5"/>
  <c r="K161" i="5"/>
  <c r="G161" i="5"/>
  <c r="N161" i="5"/>
  <c r="F161" i="5"/>
  <c r="Q161" i="5"/>
  <c r="M161" i="5"/>
  <c r="I161" i="5"/>
  <c r="E161" i="5"/>
  <c r="C161" i="5"/>
  <c r="J162" i="5" s="1"/>
  <c r="P161" i="5"/>
  <c r="L161" i="5"/>
  <c r="H161" i="5"/>
  <c r="U158" i="4"/>
  <c r="S158" i="4"/>
  <c r="T158" i="4"/>
  <c r="R158" i="4"/>
  <c r="M158" i="4"/>
  <c r="F158" i="4"/>
  <c r="P158" i="4"/>
  <c r="K158" i="4"/>
  <c r="G158" i="4"/>
  <c r="O158" i="4"/>
  <c r="J158" i="4"/>
  <c r="E158" i="4"/>
  <c r="N158" i="4"/>
  <c r="I158" i="4"/>
  <c r="C158" i="4"/>
  <c r="Q158" i="4"/>
  <c r="L158" i="4"/>
  <c r="H158" i="4"/>
  <c r="G52" i="4"/>
  <c r="O51" i="4"/>
  <c r="N158" i="2"/>
  <c r="J158" i="2"/>
  <c r="M158" i="2"/>
  <c r="I158" i="2"/>
  <c r="E158" i="2"/>
  <c r="L158" i="2"/>
  <c r="H158" i="2"/>
  <c r="C158" i="2"/>
  <c r="G158" i="2"/>
  <c r="O158" i="2"/>
  <c r="K158" i="2"/>
  <c r="F95" i="13" l="1"/>
  <c r="M94" i="13"/>
  <c r="O165" i="12"/>
  <c r="K165" i="12"/>
  <c r="G165" i="12"/>
  <c r="N165" i="12"/>
  <c r="J165" i="12"/>
  <c r="F165" i="12"/>
  <c r="M165" i="12"/>
  <c r="I165" i="12"/>
  <c r="E165" i="12"/>
  <c r="L165" i="12"/>
  <c r="H165" i="12"/>
  <c r="C165" i="12"/>
  <c r="L164" i="10"/>
  <c r="H164" i="10"/>
  <c r="C164" i="10"/>
  <c r="O164" i="10"/>
  <c r="K164" i="10"/>
  <c r="G164" i="10"/>
  <c r="N164" i="10"/>
  <c r="J164" i="10"/>
  <c r="F164" i="10"/>
  <c r="I164" i="10"/>
  <c r="E164" i="10"/>
  <c r="M164" i="10"/>
  <c r="M163" i="9"/>
  <c r="I163" i="9"/>
  <c r="E163" i="9"/>
  <c r="L163" i="9"/>
  <c r="H163" i="9"/>
  <c r="C163" i="9"/>
  <c r="O163" i="9"/>
  <c r="K163" i="9"/>
  <c r="G163" i="9"/>
  <c r="F163" i="9"/>
  <c r="N163" i="9"/>
  <c r="J163" i="9"/>
  <c r="M162" i="8"/>
  <c r="I162" i="8"/>
  <c r="E162" i="8"/>
  <c r="L162" i="8"/>
  <c r="H162" i="8"/>
  <c r="C162" i="8"/>
  <c r="K163" i="8" s="1"/>
  <c r="O162" i="8"/>
  <c r="G162" i="8"/>
  <c r="N162" i="8"/>
  <c r="J162" i="8"/>
  <c r="F162" i="8"/>
  <c r="L162" i="7"/>
  <c r="H162" i="7"/>
  <c r="C162" i="7"/>
  <c r="O162" i="7"/>
  <c r="K162" i="7"/>
  <c r="G162" i="7"/>
  <c r="N162" i="7"/>
  <c r="J162" i="7"/>
  <c r="F162" i="7"/>
  <c r="I162" i="7"/>
  <c r="E162" i="7"/>
  <c r="M162" i="7"/>
  <c r="M160" i="6"/>
  <c r="F160" i="6"/>
  <c r="L160" i="6"/>
  <c r="I160" i="6"/>
  <c r="E160" i="6"/>
  <c r="K160" i="6"/>
  <c r="C160" i="6"/>
  <c r="J161" i="6" s="1"/>
  <c r="O160" i="6"/>
  <c r="N160" i="6"/>
  <c r="H160" i="6"/>
  <c r="G160" i="6"/>
  <c r="Q162" i="5"/>
  <c r="M162" i="5"/>
  <c r="I162" i="5"/>
  <c r="E162" i="5"/>
  <c r="P162" i="5"/>
  <c r="L162" i="5"/>
  <c r="H162" i="5"/>
  <c r="C162" i="5"/>
  <c r="J163" i="5" s="1"/>
  <c r="O162" i="5"/>
  <c r="K162" i="5"/>
  <c r="G162" i="5"/>
  <c r="N162" i="5"/>
  <c r="F162" i="5"/>
  <c r="U159" i="4"/>
  <c r="T159" i="4"/>
  <c r="S159" i="4"/>
  <c r="R159" i="4"/>
  <c r="M159" i="4"/>
  <c r="F159" i="4"/>
  <c r="P51" i="4"/>
  <c r="H52" i="4"/>
  <c r="I52" i="4"/>
  <c r="J52" i="4" s="1"/>
  <c r="Q52" i="4"/>
  <c r="T52" i="4" s="1"/>
  <c r="U52" i="4" s="1"/>
  <c r="P159" i="4"/>
  <c r="K159" i="4"/>
  <c r="G159" i="4"/>
  <c r="O159" i="4"/>
  <c r="J159" i="4"/>
  <c r="E159" i="4"/>
  <c r="N159" i="4"/>
  <c r="I159" i="4"/>
  <c r="C159" i="4"/>
  <c r="H159" i="4"/>
  <c r="Q159" i="4"/>
  <c r="L159" i="4"/>
  <c r="N159" i="2"/>
  <c r="J159" i="2"/>
  <c r="M159" i="2"/>
  <c r="I159" i="2"/>
  <c r="E159" i="2"/>
  <c r="L159" i="2"/>
  <c r="H159" i="2"/>
  <c r="C159" i="2"/>
  <c r="K159" i="2"/>
  <c r="G159" i="2"/>
  <c r="O159" i="2"/>
  <c r="G95" i="13" l="1"/>
  <c r="O95" i="13"/>
  <c r="H95" i="13"/>
  <c r="I95" i="13" s="1"/>
  <c r="N94" i="13"/>
  <c r="O166" i="12"/>
  <c r="K166" i="12"/>
  <c r="G166" i="12"/>
  <c r="N166" i="12"/>
  <c r="J166" i="12"/>
  <c r="F166" i="12"/>
  <c r="M166" i="12"/>
  <c r="I166" i="12"/>
  <c r="E166" i="12"/>
  <c r="L166" i="12"/>
  <c r="H166" i="12"/>
  <c r="C166" i="12"/>
  <c r="L165" i="10"/>
  <c r="H165" i="10"/>
  <c r="C165" i="10"/>
  <c r="O165" i="10"/>
  <c r="K165" i="10"/>
  <c r="G165" i="10"/>
  <c r="N165" i="10"/>
  <c r="J165" i="10"/>
  <c r="F165" i="10"/>
  <c r="M165" i="10"/>
  <c r="I165" i="10"/>
  <c r="E165" i="10"/>
  <c r="M164" i="9"/>
  <c r="I164" i="9"/>
  <c r="E164" i="9"/>
  <c r="L164" i="9"/>
  <c r="H164" i="9"/>
  <c r="C164" i="9"/>
  <c r="O164" i="9"/>
  <c r="K164" i="9"/>
  <c r="G164" i="9"/>
  <c r="J164" i="9"/>
  <c r="F164" i="9"/>
  <c r="N164" i="9"/>
  <c r="M163" i="8"/>
  <c r="I163" i="8"/>
  <c r="E163" i="8"/>
  <c r="L163" i="8"/>
  <c r="H163" i="8"/>
  <c r="C163" i="8"/>
  <c r="K164" i="8" s="1"/>
  <c r="O163" i="8"/>
  <c r="G163" i="8"/>
  <c r="F163" i="8"/>
  <c r="N163" i="8"/>
  <c r="J163" i="8"/>
  <c r="L163" i="7"/>
  <c r="H163" i="7"/>
  <c r="C163" i="7"/>
  <c r="O163" i="7"/>
  <c r="K163" i="7"/>
  <c r="G163" i="7"/>
  <c r="N163" i="7"/>
  <c r="J163" i="7"/>
  <c r="F163" i="7"/>
  <c r="M163" i="7"/>
  <c r="I163" i="7"/>
  <c r="E163" i="7"/>
  <c r="O161" i="6"/>
  <c r="H161" i="6"/>
  <c r="E161" i="6"/>
  <c r="N161" i="6"/>
  <c r="K161" i="6"/>
  <c r="G161" i="6"/>
  <c r="C161" i="6"/>
  <c r="J162" i="6" s="1"/>
  <c r="M161" i="6"/>
  <c r="F161" i="6"/>
  <c r="L161" i="6"/>
  <c r="I161" i="6"/>
  <c r="O163" i="5"/>
  <c r="K163" i="5"/>
  <c r="G163" i="5"/>
  <c r="N163" i="5"/>
  <c r="F163" i="5"/>
  <c r="Q163" i="5"/>
  <c r="M163" i="5"/>
  <c r="I163" i="5"/>
  <c r="E163" i="5"/>
  <c r="P163" i="5"/>
  <c r="L163" i="5"/>
  <c r="H163" i="5"/>
  <c r="C163" i="5"/>
  <c r="J164" i="5" s="1"/>
  <c r="U160" i="4"/>
  <c r="T160" i="4"/>
  <c r="S160" i="4"/>
  <c r="R160" i="4"/>
  <c r="M160" i="4"/>
  <c r="F160" i="4"/>
  <c r="N52" i="4"/>
  <c r="R52" i="4" s="1"/>
  <c r="S52" i="4" s="1"/>
  <c r="P160" i="4"/>
  <c r="K160" i="4"/>
  <c r="G160" i="4"/>
  <c r="O160" i="4"/>
  <c r="J160" i="4"/>
  <c r="E160" i="4"/>
  <c r="N160" i="4"/>
  <c r="I160" i="4"/>
  <c r="C160" i="4"/>
  <c r="L160" i="4"/>
  <c r="H160" i="4"/>
  <c r="Q160" i="4"/>
  <c r="N160" i="2"/>
  <c r="J160" i="2"/>
  <c r="M160" i="2"/>
  <c r="I160" i="2"/>
  <c r="E160" i="2"/>
  <c r="L160" i="2"/>
  <c r="H160" i="2"/>
  <c r="C160" i="2"/>
  <c r="O160" i="2"/>
  <c r="K160" i="2"/>
  <c r="G160" i="2"/>
  <c r="L95" i="13" l="1"/>
  <c r="O167" i="12"/>
  <c r="K167" i="12"/>
  <c r="G167" i="12"/>
  <c r="N167" i="12"/>
  <c r="J167" i="12"/>
  <c r="F167" i="12"/>
  <c r="M167" i="12"/>
  <c r="I167" i="12"/>
  <c r="E167" i="12"/>
  <c r="C167" i="12"/>
  <c r="L167" i="12"/>
  <c r="H167" i="12"/>
  <c r="L166" i="10"/>
  <c r="H166" i="10"/>
  <c r="C166" i="10"/>
  <c r="O166" i="10"/>
  <c r="K166" i="10"/>
  <c r="G166" i="10"/>
  <c r="N166" i="10"/>
  <c r="J166" i="10"/>
  <c r="F166" i="10"/>
  <c r="M166" i="10"/>
  <c r="I166" i="10"/>
  <c r="E166" i="10"/>
  <c r="M165" i="9"/>
  <c r="I165" i="9"/>
  <c r="E165" i="9"/>
  <c r="L165" i="9"/>
  <c r="H165" i="9"/>
  <c r="C165" i="9"/>
  <c r="O165" i="9"/>
  <c r="K165" i="9"/>
  <c r="G165" i="9"/>
  <c r="N165" i="9"/>
  <c r="J165" i="9"/>
  <c r="F165" i="9"/>
  <c r="M164" i="8"/>
  <c r="I164" i="8"/>
  <c r="E164" i="8"/>
  <c r="L164" i="8"/>
  <c r="H164" i="8"/>
  <c r="C164" i="8"/>
  <c r="K165" i="8" s="1"/>
  <c r="O164" i="8"/>
  <c r="G164" i="8"/>
  <c r="J164" i="8"/>
  <c r="F164" i="8"/>
  <c r="N164" i="8"/>
  <c r="L164" i="7"/>
  <c r="H164" i="7"/>
  <c r="C164" i="7"/>
  <c r="O164" i="7"/>
  <c r="K164" i="7"/>
  <c r="G164" i="7"/>
  <c r="N164" i="7"/>
  <c r="J164" i="7"/>
  <c r="F164" i="7"/>
  <c r="M164" i="7"/>
  <c r="I164" i="7"/>
  <c r="E164" i="7"/>
  <c r="M162" i="6"/>
  <c r="F162" i="6"/>
  <c r="L162" i="6"/>
  <c r="I162" i="6"/>
  <c r="O162" i="6"/>
  <c r="H162" i="6"/>
  <c r="N162" i="6"/>
  <c r="G162" i="6"/>
  <c r="E162" i="6"/>
  <c r="C162" i="6"/>
  <c r="J163" i="6" s="1"/>
  <c r="K162" i="6"/>
  <c r="Q164" i="5"/>
  <c r="M164" i="5"/>
  <c r="I164" i="5"/>
  <c r="E164" i="5"/>
  <c r="P164" i="5"/>
  <c r="L164" i="5"/>
  <c r="H164" i="5"/>
  <c r="C164" i="5"/>
  <c r="J165" i="5" s="1"/>
  <c r="O164" i="5"/>
  <c r="K164" i="5"/>
  <c r="G164" i="5"/>
  <c r="N164" i="5"/>
  <c r="F164" i="5"/>
  <c r="U161" i="4"/>
  <c r="T161" i="4"/>
  <c r="S161" i="4"/>
  <c r="R161" i="4"/>
  <c r="M161" i="4"/>
  <c r="F161" i="4"/>
  <c r="P161" i="4"/>
  <c r="K161" i="4"/>
  <c r="G161" i="4"/>
  <c r="O161" i="4"/>
  <c r="J161" i="4"/>
  <c r="E161" i="4"/>
  <c r="N161" i="4"/>
  <c r="I161" i="4"/>
  <c r="C161" i="4"/>
  <c r="Q161" i="4"/>
  <c r="L161" i="4"/>
  <c r="H161" i="4"/>
  <c r="G53" i="4"/>
  <c r="O52" i="4"/>
  <c r="N161" i="2"/>
  <c r="J161" i="2"/>
  <c r="M161" i="2"/>
  <c r="I161" i="2"/>
  <c r="E161" i="2"/>
  <c r="L161" i="2"/>
  <c r="H161" i="2"/>
  <c r="C161" i="2"/>
  <c r="O161" i="2"/>
  <c r="K161" i="2"/>
  <c r="G161" i="2"/>
  <c r="F96" i="13" l="1"/>
  <c r="M95" i="13"/>
  <c r="O168" i="12"/>
  <c r="K168" i="12"/>
  <c r="G168" i="12"/>
  <c r="N168" i="12"/>
  <c r="J168" i="12"/>
  <c r="F168" i="12"/>
  <c r="M168" i="12"/>
  <c r="I168" i="12"/>
  <c r="E168" i="12"/>
  <c r="H168" i="12"/>
  <c r="C168" i="12"/>
  <c r="L168" i="12"/>
  <c r="L167" i="10"/>
  <c r="H167" i="10"/>
  <c r="C167" i="10"/>
  <c r="O167" i="10"/>
  <c r="K167" i="10"/>
  <c r="G167" i="10"/>
  <c r="N167" i="10"/>
  <c r="J167" i="10"/>
  <c r="F167" i="10"/>
  <c r="E167" i="10"/>
  <c r="M167" i="10"/>
  <c r="I167" i="10"/>
  <c r="M166" i="9"/>
  <c r="I166" i="9"/>
  <c r="E166" i="9"/>
  <c r="L166" i="9"/>
  <c r="H166" i="9"/>
  <c r="C166" i="9"/>
  <c r="O166" i="9"/>
  <c r="K166" i="9"/>
  <c r="G166" i="9"/>
  <c r="N166" i="9"/>
  <c r="J166" i="9"/>
  <c r="F166" i="9"/>
  <c r="M165" i="8"/>
  <c r="I165" i="8"/>
  <c r="E165" i="8"/>
  <c r="L165" i="8"/>
  <c r="H165" i="8"/>
  <c r="C165" i="8"/>
  <c r="K166" i="8" s="1"/>
  <c r="O165" i="8"/>
  <c r="G165" i="8"/>
  <c r="N165" i="8"/>
  <c r="J165" i="8"/>
  <c r="F165" i="8"/>
  <c r="L165" i="7"/>
  <c r="H165" i="7"/>
  <c r="C165" i="7"/>
  <c r="O165" i="7"/>
  <c r="K165" i="7"/>
  <c r="G165" i="7"/>
  <c r="N165" i="7"/>
  <c r="J165" i="7"/>
  <c r="F165" i="7"/>
  <c r="E165" i="7"/>
  <c r="M165" i="7"/>
  <c r="I165" i="7"/>
  <c r="O163" i="6"/>
  <c r="H163" i="6"/>
  <c r="E163" i="6"/>
  <c r="N163" i="6"/>
  <c r="K163" i="6"/>
  <c r="G163" i="6"/>
  <c r="C163" i="6"/>
  <c r="J164" i="6" s="1"/>
  <c r="I163" i="6"/>
  <c r="F163" i="6"/>
  <c r="M163" i="6"/>
  <c r="L163" i="6"/>
  <c r="N165" i="5"/>
  <c r="F165" i="5"/>
  <c r="Q165" i="5"/>
  <c r="M165" i="5"/>
  <c r="I165" i="5"/>
  <c r="E165" i="5"/>
  <c r="O165" i="5"/>
  <c r="G165" i="5"/>
  <c r="L165" i="5"/>
  <c r="C165" i="5"/>
  <c r="J166" i="5" s="1"/>
  <c r="K165" i="5"/>
  <c r="P165" i="5"/>
  <c r="H165" i="5"/>
  <c r="U162" i="4"/>
  <c r="S162" i="4"/>
  <c r="T162" i="4"/>
  <c r="M162" i="4"/>
  <c r="R162" i="4"/>
  <c r="F162" i="4"/>
  <c r="P52" i="4"/>
  <c r="H53" i="4"/>
  <c r="I53" i="4"/>
  <c r="J53" i="4" s="1"/>
  <c r="Q53" i="4"/>
  <c r="T53" i="4" s="1"/>
  <c r="U53" i="4" s="1"/>
  <c r="P162" i="4"/>
  <c r="K162" i="4"/>
  <c r="G162" i="4"/>
  <c r="O162" i="4"/>
  <c r="J162" i="4"/>
  <c r="E162" i="4"/>
  <c r="N162" i="4"/>
  <c r="I162" i="4"/>
  <c r="C162" i="4"/>
  <c r="Q162" i="4"/>
  <c r="L162" i="4"/>
  <c r="H162" i="4"/>
  <c r="N162" i="2"/>
  <c r="J162" i="2"/>
  <c r="M162" i="2"/>
  <c r="I162" i="2"/>
  <c r="E162" i="2"/>
  <c r="L162" i="2"/>
  <c r="H162" i="2"/>
  <c r="C162" i="2"/>
  <c r="G162" i="2"/>
  <c r="O162" i="2"/>
  <c r="K162" i="2"/>
  <c r="O96" i="13" l="1"/>
  <c r="H96" i="13"/>
  <c r="I96" i="13" s="1"/>
  <c r="G96" i="13"/>
  <c r="N95" i="13"/>
  <c r="O169" i="12"/>
  <c r="K169" i="12"/>
  <c r="G169" i="12"/>
  <c r="N169" i="12"/>
  <c r="J169" i="12"/>
  <c r="F169" i="12"/>
  <c r="M169" i="12"/>
  <c r="I169" i="12"/>
  <c r="E169" i="12"/>
  <c r="L169" i="12"/>
  <c r="H169" i="12"/>
  <c r="C169" i="12"/>
  <c r="L168" i="10"/>
  <c r="H168" i="10"/>
  <c r="C168" i="10"/>
  <c r="O168" i="10"/>
  <c r="K168" i="10"/>
  <c r="G168" i="10"/>
  <c r="N168" i="10"/>
  <c r="J168" i="10"/>
  <c r="F168" i="10"/>
  <c r="I168" i="10"/>
  <c r="E168" i="10"/>
  <c r="M168" i="10"/>
  <c r="M167" i="9"/>
  <c r="I167" i="9"/>
  <c r="E167" i="9"/>
  <c r="L167" i="9"/>
  <c r="H167" i="9"/>
  <c r="C167" i="9"/>
  <c r="O167" i="9"/>
  <c r="K167" i="9"/>
  <c r="G167" i="9"/>
  <c r="F167" i="9"/>
  <c r="N167" i="9"/>
  <c r="J167" i="9"/>
  <c r="M166" i="8"/>
  <c r="I166" i="8"/>
  <c r="E166" i="8"/>
  <c r="L166" i="8"/>
  <c r="H166" i="8"/>
  <c r="C166" i="8"/>
  <c r="K167" i="8" s="1"/>
  <c r="O166" i="8"/>
  <c r="G166" i="8"/>
  <c r="N166" i="8"/>
  <c r="J166" i="8"/>
  <c r="F166" i="8"/>
  <c r="L166" i="7"/>
  <c r="H166" i="7"/>
  <c r="C166" i="7"/>
  <c r="O166" i="7"/>
  <c r="K166" i="7"/>
  <c r="G166" i="7"/>
  <c r="N166" i="7"/>
  <c r="J166" i="7"/>
  <c r="F166" i="7"/>
  <c r="I166" i="7"/>
  <c r="E166" i="7"/>
  <c r="M166" i="7"/>
  <c r="M164" i="6"/>
  <c r="F164" i="6"/>
  <c r="L164" i="6"/>
  <c r="I164" i="6"/>
  <c r="E164" i="6"/>
  <c r="K164" i="6"/>
  <c r="C164" i="6"/>
  <c r="J165" i="6" s="1"/>
  <c r="H164" i="6"/>
  <c r="G164" i="6"/>
  <c r="O164" i="6"/>
  <c r="N164" i="6"/>
  <c r="Q166" i="5"/>
  <c r="M166" i="5"/>
  <c r="I166" i="5"/>
  <c r="P166" i="5"/>
  <c r="L166" i="5"/>
  <c r="H166" i="5"/>
  <c r="C166" i="5"/>
  <c r="J167" i="5" s="1"/>
  <c r="O166" i="5"/>
  <c r="K166" i="5"/>
  <c r="G166" i="5"/>
  <c r="E166" i="5"/>
  <c r="N166" i="5"/>
  <c r="F166" i="5"/>
  <c r="U163" i="4"/>
  <c r="T163" i="4"/>
  <c r="S163" i="4"/>
  <c r="R163" i="4"/>
  <c r="M163" i="4"/>
  <c r="F163" i="4"/>
  <c r="N53" i="4"/>
  <c r="R53" i="4" s="1"/>
  <c r="S53" i="4" s="1"/>
  <c r="P163" i="4"/>
  <c r="K163" i="4"/>
  <c r="G163" i="4"/>
  <c r="O163" i="4"/>
  <c r="J163" i="4"/>
  <c r="E163" i="4"/>
  <c r="N163" i="4"/>
  <c r="I163" i="4"/>
  <c r="C163" i="4"/>
  <c r="H163" i="4"/>
  <c r="Q163" i="4"/>
  <c r="L163" i="4"/>
  <c r="N163" i="2"/>
  <c r="J163" i="2"/>
  <c r="M163" i="2"/>
  <c r="I163" i="2"/>
  <c r="E163" i="2"/>
  <c r="L163" i="2"/>
  <c r="H163" i="2"/>
  <c r="C163" i="2"/>
  <c r="K163" i="2"/>
  <c r="G163" i="2"/>
  <c r="O163" i="2"/>
  <c r="L96" i="13" l="1"/>
  <c r="O170" i="12"/>
  <c r="K170" i="12"/>
  <c r="G170" i="12"/>
  <c r="N170" i="12"/>
  <c r="J170" i="12"/>
  <c r="F170" i="12"/>
  <c r="M170" i="12"/>
  <c r="I170" i="12"/>
  <c r="E170" i="12"/>
  <c r="L170" i="12"/>
  <c r="H170" i="12"/>
  <c r="C170" i="12"/>
  <c r="L169" i="10"/>
  <c r="H169" i="10"/>
  <c r="C169" i="10"/>
  <c r="O169" i="10"/>
  <c r="K169" i="10"/>
  <c r="G169" i="10"/>
  <c r="N169" i="10"/>
  <c r="J169" i="10"/>
  <c r="F169" i="10"/>
  <c r="M169" i="10"/>
  <c r="I169" i="10"/>
  <c r="E169" i="10"/>
  <c r="M168" i="9"/>
  <c r="I168" i="9"/>
  <c r="E168" i="9"/>
  <c r="L168" i="9"/>
  <c r="H168" i="9"/>
  <c r="C168" i="9"/>
  <c r="O168" i="9"/>
  <c r="K168" i="9"/>
  <c r="G168" i="9"/>
  <c r="J168" i="9"/>
  <c r="F168" i="9"/>
  <c r="N168" i="9"/>
  <c r="M167" i="8"/>
  <c r="I167" i="8"/>
  <c r="E167" i="8"/>
  <c r="L167" i="8"/>
  <c r="H167" i="8"/>
  <c r="C167" i="8"/>
  <c r="K168" i="8" s="1"/>
  <c r="O167" i="8"/>
  <c r="G167" i="8"/>
  <c r="F167" i="8"/>
  <c r="N167" i="8"/>
  <c r="J167" i="8"/>
  <c r="L167" i="7"/>
  <c r="H167" i="7"/>
  <c r="C167" i="7"/>
  <c r="O167" i="7"/>
  <c r="K167" i="7"/>
  <c r="G167" i="7"/>
  <c r="N167" i="7"/>
  <c r="J167" i="7"/>
  <c r="F167" i="7"/>
  <c r="M167" i="7"/>
  <c r="I167" i="7"/>
  <c r="E167" i="7"/>
  <c r="O165" i="6"/>
  <c r="H165" i="6"/>
  <c r="E165" i="6"/>
  <c r="N165" i="6"/>
  <c r="K165" i="6"/>
  <c r="G165" i="6"/>
  <c r="C165" i="6"/>
  <c r="J166" i="6" s="1"/>
  <c r="M165" i="6"/>
  <c r="F165" i="6"/>
  <c r="L165" i="6"/>
  <c r="I165" i="6"/>
  <c r="O167" i="5"/>
  <c r="K167" i="5"/>
  <c r="G167" i="5"/>
  <c r="N167" i="5"/>
  <c r="F167" i="5"/>
  <c r="Q167" i="5"/>
  <c r="M167" i="5"/>
  <c r="I167" i="5"/>
  <c r="E167" i="5"/>
  <c r="P167" i="5"/>
  <c r="L167" i="5"/>
  <c r="H167" i="5"/>
  <c r="C167" i="5"/>
  <c r="J168" i="5" s="1"/>
  <c r="U164" i="4"/>
  <c r="T164" i="4"/>
  <c r="S164" i="4"/>
  <c r="R164" i="4"/>
  <c r="M164" i="4"/>
  <c r="F164" i="4"/>
  <c r="N164" i="4"/>
  <c r="I164" i="4"/>
  <c r="Q164" i="4"/>
  <c r="L164" i="4"/>
  <c r="H164" i="4"/>
  <c r="P164" i="4"/>
  <c r="K164" i="4"/>
  <c r="G164" i="4"/>
  <c r="J164" i="4"/>
  <c r="E164" i="4"/>
  <c r="C164" i="4"/>
  <c r="O164" i="4"/>
  <c r="G54" i="4"/>
  <c r="O53" i="4"/>
  <c r="N164" i="2"/>
  <c r="J164" i="2"/>
  <c r="M164" i="2"/>
  <c r="I164" i="2"/>
  <c r="E164" i="2"/>
  <c r="L164" i="2"/>
  <c r="H164" i="2"/>
  <c r="C164" i="2"/>
  <c r="O164" i="2"/>
  <c r="K164" i="2"/>
  <c r="G164" i="2"/>
  <c r="F97" i="13" l="1"/>
  <c r="M96" i="13"/>
  <c r="L171" i="12"/>
  <c r="H171" i="12"/>
  <c r="C171" i="12"/>
  <c r="O171" i="12"/>
  <c r="K171" i="12"/>
  <c r="G171" i="12"/>
  <c r="N171" i="12"/>
  <c r="J171" i="12"/>
  <c r="F171" i="12"/>
  <c r="E171" i="12"/>
  <c r="M171" i="12"/>
  <c r="I171" i="12"/>
  <c r="L170" i="10"/>
  <c r="H170" i="10"/>
  <c r="C170" i="10"/>
  <c r="O170" i="10"/>
  <c r="K170" i="10"/>
  <c r="G170" i="10"/>
  <c r="N170" i="10"/>
  <c r="J170" i="10"/>
  <c r="F170" i="10"/>
  <c r="M170" i="10"/>
  <c r="I170" i="10"/>
  <c r="E170" i="10"/>
  <c r="M169" i="9"/>
  <c r="I169" i="9"/>
  <c r="E169" i="9"/>
  <c r="L169" i="9"/>
  <c r="H169" i="9"/>
  <c r="C169" i="9"/>
  <c r="O169" i="9"/>
  <c r="K169" i="9"/>
  <c r="G169" i="9"/>
  <c r="N169" i="9"/>
  <c r="J169" i="9"/>
  <c r="F169" i="9"/>
  <c r="M168" i="8"/>
  <c r="I168" i="8"/>
  <c r="E168" i="8"/>
  <c r="L168" i="8"/>
  <c r="H168" i="8"/>
  <c r="C168" i="8"/>
  <c r="K169" i="8" s="1"/>
  <c r="O168" i="8"/>
  <c r="G168" i="8"/>
  <c r="J168" i="8"/>
  <c r="F168" i="8"/>
  <c r="N168" i="8"/>
  <c r="L168" i="7"/>
  <c r="H168" i="7"/>
  <c r="C168" i="7"/>
  <c r="O168" i="7"/>
  <c r="K168" i="7"/>
  <c r="G168" i="7"/>
  <c r="N168" i="7"/>
  <c r="J168" i="7"/>
  <c r="F168" i="7"/>
  <c r="M168" i="7"/>
  <c r="I168" i="7"/>
  <c r="E168" i="7"/>
  <c r="M166" i="6"/>
  <c r="F166" i="6"/>
  <c r="L166" i="6"/>
  <c r="I166" i="6"/>
  <c r="O166" i="6"/>
  <c r="H166" i="6"/>
  <c r="N166" i="6"/>
  <c r="G166" i="6"/>
  <c r="K166" i="6"/>
  <c r="E166" i="6"/>
  <c r="C166" i="6"/>
  <c r="J167" i="6" s="1"/>
  <c r="Q168" i="5"/>
  <c r="M168" i="5"/>
  <c r="I168" i="5"/>
  <c r="E168" i="5"/>
  <c r="P168" i="5"/>
  <c r="L168" i="5"/>
  <c r="H168" i="5"/>
  <c r="C168" i="5"/>
  <c r="J169" i="5" s="1"/>
  <c r="O168" i="5"/>
  <c r="K168" i="5"/>
  <c r="G168" i="5"/>
  <c r="N168" i="5"/>
  <c r="F168" i="5"/>
  <c r="U165" i="4"/>
  <c r="T165" i="4"/>
  <c r="S165" i="4"/>
  <c r="R165" i="4"/>
  <c r="M165" i="4"/>
  <c r="F165" i="4"/>
  <c r="N165" i="4"/>
  <c r="I165" i="4"/>
  <c r="C165" i="4"/>
  <c r="Q165" i="4"/>
  <c r="L165" i="4"/>
  <c r="H165" i="4"/>
  <c r="P165" i="4"/>
  <c r="K165" i="4"/>
  <c r="G165" i="4"/>
  <c r="O165" i="4"/>
  <c r="J165" i="4"/>
  <c r="E165" i="4"/>
  <c r="P53" i="4"/>
  <c r="Q54" i="4"/>
  <c r="T54" i="4" s="1"/>
  <c r="U54" i="4" s="1"/>
  <c r="H54" i="4"/>
  <c r="I54" i="4"/>
  <c r="J54" i="4" s="1"/>
  <c r="N165" i="2"/>
  <c r="J165" i="2"/>
  <c r="M165" i="2"/>
  <c r="I165" i="2"/>
  <c r="E165" i="2"/>
  <c r="L165" i="2"/>
  <c r="H165" i="2"/>
  <c r="C165" i="2"/>
  <c r="O165" i="2"/>
  <c r="K165" i="2"/>
  <c r="G165" i="2"/>
  <c r="N96" i="13" l="1"/>
  <c r="G97" i="13"/>
  <c r="O97" i="13"/>
  <c r="H97" i="13"/>
  <c r="I97" i="13" s="1"/>
  <c r="L172" i="12"/>
  <c r="H172" i="12"/>
  <c r="C172" i="12"/>
  <c r="O172" i="12"/>
  <c r="K172" i="12"/>
  <c r="G172" i="12"/>
  <c r="N172" i="12"/>
  <c r="J172" i="12"/>
  <c r="F172" i="12"/>
  <c r="I172" i="12"/>
  <c r="E172" i="12"/>
  <c r="M172" i="12"/>
  <c r="L171" i="10"/>
  <c r="H171" i="10"/>
  <c r="C171" i="10"/>
  <c r="O171" i="10"/>
  <c r="K171" i="10"/>
  <c r="G171" i="10"/>
  <c r="N171" i="10"/>
  <c r="J171" i="10"/>
  <c r="F171" i="10"/>
  <c r="E171" i="10"/>
  <c r="M171" i="10"/>
  <c r="I171" i="10"/>
  <c r="M170" i="9"/>
  <c r="I170" i="9"/>
  <c r="E170" i="9"/>
  <c r="L170" i="9"/>
  <c r="H170" i="9"/>
  <c r="C170" i="9"/>
  <c r="O170" i="9"/>
  <c r="K170" i="9"/>
  <c r="G170" i="9"/>
  <c r="N170" i="9"/>
  <c r="J170" i="9"/>
  <c r="F170" i="9"/>
  <c r="M169" i="8"/>
  <c r="I169" i="8"/>
  <c r="E169" i="8"/>
  <c r="L169" i="8"/>
  <c r="H169" i="8"/>
  <c r="C169" i="8"/>
  <c r="K170" i="8" s="1"/>
  <c r="O169" i="8"/>
  <c r="G169" i="8"/>
  <c r="N169" i="8"/>
  <c r="J169" i="8"/>
  <c r="F169" i="8"/>
  <c r="L169" i="7"/>
  <c r="H169" i="7"/>
  <c r="C169" i="7"/>
  <c r="O169" i="7"/>
  <c r="K169" i="7"/>
  <c r="G169" i="7"/>
  <c r="N169" i="7"/>
  <c r="J169" i="7"/>
  <c r="F169" i="7"/>
  <c r="E169" i="7"/>
  <c r="M169" i="7"/>
  <c r="I169" i="7"/>
  <c r="O167" i="6"/>
  <c r="H167" i="6"/>
  <c r="E167" i="6"/>
  <c r="N167" i="6"/>
  <c r="K167" i="6"/>
  <c r="G167" i="6"/>
  <c r="C167" i="6"/>
  <c r="J168" i="6" s="1"/>
  <c r="I167" i="6"/>
  <c r="M167" i="6"/>
  <c r="L167" i="6"/>
  <c r="F167" i="6"/>
  <c r="O169" i="5"/>
  <c r="K169" i="5"/>
  <c r="G169" i="5"/>
  <c r="N169" i="5"/>
  <c r="F169" i="5"/>
  <c r="Q169" i="5"/>
  <c r="M169" i="5"/>
  <c r="I169" i="5"/>
  <c r="E169" i="5"/>
  <c r="L169" i="5"/>
  <c r="H169" i="5"/>
  <c r="C169" i="5"/>
  <c r="J170" i="5" s="1"/>
  <c r="P169" i="5"/>
  <c r="U166" i="4"/>
  <c r="S166" i="4"/>
  <c r="T166" i="4"/>
  <c r="M166" i="4"/>
  <c r="R166" i="4"/>
  <c r="F166" i="4"/>
  <c r="N166" i="4"/>
  <c r="I166" i="4"/>
  <c r="C166" i="4"/>
  <c r="Q166" i="4"/>
  <c r="L166" i="4"/>
  <c r="H166" i="4"/>
  <c r="P166" i="4"/>
  <c r="K166" i="4"/>
  <c r="G166" i="4"/>
  <c r="O166" i="4"/>
  <c r="J166" i="4"/>
  <c r="E166" i="4"/>
  <c r="N54" i="4"/>
  <c r="R54" i="4" s="1"/>
  <c r="S54" i="4" s="1"/>
  <c r="N166" i="2"/>
  <c r="J166" i="2"/>
  <c r="M166" i="2"/>
  <c r="I166" i="2"/>
  <c r="E166" i="2"/>
  <c r="L166" i="2"/>
  <c r="H166" i="2"/>
  <c r="C166" i="2"/>
  <c r="G166" i="2"/>
  <c r="O166" i="2"/>
  <c r="K166" i="2"/>
  <c r="L97" i="13" l="1"/>
  <c r="L173" i="12"/>
  <c r="H173" i="12"/>
  <c r="C173" i="12"/>
  <c r="O173" i="12"/>
  <c r="K173" i="12"/>
  <c r="G173" i="12"/>
  <c r="N173" i="12"/>
  <c r="J173" i="12"/>
  <c r="F173" i="12"/>
  <c r="M173" i="12"/>
  <c r="I173" i="12"/>
  <c r="E173" i="12"/>
  <c r="L172" i="10"/>
  <c r="H172" i="10"/>
  <c r="C172" i="10"/>
  <c r="O172" i="10"/>
  <c r="K172" i="10"/>
  <c r="G172" i="10"/>
  <c r="N172" i="10"/>
  <c r="J172" i="10"/>
  <c r="F172" i="10"/>
  <c r="I172" i="10"/>
  <c r="E172" i="10"/>
  <c r="M172" i="10"/>
  <c r="M171" i="9"/>
  <c r="I171" i="9"/>
  <c r="E171" i="9"/>
  <c r="L171" i="9"/>
  <c r="H171" i="9"/>
  <c r="C171" i="9"/>
  <c r="O171" i="9"/>
  <c r="K171" i="9"/>
  <c r="G171" i="9"/>
  <c r="F171" i="9"/>
  <c r="N171" i="9"/>
  <c r="J171" i="9"/>
  <c r="M170" i="8"/>
  <c r="I170" i="8"/>
  <c r="E170" i="8"/>
  <c r="L170" i="8"/>
  <c r="H170" i="8"/>
  <c r="C170" i="8"/>
  <c r="K171" i="8" s="1"/>
  <c r="O170" i="8"/>
  <c r="G170" i="8"/>
  <c r="N170" i="8"/>
  <c r="J170" i="8"/>
  <c r="F170" i="8"/>
  <c r="L170" i="7"/>
  <c r="H170" i="7"/>
  <c r="C170" i="7"/>
  <c r="O170" i="7"/>
  <c r="K170" i="7"/>
  <c r="G170" i="7"/>
  <c r="N170" i="7"/>
  <c r="J170" i="7"/>
  <c r="F170" i="7"/>
  <c r="I170" i="7"/>
  <c r="E170" i="7"/>
  <c r="M170" i="7"/>
  <c r="M168" i="6"/>
  <c r="F168" i="6"/>
  <c r="L168" i="6"/>
  <c r="I168" i="6"/>
  <c r="E168" i="6"/>
  <c r="K168" i="6"/>
  <c r="C168" i="6"/>
  <c r="J169" i="6" s="1"/>
  <c r="O168" i="6"/>
  <c r="N168" i="6"/>
  <c r="H168" i="6"/>
  <c r="G168" i="6"/>
  <c r="Q170" i="5"/>
  <c r="M170" i="5"/>
  <c r="I170" i="5"/>
  <c r="E170" i="5"/>
  <c r="P170" i="5"/>
  <c r="L170" i="5"/>
  <c r="H170" i="5"/>
  <c r="C170" i="5"/>
  <c r="J171" i="5" s="1"/>
  <c r="O170" i="5"/>
  <c r="K170" i="5"/>
  <c r="G170" i="5"/>
  <c r="F170" i="5"/>
  <c r="N170" i="5"/>
  <c r="U167" i="4"/>
  <c r="T167" i="4"/>
  <c r="S167" i="4"/>
  <c r="R167" i="4"/>
  <c r="M167" i="4"/>
  <c r="F167" i="4"/>
  <c r="N167" i="4"/>
  <c r="I167" i="4"/>
  <c r="C167" i="4"/>
  <c r="Q167" i="4"/>
  <c r="L167" i="4"/>
  <c r="H167" i="4"/>
  <c r="P167" i="4"/>
  <c r="K167" i="4"/>
  <c r="G167" i="4"/>
  <c r="E167" i="4"/>
  <c r="O167" i="4"/>
  <c r="J167" i="4"/>
  <c r="G55" i="4"/>
  <c r="O54" i="4"/>
  <c r="N167" i="2"/>
  <c r="J167" i="2"/>
  <c r="M167" i="2"/>
  <c r="I167" i="2"/>
  <c r="E167" i="2"/>
  <c r="L167" i="2"/>
  <c r="H167" i="2"/>
  <c r="C167" i="2"/>
  <c r="K167" i="2"/>
  <c r="G167" i="2"/>
  <c r="O167" i="2"/>
  <c r="F98" i="13" l="1"/>
  <c r="M97" i="13"/>
  <c r="L174" i="12"/>
  <c r="H174" i="12"/>
  <c r="C174" i="12"/>
  <c r="O174" i="12"/>
  <c r="K174" i="12"/>
  <c r="G174" i="12"/>
  <c r="N174" i="12"/>
  <c r="J174" i="12"/>
  <c r="F174" i="12"/>
  <c r="M174" i="12"/>
  <c r="I174" i="12"/>
  <c r="E174" i="12"/>
  <c r="L173" i="10"/>
  <c r="H173" i="10"/>
  <c r="C173" i="10"/>
  <c r="O173" i="10"/>
  <c r="K173" i="10"/>
  <c r="G173" i="10"/>
  <c r="N173" i="10"/>
  <c r="J173" i="10"/>
  <c r="F173" i="10"/>
  <c r="M173" i="10"/>
  <c r="I173" i="10"/>
  <c r="E173" i="10"/>
  <c r="M172" i="9"/>
  <c r="I172" i="9"/>
  <c r="E172" i="9"/>
  <c r="L172" i="9"/>
  <c r="H172" i="9"/>
  <c r="C172" i="9"/>
  <c r="O172" i="9"/>
  <c r="K172" i="9"/>
  <c r="G172" i="9"/>
  <c r="J172" i="9"/>
  <c r="F172" i="9"/>
  <c r="N172" i="9"/>
  <c r="M171" i="8"/>
  <c r="I171" i="8"/>
  <c r="E171" i="8"/>
  <c r="L171" i="8"/>
  <c r="H171" i="8"/>
  <c r="C171" i="8"/>
  <c r="K172" i="8" s="1"/>
  <c r="O171" i="8"/>
  <c r="G171" i="8"/>
  <c r="F171" i="8"/>
  <c r="N171" i="8"/>
  <c r="J171" i="8"/>
  <c r="L171" i="7"/>
  <c r="H171" i="7"/>
  <c r="C171" i="7"/>
  <c r="O171" i="7"/>
  <c r="K171" i="7"/>
  <c r="G171" i="7"/>
  <c r="N171" i="7"/>
  <c r="J171" i="7"/>
  <c r="F171" i="7"/>
  <c r="M171" i="7"/>
  <c r="I171" i="7"/>
  <c r="E171" i="7"/>
  <c r="O169" i="6"/>
  <c r="H169" i="6"/>
  <c r="N169" i="6"/>
  <c r="K169" i="6"/>
  <c r="G169" i="6"/>
  <c r="E169" i="6"/>
  <c r="I169" i="6"/>
  <c r="C169" i="6"/>
  <c r="J170" i="6" s="1"/>
  <c r="F169" i="6"/>
  <c r="M169" i="6"/>
  <c r="L169" i="6"/>
  <c r="O171" i="5"/>
  <c r="K171" i="5"/>
  <c r="G171" i="5"/>
  <c r="N171" i="5"/>
  <c r="F171" i="5"/>
  <c r="Q171" i="5"/>
  <c r="M171" i="5"/>
  <c r="I171" i="5"/>
  <c r="E171" i="5"/>
  <c r="H171" i="5"/>
  <c r="C171" i="5"/>
  <c r="J172" i="5" s="1"/>
  <c r="P171" i="5"/>
  <c r="L171" i="5"/>
  <c r="U168" i="4"/>
  <c r="T168" i="4"/>
  <c r="S168" i="4"/>
  <c r="R168" i="4"/>
  <c r="M168" i="4"/>
  <c r="F168" i="4"/>
  <c r="N168" i="4"/>
  <c r="I168" i="4"/>
  <c r="C168" i="4"/>
  <c r="Q168" i="4"/>
  <c r="L168" i="4"/>
  <c r="H168" i="4"/>
  <c r="P168" i="4"/>
  <c r="K168" i="4"/>
  <c r="G168" i="4"/>
  <c r="J168" i="4"/>
  <c r="E168" i="4"/>
  <c r="O168" i="4"/>
  <c r="P54" i="4"/>
  <c r="I55" i="4"/>
  <c r="J55" i="4" s="1"/>
  <c r="H55" i="4"/>
  <c r="Q55" i="4"/>
  <c r="T55" i="4" s="1"/>
  <c r="U55" i="4" s="1"/>
  <c r="N168" i="2"/>
  <c r="J168" i="2"/>
  <c r="M168" i="2"/>
  <c r="I168" i="2"/>
  <c r="E168" i="2"/>
  <c r="L168" i="2"/>
  <c r="H168" i="2"/>
  <c r="C168" i="2"/>
  <c r="O168" i="2"/>
  <c r="K168" i="2"/>
  <c r="G168" i="2"/>
  <c r="N97" i="13" l="1"/>
  <c r="G98" i="13"/>
  <c r="O98" i="13"/>
  <c r="H98" i="13"/>
  <c r="I98" i="13" s="1"/>
  <c r="L175" i="12"/>
  <c r="H175" i="12"/>
  <c r="C175" i="12"/>
  <c r="O175" i="12"/>
  <c r="K175" i="12"/>
  <c r="G175" i="12"/>
  <c r="N175" i="12"/>
  <c r="J175" i="12"/>
  <c r="F175" i="12"/>
  <c r="E175" i="12"/>
  <c r="M175" i="12"/>
  <c r="I175" i="12"/>
  <c r="L174" i="10"/>
  <c r="H174" i="10"/>
  <c r="C174" i="10"/>
  <c r="O174" i="10"/>
  <c r="K174" i="10"/>
  <c r="G174" i="10"/>
  <c r="N174" i="10"/>
  <c r="J174" i="10"/>
  <c r="F174" i="10"/>
  <c r="M174" i="10"/>
  <c r="I174" i="10"/>
  <c r="E174" i="10"/>
  <c r="M173" i="9"/>
  <c r="I173" i="9"/>
  <c r="E173" i="9"/>
  <c r="L173" i="9"/>
  <c r="H173" i="9"/>
  <c r="C173" i="9"/>
  <c r="O173" i="9"/>
  <c r="K173" i="9"/>
  <c r="G173" i="9"/>
  <c r="N173" i="9"/>
  <c r="J173" i="9"/>
  <c r="F173" i="9"/>
  <c r="M172" i="8"/>
  <c r="I172" i="8"/>
  <c r="E172" i="8"/>
  <c r="L172" i="8"/>
  <c r="H172" i="8"/>
  <c r="C172" i="8"/>
  <c r="K173" i="8" s="1"/>
  <c r="O172" i="8"/>
  <c r="G172" i="8"/>
  <c r="J172" i="8"/>
  <c r="F172" i="8"/>
  <c r="N172" i="8"/>
  <c r="L172" i="7"/>
  <c r="H172" i="7"/>
  <c r="C172" i="7"/>
  <c r="O172" i="7"/>
  <c r="K172" i="7"/>
  <c r="G172" i="7"/>
  <c r="N172" i="7"/>
  <c r="J172" i="7"/>
  <c r="F172" i="7"/>
  <c r="M172" i="7"/>
  <c r="I172" i="7"/>
  <c r="E172" i="7"/>
  <c r="M170" i="6"/>
  <c r="F170" i="6"/>
  <c r="L170" i="6"/>
  <c r="I170" i="6"/>
  <c r="E170" i="6"/>
  <c r="K170" i="6"/>
  <c r="C170" i="6"/>
  <c r="J171" i="6" s="1"/>
  <c r="H170" i="6"/>
  <c r="G170" i="6"/>
  <c r="O170" i="6"/>
  <c r="N170" i="6"/>
  <c r="Q172" i="5"/>
  <c r="M172" i="5"/>
  <c r="I172" i="5"/>
  <c r="E172" i="5"/>
  <c r="P172" i="5"/>
  <c r="L172" i="5"/>
  <c r="H172" i="5"/>
  <c r="C172" i="5"/>
  <c r="J173" i="5" s="1"/>
  <c r="O172" i="5"/>
  <c r="K172" i="5"/>
  <c r="G172" i="5"/>
  <c r="F172" i="5"/>
  <c r="N172" i="5"/>
  <c r="U169" i="4"/>
  <c r="T169" i="4"/>
  <c r="R169" i="4"/>
  <c r="S169" i="4"/>
  <c r="F169" i="4"/>
  <c r="M169" i="4"/>
  <c r="N55" i="4"/>
  <c r="R55" i="4" s="1"/>
  <c r="S55" i="4" s="1"/>
  <c r="N169" i="4"/>
  <c r="I169" i="4"/>
  <c r="C169" i="4"/>
  <c r="Q169" i="4"/>
  <c r="L169" i="4"/>
  <c r="H169" i="4"/>
  <c r="P169" i="4"/>
  <c r="K169" i="4"/>
  <c r="G169" i="4"/>
  <c r="O169" i="4"/>
  <c r="J169" i="4"/>
  <c r="E169" i="4"/>
  <c r="N169" i="2"/>
  <c r="J169" i="2"/>
  <c r="M169" i="2"/>
  <c r="I169" i="2"/>
  <c r="E169" i="2"/>
  <c r="L169" i="2"/>
  <c r="H169" i="2"/>
  <c r="C169" i="2"/>
  <c r="O169" i="2"/>
  <c r="K169" i="2"/>
  <c r="G169" i="2"/>
  <c r="L98" i="13" l="1"/>
  <c r="L176" i="12"/>
  <c r="H176" i="12"/>
  <c r="C176" i="12"/>
  <c r="O176" i="12"/>
  <c r="K176" i="12"/>
  <c r="G176" i="12"/>
  <c r="N176" i="12"/>
  <c r="J176" i="12"/>
  <c r="F176" i="12"/>
  <c r="I176" i="12"/>
  <c r="E176" i="12"/>
  <c r="M176" i="12"/>
  <c r="L175" i="10"/>
  <c r="H175" i="10"/>
  <c r="C175" i="10"/>
  <c r="O175" i="10"/>
  <c r="K175" i="10"/>
  <c r="G175" i="10"/>
  <c r="N175" i="10"/>
  <c r="J175" i="10"/>
  <c r="F175" i="10"/>
  <c r="E175" i="10"/>
  <c r="M175" i="10"/>
  <c r="I175" i="10"/>
  <c r="M174" i="9"/>
  <c r="I174" i="9"/>
  <c r="E174" i="9"/>
  <c r="L174" i="9"/>
  <c r="H174" i="9"/>
  <c r="C174" i="9"/>
  <c r="O174" i="9"/>
  <c r="K174" i="9"/>
  <c r="G174" i="9"/>
  <c r="N174" i="9"/>
  <c r="J174" i="9"/>
  <c r="F174" i="9"/>
  <c r="M173" i="8"/>
  <c r="I173" i="8"/>
  <c r="E173" i="8"/>
  <c r="L173" i="8"/>
  <c r="H173" i="8"/>
  <c r="C173" i="8"/>
  <c r="K174" i="8" s="1"/>
  <c r="O173" i="8"/>
  <c r="G173" i="8"/>
  <c r="N173" i="8"/>
  <c r="J173" i="8"/>
  <c r="F173" i="8"/>
  <c r="L173" i="7"/>
  <c r="H173" i="7"/>
  <c r="C173" i="7"/>
  <c r="O173" i="7"/>
  <c r="K173" i="7"/>
  <c r="G173" i="7"/>
  <c r="N173" i="7"/>
  <c r="J173" i="7"/>
  <c r="F173" i="7"/>
  <c r="E173" i="7"/>
  <c r="M173" i="7"/>
  <c r="I173" i="7"/>
  <c r="O171" i="6"/>
  <c r="H171" i="6"/>
  <c r="E171" i="6"/>
  <c r="N171" i="6"/>
  <c r="K171" i="6"/>
  <c r="G171" i="6"/>
  <c r="C171" i="6"/>
  <c r="J172" i="6" s="1"/>
  <c r="M171" i="6"/>
  <c r="F171" i="6"/>
  <c r="L171" i="6"/>
  <c r="I171" i="6"/>
  <c r="O173" i="5"/>
  <c r="K173" i="5"/>
  <c r="G173" i="5"/>
  <c r="N173" i="5"/>
  <c r="F173" i="5"/>
  <c r="Q173" i="5"/>
  <c r="M173" i="5"/>
  <c r="I173" i="5"/>
  <c r="E173" i="5"/>
  <c r="C173" i="5"/>
  <c r="J174" i="5" s="1"/>
  <c r="P173" i="5"/>
  <c r="L173" i="5"/>
  <c r="H173" i="5"/>
  <c r="U170" i="4"/>
  <c r="S170" i="4"/>
  <c r="T170" i="4"/>
  <c r="M170" i="4"/>
  <c r="F170" i="4"/>
  <c r="R170" i="4"/>
  <c r="N170" i="4"/>
  <c r="I170" i="4"/>
  <c r="C170" i="4"/>
  <c r="Q170" i="4"/>
  <c r="L170" i="4"/>
  <c r="H170" i="4"/>
  <c r="P170" i="4"/>
  <c r="K170" i="4"/>
  <c r="G170" i="4"/>
  <c r="O170" i="4"/>
  <c r="J170" i="4"/>
  <c r="E170" i="4"/>
  <c r="G56" i="4"/>
  <c r="O55" i="4"/>
  <c r="N170" i="2"/>
  <c r="J170" i="2"/>
  <c r="M170" i="2"/>
  <c r="I170" i="2"/>
  <c r="E170" i="2"/>
  <c r="L170" i="2"/>
  <c r="H170" i="2"/>
  <c r="C170" i="2"/>
  <c r="G170" i="2"/>
  <c r="O170" i="2"/>
  <c r="K170" i="2"/>
  <c r="F99" i="13" l="1"/>
  <c r="M98" i="13"/>
  <c r="L177" i="12"/>
  <c r="H177" i="12"/>
  <c r="C177" i="12"/>
  <c r="O177" i="12"/>
  <c r="K177" i="12"/>
  <c r="G177" i="12"/>
  <c r="N177" i="12"/>
  <c r="J177" i="12"/>
  <c r="F177" i="12"/>
  <c r="M177" i="12"/>
  <c r="I177" i="12"/>
  <c r="E177" i="12"/>
  <c r="L176" i="10"/>
  <c r="H176" i="10"/>
  <c r="C176" i="10"/>
  <c r="O176" i="10"/>
  <c r="K176" i="10"/>
  <c r="G176" i="10"/>
  <c r="N176" i="10"/>
  <c r="J176" i="10"/>
  <c r="F176" i="10"/>
  <c r="I176" i="10"/>
  <c r="E176" i="10"/>
  <c r="M176" i="10"/>
  <c r="M175" i="9"/>
  <c r="I175" i="9"/>
  <c r="E175" i="9"/>
  <c r="L175" i="9"/>
  <c r="H175" i="9"/>
  <c r="C175" i="9"/>
  <c r="O175" i="9"/>
  <c r="K175" i="9"/>
  <c r="G175" i="9"/>
  <c r="F175" i="9"/>
  <c r="N175" i="9"/>
  <c r="J175" i="9"/>
  <c r="M174" i="8"/>
  <c r="I174" i="8"/>
  <c r="E174" i="8"/>
  <c r="L174" i="8"/>
  <c r="H174" i="8"/>
  <c r="C174" i="8"/>
  <c r="K175" i="8" s="1"/>
  <c r="O174" i="8"/>
  <c r="G174" i="8"/>
  <c r="N174" i="8"/>
  <c r="J174" i="8"/>
  <c r="F174" i="8"/>
  <c r="L174" i="7"/>
  <c r="H174" i="7"/>
  <c r="C174" i="7"/>
  <c r="O174" i="7"/>
  <c r="K174" i="7"/>
  <c r="G174" i="7"/>
  <c r="N174" i="7"/>
  <c r="J174" i="7"/>
  <c r="F174" i="7"/>
  <c r="I174" i="7"/>
  <c r="E174" i="7"/>
  <c r="M174" i="7"/>
  <c r="M172" i="6"/>
  <c r="F172" i="6"/>
  <c r="L172" i="6"/>
  <c r="I172" i="6"/>
  <c r="O172" i="6"/>
  <c r="H172" i="6"/>
  <c r="N172" i="6"/>
  <c r="G172" i="6"/>
  <c r="K172" i="6"/>
  <c r="C172" i="6"/>
  <c r="J173" i="6" s="1"/>
  <c r="E172" i="6"/>
  <c r="Q174" i="5"/>
  <c r="M174" i="5"/>
  <c r="I174" i="5"/>
  <c r="E174" i="5"/>
  <c r="P174" i="5"/>
  <c r="L174" i="5"/>
  <c r="H174" i="5"/>
  <c r="C174" i="5"/>
  <c r="J175" i="5" s="1"/>
  <c r="O174" i="5"/>
  <c r="K174" i="5"/>
  <c r="G174" i="5"/>
  <c r="N174" i="5"/>
  <c r="F174" i="5"/>
  <c r="U171" i="4"/>
  <c r="T171" i="4"/>
  <c r="S171" i="4"/>
  <c r="R171" i="4"/>
  <c r="M171" i="4"/>
  <c r="F171" i="4"/>
  <c r="N171" i="4"/>
  <c r="I171" i="4"/>
  <c r="C171" i="4"/>
  <c r="Q171" i="4"/>
  <c r="L171" i="4"/>
  <c r="H171" i="4"/>
  <c r="P171" i="4"/>
  <c r="K171" i="4"/>
  <c r="G171" i="4"/>
  <c r="E171" i="4"/>
  <c r="O171" i="4"/>
  <c r="J171" i="4"/>
  <c r="P55" i="4"/>
  <c r="Q56" i="4"/>
  <c r="T56" i="4" s="1"/>
  <c r="U56" i="4" s="1"/>
  <c r="H56" i="4"/>
  <c r="I56" i="4"/>
  <c r="J56" i="4" s="1"/>
  <c r="N171" i="2"/>
  <c r="J171" i="2"/>
  <c r="M171" i="2"/>
  <c r="I171" i="2"/>
  <c r="E171" i="2"/>
  <c r="L171" i="2"/>
  <c r="H171" i="2"/>
  <c r="C171" i="2"/>
  <c r="K171" i="2"/>
  <c r="G171" i="2"/>
  <c r="O171" i="2"/>
  <c r="N98" i="13" l="1"/>
  <c r="G99" i="13"/>
  <c r="H99" i="13"/>
  <c r="I99" i="13" s="1"/>
  <c r="O99" i="13"/>
  <c r="L178" i="12"/>
  <c r="H178" i="12"/>
  <c r="C178" i="12"/>
  <c r="O178" i="12"/>
  <c r="K178" i="12"/>
  <c r="G178" i="12"/>
  <c r="N178" i="12"/>
  <c r="J178" i="12"/>
  <c r="F178" i="12"/>
  <c r="M178" i="12"/>
  <c r="I178" i="12"/>
  <c r="E178" i="12"/>
  <c r="L177" i="10"/>
  <c r="H177" i="10"/>
  <c r="C177" i="10"/>
  <c r="O177" i="10"/>
  <c r="K177" i="10"/>
  <c r="G177" i="10"/>
  <c r="N177" i="10"/>
  <c r="J177" i="10"/>
  <c r="F177" i="10"/>
  <c r="M177" i="10"/>
  <c r="I177" i="10"/>
  <c r="E177" i="10"/>
  <c r="M176" i="9"/>
  <c r="I176" i="9"/>
  <c r="E176" i="9"/>
  <c r="L176" i="9"/>
  <c r="H176" i="9"/>
  <c r="C176" i="9"/>
  <c r="O176" i="9"/>
  <c r="K176" i="9"/>
  <c r="G176" i="9"/>
  <c r="J176" i="9"/>
  <c r="F176" i="9"/>
  <c r="N176" i="9"/>
  <c r="M175" i="8"/>
  <c r="I175" i="8"/>
  <c r="E175" i="8"/>
  <c r="L175" i="8"/>
  <c r="H175" i="8"/>
  <c r="C175" i="8"/>
  <c r="K176" i="8" s="1"/>
  <c r="O175" i="8"/>
  <c r="G175" i="8"/>
  <c r="F175" i="8"/>
  <c r="N175" i="8"/>
  <c r="J175" i="8"/>
  <c r="L175" i="7"/>
  <c r="H175" i="7"/>
  <c r="C175" i="7"/>
  <c r="O175" i="7"/>
  <c r="K175" i="7"/>
  <c r="G175" i="7"/>
  <c r="N175" i="7"/>
  <c r="J175" i="7"/>
  <c r="F175" i="7"/>
  <c r="M175" i="7"/>
  <c r="I175" i="7"/>
  <c r="E175" i="7"/>
  <c r="O173" i="6"/>
  <c r="H173" i="6"/>
  <c r="E173" i="6"/>
  <c r="N173" i="6"/>
  <c r="K173" i="6"/>
  <c r="G173" i="6"/>
  <c r="C173" i="6"/>
  <c r="J174" i="6" s="1"/>
  <c r="I173" i="6"/>
  <c r="M173" i="6"/>
  <c r="L173" i="6"/>
  <c r="F173" i="6"/>
  <c r="O175" i="5"/>
  <c r="K175" i="5"/>
  <c r="G175" i="5"/>
  <c r="N175" i="5"/>
  <c r="F175" i="5"/>
  <c r="Q175" i="5"/>
  <c r="M175" i="5"/>
  <c r="I175" i="5"/>
  <c r="E175" i="5"/>
  <c r="P175" i="5"/>
  <c r="L175" i="5"/>
  <c r="H175" i="5"/>
  <c r="C175" i="5"/>
  <c r="J176" i="5" s="1"/>
  <c r="U172" i="4"/>
  <c r="T172" i="4"/>
  <c r="S172" i="4"/>
  <c r="R172" i="4"/>
  <c r="M172" i="4"/>
  <c r="F172" i="4"/>
  <c r="N172" i="4"/>
  <c r="I172" i="4"/>
  <c r="C172" i="4"/>
  <c r="Q172" i="4"/>
  <c r="L172" i="4"/>
  <c r="H172" i="4"/>
  <c r="P172" i="4"/>
  <c r="K172" i="4"/>
  <c r="G172" i="4"/>
  <c r="J172" i="4"/>
  <c r="E172" i="4"/>
  <c r="O172" i="4"/>
  <c r="N56" i="4"/>
  <c r="R56" i="4" s="1"/>
  <c r="S56" i="4" s="1"/>
  <c r="N172" i="2"/>
  <c r="J172" i="2"/>
  <c r="M172" i="2"/>
  <c r="I172" i="2"/>
  <c r="E172" i="2"/>
  <c r="L172" i="2"/>
  <c r="H172" i="2"/>
  <c r="C172" i="2"/>
  <c r="O172" i="2"/>
  <c r="K172" i="2"/>
  <c r="G172" i="2"/>
  <c r="L99" i="13" l="1"/>
  <c r="L179" i="12"/>
  <c r="H179" i="12"/>
  <c r="C179" i="12"/>
  <c r="O179" i="12"/>
  <c r="K179" i="12"/>
  <c r="G179" i="12"/>
  <c r="N179" i="12"/>
  <c r="J179" i="12"/>
  <c r="F179" i="12"/>
  <c r="E179" i="12"/>
  <c r="M179" i="12"/>
  <c r="I179" i="12"/>
  <c r="L178" i="10"/>
  <c r="H178" i="10"/>
  <c r="C178" i="10"/>
  <c r="O178" i="10"/>
  <c r="K178" i="10"/>
  <c r="G178" i="10"/>
  <c r="N178" i="10"/>
  <c r="J178" i="10"/>
  <c r="F178" i="10"/>
  <c r="M178" i="10"/>
  <c r="I178" i="10"/>
  <c r="E178" i="10"/>
  <c r="M177" i="9"/>
  <c r="I177" i="9"/>
  <c r="E177" i="9"/>
  <c r="L177" i="9"/>
  <c r="H177" i="9"/>
  <c r="C177" i="9"/>
  <c r="O177" i="9"/>
  <c r="K177" i="9"/>
  <c r="G177" i="9"/>
  <c r="N177" i="9"/>
  <c r="J177" i="9"/>
  <c r="F177" i="9"/>
  <c r="M176" i="8"/>
  <c r="I176" i="8"/>
  <c r="E176" i="8"/>
  <c r="L176" i="8"/>
  <c r="H176" i="8"/>
  <c r="C176" i="8"/>
  <c r="K177" i="8" s="1"/>
  <c r="O176" i="8"/>
  <c r="G176" i="8"/>
  <c r="J176" i="8"/>
  <c r="F176" i="8"/>
  <c r="N176" i="8"/>
  <c r="L176" i="7"/>
  <c r="H176" i="7"/>
  <c r="C176" i="7"/>
  <c r="O176" i="7"/>
  <c r="K176" i="7"/>
  <c r="G176" i="7"/>
  <c r="N176" i="7"/>
  <c r="J176" i="7"/>
  <c r="F176" i="7"/>
  <c r="M176" i="7"/>
  <c r="I176" i="7"/>
  <c r="E176" i="7"/>
  <c r="M174" i="6"/>
  <c r="F174" i="6"/>
  <c r="L174" i="6"/>
  <c r="I174" i="6"/>
  <c r="E174" i="6"/>
  <c r="K174" i="6"/>
  <c r="C174" i="6"/>
  <c r="J175" i="6" s="1"/>
  <c r="O174" i="6"/>
  <c r="N174" i="6"/>
  <c r="H174" i="6"/>
  <c r="G174" i="6"/>
  <c r="Q176" i="5"/>
  <c r="M176" i="5"/>
  <c r="I176" i="5"/>
  <c r="E176" i="5"/>
  <c r="P176" i="5"/>
  <c r="L176" i="5"/>
  <c r="H176" i="5"/>
  <c r="C176" i="5"/>
  <c r="J177" i="5" s="1"/>
  <c r="O176" i="5"/>
  <c r="K176" i="5"/>
  <c r="G176" i="5"/>
  <c r="N176" i="5"/>
  <c r="F176" i="5"/>
  <c r="U173" i="4"/>
  <c r="T173" i="4"/>
  <c r="S173" i="4"/>
  <c r="R173" i="4"/>
  <c r="M173" i="4"/>
  <c r="F173" i="4"/>
  <c r="N173" i="4"/>
  <c r="I173" i="4"/>
  <c r="C173" i="4"/>
  <c r="Q173" i="4"/>
  <c r="L173" i="4"/>
  <c r="H173" i="4"/>
  <c r="P173" i="4"/>
  <c r="K173" i="4"/>
  <c r="G173" i="4"/>
  <c r="O173" i="4"/>
  <c r="J173" i="4"/>
  <c r="E173" i="4"/>
  <c r="G57" i="4"/>
  <c r="O56" i="4"/>
  <c r="N173" i="2"/>
  <c r="J173" i="2"/>
  <c r="M173" i="2"/>
  <c r="I173" i="2"/>
  <c r="E173" i="2"/>
  <c r="L173" i="2"/>
  <c r="H173" i="2"/>
  <c r="C173" i="2"/>
  <c r="O173" i="2"/>
  <c r="K173" i="2"/>
  <c r="G173" i="2"/>
  <c r="F100" i="13" l="1"/>
  <c r="M99" i="13"/>
  <c r="L180" i="12"/>
  <c r="H180" i="12"/>
  <c r="C180" i="12"/>
  <c r="O180" i="12"/>
  <c r="K180" i="12"/>
  <c r="G180" i="12"/>
  <c r="N180" i="12"/>
  <c r="J180" i="12"/>
  <c r="F180" i="12"/>
  <c r="I180" i="12"/>
  <c r="E180" i="12"/>
  <c r="M180" i="12"/>
  <c r="L179" i="10"/>
  <c r="H179" i="10"/>
  <c r="C179" i="10"/>
  <c r="O179" i="10"/>
  <c r="K179" i="10"/>
  <c r="G179" i="10"/>
  <c r="N179" i="10"/>
  <c r="J179" i="10"/>
  <c r="F179" i="10"/>
  <c r="E179" i="10"/>
  <c r="M179" i="10"/>
  <c r="I179" i="10"/>
  <c r="M178" i="9"/>
  <c r="I178" i="9"/>
  <c r="E178" i="9"/>
  <c r="L178" i="9"/>
  <c r="H178" i="9"/>
  <c r="C178" i="9"/>
  <c r="O178" i="9"/>
  <c r="K178" i="9"/>
  <c r="G178" i="9"/>
  <c r="N178" i="9"/>
  <c r="J178" i="9"/>
  <c r="F178" i="9"/>
  <c r="M177" i="8"/>
  <c r="I177" i="8"/>
  <c r="E177" i="8"/>
  <c r="L177" i="8"/>
  <c r="H177" i="8"/>
  <c r="C177" i="8"/>
  <c r="K178" i="8" s="1"/>
  <c r="O177" i="8"/>
  <c r="G177" i="8"/>
  <c r="N177" i="8"/>
  <c r="J177" i="8"/>
  <c r="F177" i="8"/>
  <c r="L177" i="7"/>
  <c r="H177" i="7"/>
  <c r="C177" i="7"/>
  <c r="O177" i="7"/>
  <c r="K177" i="7"/>
  <c r="G177" i="7"/>
  <c r="N177" i="7"/>
  <c r="J177" i="7"/>
  <c r="F177" i="7"/>
  <c r="E177" i="7"/>
  <c r="M177" i="7"/>
  <c r="I177" i="7"/>
  <c r="O175" i="6"/>
  <c r="H175" i="6"/>
  <c r="E175" i="6"/>
  <c r="N175" i="6"/>
  <c r="K175" i="6"/>
  <c r="G175" i="6"/>
  <c r="C175" i="6"/>
  <c r="J176" i="6" s="1"/>
  <c r="M175" i="6"/>
  <c r="F175" i="6"/>
  <c r="L175" i="6"/>
  <c r="I175" i="6"/>
  <c r="O177" i="5"/>
  <c r="K177" i="5"/>
  <c r="G177" i="5"/>
  <c r="N177" i="5"/>
  <c r="F177" i="5"/>
  <c r="Q177" i="5"/>
  <c r="M177" i="5"/>
  <c r="I177" i="5"/>
  <c r="E177" i="5"/>
  <c r="L177" i="5"/>
  <c r="H177" i="5"/>
  <c r="C177" i="5"/>
  <c r="J178" i="5" s="1"/>
  <c r="P177" i="5"/>
  <c r="U174" i="4"/>
  <c r="S174" i="4"/>
  <c r="T174" i="4"/>
  <c r="R174" i="4"/>
  <c r="M174" i="4"/>
  <c r="F174" i="4"/>
  <c r="N174" i="4"/>
  <c r="I174" i="4"/>
  <c r="C174" i="4"/>
  <c r="Q174" i="4"/>
  <c r="L174" i="4"/>
  <c r="H174" i="4"/>
  <c r="P174" i="4"/>
  <c r="K174" i="4"/>
  <c r="G174" i="4"/>
  <c r="O174" i="4"/>
  <c r="J174" i="4"/>
  <c r="E174" i="4"/>
  <c r="P56" i="4"/>
  <c r="Q57" i="4"/>
  <c r="T57" i="4" s="1"/>
  <c r="U57" i="4" s="1"/>
  <c r="H57" i="4"/>
  <c r="I57" i="4"/>
  <c r="J57" i="4" s="1"/>
  <c r="N174" i="2"/>
  <c r="J174" i="2"/>
  <c r="M174" i="2"/>
  <c r="I174" i="2"/>
  <c r="E174" i="2"/>
  <c r="L174" i="2"/>
  <c r="H174" i="2"/>
  <c r="C174" i="2"/>
  <c r="G174" i="2"/>
  <c r="O174" i="2"/>
  <c r="K174" i="2"/>
  <c r="N99" i="13" l="1"/>
  <c r="G100" i="13"/>
  <c r="O100" i="13"/>
  <c r="H100" i="13"/>
  <c r="I100" i="13" s="1"/>
  <c r="L181" i="12"/>
  <c r="H181" i="12"/>
  <c r="C181" i="12"/>
  <c r="O181" i="12"/>
  <c r="K181" i="12"/>
  <c r="G181" i="12"/>
  <c r="N181" i="12"/>
  <c r="J181" i="12"/>
  <c r="F181" i="12"/>
  <c r="M181" i="12"/>
  <c r="I181" i="12"/>
  <c r="E181" i="12"/>
  <c r="L180" i="10"/>
  <c r="H180" i="10"/>
  <c r="C180" i="10"/>
  <c r="O180" i="10"/>
  <c r="K180" i="10"/>
  <c r="G180" i="10"/>
  <c r="N180" i="10"/>
  <c r="J180" i="10"/>
  <c r="F180" i="10"/>
  <c r="I180" i="10"/>
  <c r="E180" i="10"/>
  <c r="M180" i="10"/>
  <c r="M179" i="9"/>
  <c r="I179" i="9"/>
  <c r="E179" i="9"/>
  <c r="L179" i="9"/>
  <c r="H179" i="9"/>
  <c r="C179" i="9"/>
  <c r="O179" i="9"/>
  <c r="K179" i="9"/>
  <c r="G179" i="9"/>
  <c r="F179" i="9"/>
  <c r="N179" i="9"/>
  <c r="J179" i="9"/>
  <c r="M178" i="8"/>
  <c r="I178" i="8"/>
  <c r="E178" i="8"/>
  <c r="L178" i="8"/>
  <c r="H178" i="8"/>
  <c r="C178" i="8"/>
  <c r="K179" i="8" s="1"/>
  <c r="O178" i="8"/>
  <c r="G178" i="8"/>
  <c r="N178" i="8"/>
  <c r="J178" i="8"/>
  <c r="F178" i="8"/>
  <c r="L178" i="7"/>
  <c r="H178" i="7"/>
  <c r="C178" i="7"/>
  <c r="O178" i="7"/>
  <c r="K178" i="7"/>
  <c r="G178" i="7"/>
  <c r="N178" i="7"/>
  <c r="J178" i="7"/>
  <c r="F178" i="7"/>
  <c r="I178" i="7"/>
  <c r="E178" i="7"/>
  <c r="M178" i="7"/>
  <c r="M176" i="6"/>
  <c r="F176" i="6"/>
  <c r="L176" i="6"/>
  <c r="I176" i="6"/>
  <c r="O176" i="6"/>
  <c r="H176" i="6"/>
  <c r="N176" i="6"/>
  <c r="G176" i="6"/>
  <c r="E176" i="6"/>
  <c r="C176" i="6"/>
  <c r="J177" i="6" s="1"/>
  <c r="K176" i="6"/>
  <c r="Q178" i="5"/>
  <c r="M178" i="5"/>
  <c r="I178" i="5"/>
  <c r="E178" i="5"/>
  <c r="P178" i="5"/>
  <c r="L178" i="5"/>
  <c r="H178" i="5"/>
  <c r="C178" i="5"/>
  <c r="J179" i="5" s="1"/>
  <c r="O178" i="5"/>
  <c r="K178" i="5"/>
  <c r="G178" i="5"/>
  <c r="F178" i="5"/>
  <c r="N178" i="5"/>
  <c r="U175" i="4"/>
  <c r="T175" i="4"/>
  <c r="S175" i="4"/>
  <c r="R175" i="4"/>
  <c r="M175" i="4"/>
  <c r="F175" i="4"/>
  <c r="N175" i="4"/>
  <c r="I175" i="4"/>
  <c r="C175" i="4"/>
  <c r="Q175" i="4"/>
  <c r="L175" i="4"/>
  <c r="H175" i="4"/>
  <c r="P175" i="4"/>
  <c r="K175" i="4"/>
  <c r="G175" i="4"/>
  <c r="E175" i="4"/>
  <c r="O175" i="4"/>
  <c r="J175" i="4"/>
  <c r="N57" i="4"/>
  <c r="R57" i="4" s="1"/>
  <c r="S57" i="4" s="1"/>
  <c r="N175" i="2"/>
  <c r="J175" i="2"/>
  <c r="M175" i="2"/>
  <c r="I175" i="2"/>
  <c r="E175" i="2"/>
  <c r="L175" i="2"/>
  <c r="H175" i="2"/>
  <c r="C175" i="2"/>
  <c r="K175" i="2"/>
  <c r="G175" i="2"/>
  <c r="O175" i="2"/>
  <c r="L100" i="13" l="1"/>
  <c r="L182" i="12"/>
  <c r="H182" i="12"/>
  <c r="C182" i="12"/>
  <c r="O182" i="12"/>
  <c r="K182" i="12"/>
  <c r="G182" i="12"/>
  <c r="N182" i="12"/>
  <c r="J182" i="12"/>
  <c r="F182" i="12"/>
  <c r="M182" i="12"/>
  <c r="I182" i="12"/>
  <c r="E182" i="12"/>
  <c r="L181" i="10"/>
  <c r="H181" i="10"/>
  <c r="C181" i="10"/>
  <c r="O181" i="10"/>
  <c r="K181" i="10"/>
  <c r="G181" i="10"/>
  <c r="N181" i="10"/>
  <c r="J181" i="10"/>
  <c r="F181" i="10"/>
  <c r="M181" i="10"/>
  <c r="I181" i="10"/>
  <c r="E181" i="10"/>
  <c r="M180" i="9"/>
  <c r="I180" i="9"/>
  <c r="E180" i="9"/>
  <c r="L180" i="9"/>
  <c r="H180" i="9"/>
  <c r="C180" i="9"/>
  <c r="O180" i="9"/>
  <c r="K180" i="9"/>
  <c r="G180" i="9"/>
  <c r="J180" i="9"/>
  <c r="F180" i="9"/>
  <c r="N180" i="9"/>
  <c r="M179" i="8"/>
  <c r="I179" i="8"/>
  <c r="E179" i="8"/>
  <c r="L179" i="8"/>
  <c r="H179" i="8"/>
  <c r="C179" i="8"/>
  <c r="K180" i="8" s="1"/>
  <c r="O179" i="8"/>
  <c r="G179" i="8"/>
  <c r="F179" i="8"/>
  <c r="N179" i="8"/>
  <c r="J179" i="8"/>
  <c r="L179" i="7"/>
  <c r="H179" i="7"/>
  <c r="C179" i="7"/>
  <c r="O179" i="7"/>
  <c r="K179" i="7"/>
  <c r="G179" i="7"/>
  <c r="N179" i="7"/>
  <c r="J179" i="7"/>
  <c r="F179" i="7"/>
  <c r="M179" i="7"/>
  <c r="I179" i="7"/>
  <c r="E179" i="7"/>
  <c r="O177" i="6"/>
  <c r="H177" i="6"/>
  <c r="E177" i="6"/>
  <c r="N177" i="6"/>
  <c r="K177" i="6"/>
  <c r="G177" i="6"/>
  <c r="C177" i="6"/>
  <c r="J178" i="6" s="1"/>
  <c r="I177" i="6"/>
  <c r="F177" i="6"/>
  <c r="M177" i="6"/>
  <c r="L177" i="6"/>
  <c r="O179" i="5"/>
  <c r="K179" i="5"/>
  <c r="G179" i="5"/>
  <c r="N179" i="5"/>
  <c r="F179" i="5"/>
  <c r="Q179" i="5"/>
  <c r="M179" i="5"/>
  <c r="I179" i="5"/>
  <c r="E179" i="5"/>
  <c r="H179" i="5"/>
  <c r="C179" i="5"/>
  <c r="J180" i="5" s="1"/>
  <c r="P179" i="5"/>
  <c r="L179" i="5"/>
  <c r="U176" i="4"/>
  <c r="T176" i="4"/>
  <c r="S176" i="4"/>
  <c r="R176" i="4"/>
  <c r="M176" i="4"/>
  <c r="F176" i="4"/>
  <c r="N176" i="4"/>
  <c r="I176" i="4"/>
  <c r="C176" i="4"/>
  <c r="Q176" i="4"/>
  <c r="L176" i="4"/>
  <c r="H176" i="4"/>
  <c r="P176" i="4"/>
  <c r="K176" i="4"/>
  <c r="G176" i="4"/>
  <c r="J176" i="4"/>
  <c r="E176" i="4"/>
  <c r="O176" i="4"/>
  <c r="G58" i="4"/>
  <c r="O57" i="4"/>
  <c r="L176" i="2"/>
  <c r="N176" i="2"/>
  <c r="J176" i="2"/>
  <c r="O176" i="2"/>
  <c r="I176" i="2"/>
  <c r="E176" i="2"/>
  <c r="M176" i="2"/>
  <c r="H176" i="2"/>
  <c r="C176" i="2"/>
  <c r="K176" i="2"/>
  <c r="G176" i="2"/>
  <c r="F101" i="13" l="1"/>
  <c r="M100" i="13"/>
  <c r="L183" i="12"/>
  <c r="H183" i="12"/>
  <c r="C183" i="12"/>
  <c r="O183" i="12"/>
  <c r="K183" i="12"/>
  <c r="G183" i="12"/>
  <c r="N183" i="12"/>
  <c r="J183" i="12"/>
  <c r="F183" i="12"/>
  <c r="E183" i="12"/>
  <c r="M183" i="12"/>
  <c r="I183" i="12"/>
  <c r="L182" i="10"/>
  <c r="H182" i="10"/>
  <c r="C182" i="10"/>
  <c r="O182" i="10"/>
  <c r="K182" i="10"/>
  <c r="G182" i="10"/>
  <c r="N182" i="10"/>
  <c r="J182" i="10"/>
  <c r="F182" i="10"/>
  <c r="M182" i="10"/>
  <c r="I182" i="10"/>
  <c r="E182" i="10"/>
  <c r="M181" i="9"/>
  <c r="I181" i="9"/>
  <c r="E181" i="9"/>
  <c r="L181" i="9"/>
  <c r="H181" i="9"/>
  <c r="C181" i="9"/>
  <c r="O181" i="9"/>
  <c r="K181" i="9"/>
  <c r="G181" i="9"/>
  <c r="N181" i="9"/>
  <c r="J181" i="9"/>
  <c r="F181" i="9"/>
  <c r="M180" i="8"/>
  <c r="I180" i="8"/>
  <c r="E180" i="8"/>
  <c r="L180" i="8"/>
  <c r="H180" i="8"/>
  <c r="C180" i="8"/>
  <c r="K181" i="8" s="1"/>
  <c r="O180" i="8"/>
  <c r="G180" i="8"/>
  <c r="J180" i="8"/>
  <c r="F180" i="8"/>
  <c r="N180" i="8"/>
  <c r="L180" i="7"/>
  <c r="H180" i="7"/>
  <c r="C180" i="7"/>
  <c r="O180" i="7"/>
  <c r="K180" i="7"/>
  <c r="G180" i="7"/>
  <c r="N180" i="7"/>
  <c r="J180" i="7"/>
  <c r="F180" i="7"/>
  <c r="M180" i="7"/>
  <c r="I180" i="7"/>
  <c r="E180" i="7"/>
  <c r="M178" i="6"/>
  <c r="F178" i="6"/>
  <c r="L178" i="6"/>
  <c r="I178" i="6"/>
  <c r="E178" i="6"/>
  <c r="K178" i="6"/>
  <c r="C178" i="6"/>
  <c r="J179" i="6" s="1"/>
  <c r="H178" i="6"/>
  <c r="G178" i="6"/>
  <c r="O178" i="6"/>
  <c r="N178" i="6"/>
  <c r="Q180" i="5"/>
  <c r="M180" i="5"/>
  <c r="I180" i="5"/>
  <c r="E180" i="5"/>
  <c r="P180" i="5"/>
  <c r="L180" i="5"/>
  <c r="H180" i="5"/>
  <c r="C180" i="5"/>
  <c r="J181" i="5" s="1"/>
  <c r="O180" i="5"/>
  <c r="K180" i="5"/>
  <c r="G180" i="5"/>
  <c r="F180" i="5"/>
  <c r="N180" i="5"/>
  <c r="U177" i="4"/>
  <c r="T177" i="4"/>
  <c r="S177" i="4"/>
  <c r="R177" i="4"/>
  <c r="M177" i="4"/>
  <c r="F177" i="4"/>
  <c r="N177" i="4"/>
  <c r="I177" i="4"/>
  <c r="C177" i="4"/>
  <c r="Q177" i="4"/>
  <c r="L177" i="4"/>
  <c r="H177" i="4"/>
  <c r="P177" i="4"/>
  <c r="K177" i="4"/>
  <c r="G177" i="4"/>
  <c r="O177" i="4"/>
  <c r="J177" i="4"/>
  <c r="E177" i="4"/>
  <c r="P57" i="4"/>
  <c r="H58" i="4"/>
  <c r="I58" i="4"/>
  <c r="J58" i="4" s="1"/>
  <c r="Q58" i="4"/>
  <c r="T58" i="4" s="1"/>
  <c r="U58" i="4" s="1"/>
  <c r="L177" i="2"/>
  <c r="H177" i="2"/>
  <c r="C177" i="2"/>
  <c r="N177" i="2"/>
  <c r="J177" i="2"/>
  <c r="M177" i="2"/>
  <c r="E177" i="2"/>
  <c r="K177" i="2"/>
  <c r="I177" i="2"/>
  <c r="G177" i="2"/>
  <c r="O177" i="2"/>
  <c r="N100" i="13" l="1"/>
  <c r="O101" i="13"/>
  <c r="H101" i="13"/>
  <c r="I101" i="13" s="1"/>
  <c r="G101" i="13"/>
  <c r="L184" i="12"/>
  <c r="H184" i="12"/>
  <c r="C184" i="12"/>
  <c r="O184" i="12"/>
  <c r="K184" i="12"/>
  <c r="G184" i="12"/>
  <c r="N184" i="12"/>
  <c r="J184" i="12"/>
  <c r="F184" i="12"/>
  <c r="I184" i="12"/>
  <c r="E184" i="12"/>
  <c r="M184" i="12"/>
  <c r="L183" i="10"/>
  <c r="H183" i="10"/>
  <c r="C183" i="10"/>
  <c r="O183" i="10"/>
  <c r="K183" i="10"/>
  <c r="G183" i="10"/>
  <c r="N183" i="10"/>
  <c r="J183" i="10"/>
  <c r="F183" i="10"/>
  <c r="E183" i="10"/>
  <c r="M183" i="10"/>
  <c r="I183" i="10"/>
  <c r="M182" i="9"/>
  <c r="I182" i="9"/>
  <c r="E182" i="9"/>
  <c r="L182" i="9"/>
  <c r="H182" i="9"/>
  <c r="C182" i="9"/>
  <c r="O182" i="9"/>
  <c r="K182" i="9"/>
  <c r="G182" i="9"/>
  <c r="N182" i="9"/>
  <c r="J182" i="9"/>
  <c r="F182" i="9"/>
  <c r="M181" i="8"/>
  <c r="I181" i="8"/>
  <c r="E181" i="8"/>
  <c r="L181" i="8"/>
  <c r="H181" i="8"/>
  <c r="C181" i="8"/>
  <c r="K182" i="8" s="1"/>
  <c r="O181" i="8"/>
  <c r="G181" i="8"/>
  <c r="N181" i="8"/>
  <c r="J181" i="8"/>
  <c r="F181" i="8"/>
  <c r="L181" i="7"/>
  <c r="H181" i="7"/>
  <c r="C181" i="7"/>
  <c r="O181" i="7"/>
  <c r="K181" i="7"/>
  <c r="G181" i="7"/>
  <c r="N181" i="7"/>
  <c r="J181" i="7"/>
  <c r="F181" i="7"/>
  <c r="E181" i="7"/>
  <c r="M181" i="7"/>
  <c r="I181" i="7"/>
  <c r="O179" i="6"/>
  <c r="H179" i="6"/>
  <c r="E179" i="6"/>
  <c r="N179" i="6"/>
  <c r="K179" i="6"/>
  <c r="G179" i="6"/>
  <c r="C179" i="6"/>
  <c r="J180" i="6" s="1"/>
  <c r="M179" i="6"/>
  <c r="F179" i="6"/>
  <c r="L179" i="6"/>
  <c r="I179" i="6"/>
  <c r="O181" i="5"/>
  <c r="K181" i="5"/>
  <c r="G181" i="5"/>
  <c r="N181" i="5"/>
  <c r="F181" i="5"/>
  <c r="Q181" i="5"/>
  <c r="M181" i="5"/>
  <c r="I181" i="5"/>
  <c r="E181" i="5"/>
  <c r="C181" i="5"/>
  <c r="J182" i="5" s="1"/>
  <c r="P181" i="5"/>
  <c r="L181" i="5"/>
  <c r="H181" i="5"/>
  <c r="U178" i="4"/>
  <c r="S178" i="4"/>
  <c r="M178" i="4"/>
  <c r="T178" i="4"/>
  <c r="R178" i="4"/>
  <c r="F178" i="4"/>
  <c r="N58" i="4"/>
  <c r="R58" i="4" s="1"/>
  <c r="S58" i="4" s="1"/>
  <c r="N178" i="4"/>
  <c r="I178" i="4"/>
  <c r="C178" i="4"/>
  <c r="Q178" i="4"/>
  <c r="L178" i="4"/>
  <c r="H178" i="4"/>
  <c r="P178" i="4"/>
  <c r="K178" i="4"/>
  <c r="G178" i="4"/>
  <c r="O178" i="4"/>
  <c r="J178" i="4"/>
  <c r="E178" i="4"/>
  <c r="L178" i="2"/>
  <c r="H178" i="2"/>
  <c r="C178" i="2"/>
  <c r="N178" i="2"/>
  <c r="J178" i="2"/>
  <c r="I178" i="2"/>
  <c r="O178" i="2"/>
  <c r="G178" i="2"/>
  <c r="M178" i="2"/>
  <c r="E178" i="2"/>
  <c r="K178" i="2"/>
  <c r="L101" i="13" l="1"/>
  <c r="L185" i="12"/>
  <c r="H185" i="12"/>
  <c r="C185" i="12"/>
  <c r="O185" i="12"/>
  <c r="K185" i="12"/>
  <c r="G185" i="12"/>
  <c r="N185" i="12"/>
  <c r="J185" i="12"/>
  <c r="F185" i="12"/>
  <c r="M185" i="12"/>
  <c r="I185" i="12"/>
  <c r="E185" i="12"/>
  <c r="L184" i="10"/>
  <c r="H184" i="10"/>
  <c r="C184" i="10"/>
  <c r="O184" i="10"/>
  <c r="K184" i="10"/>
  <c r="G184" i="10"/>
  <c r="N184" i="10"/>
  <c r="J184" i="10"/>
  <c r="F184" i="10"/>
  <c r="I184" i="10"/>
  <c r="E184" i="10"/>
  <c r="M184" i="10"/>
  <c r="M183" i="9"/>
  <c r="I183" i="9"/>
  <c r="E183" i="9"/>
  <c r="L183" i="9"/>
  <c r="H183" i="9"/>
  <c r="C183" i="9"/>
  <c r="O183" i="9"/>
  <c r="K183" i="9"/>
  <c r="G183" i="9"/>
  <c r="F183" i="9"/>
  <c r="N183" i="9"/>
  <c r="J183" i="9"/>
  <c r="M182" i="8"/>
  <c r="I182" i="8"/>
  <c r="E182" i="8"/>
  <c r="L182" i="8"/>
  <c r="H182" i="8"/>
  <c r="C182" i="8"/>
  <c r="K183" i="8" s="1"/>
  <c r="O182" i="8"/>
  <c r="G182" i="8"/>
  <c r="N182" i="8"/>
  <c r="J182" i="8"/>
  <c r="F182" i="8"/>
  <c r="L182" i="7"/>
  <c r="H182" i="7"/>
  <c r="C182" i="7"/>
  <c r="O182" i="7"/>
  <c r="K182" i="7"/>
  <c r="G182" i="7"/>
  <c r="N182" i="7"/>
  <c r="J182" i="7"/>
  <c r="F182" i="7"/>
  <c r="I182" i="7"/>
  <c r="E182" i="7"/>
  <c r="M182" i="7"/>
  <c r="M180" i="6"/>
  <c r="F180" i="6"/>
  <c r="L180" i="6"/>
  <c r="I180" i="6"/>
  <c r="O180" i="6"/>
  <c r="H180" i="6"/>
  <c r="N180" i="6"/>
  <c r="G180" i="6"/>
  <c r="K180" i="6"/>
  <c r="E180" i="6"/>
  <c r="C180" i="6"/>
  <c r="J181" i="6" s="1"/>
  <c r="Q182" i="5"/>
  <c r="M182" i="5"/>
  <c r="I182" i="5"/>
  <c r="E182" i="5"/>
  <c r="P182" i="5"/>
  <c r="L182" i="5"/>
  <c r="H182" i="5"/>
  <c r="C182" i="5"/>
  <c r="J183" i="5" s="1"/>
  <c r="O182" i="5"/>
  <c r="K182" i="5"/>
  <c r="G182" i="5"/>
  <c r="N182" i="5"/>
  <c r="F182" i="5"/>
  <c r="U179" i="4"/>
  <c r="T179" i="4"/>
  <c r="S179" i="4"/>
  <c r="R179" i="4"/>
  <c r="M179" i="4"/>
  <c r="F179" i="4"/>
  <c r="N179" i="4"/>
  <c r="I179" i="4"/>
  <c r="C179" i="4"/>
  <c r="Q179" i="4"/>
  <c r="L179" i="4"/>
  <c r="H179" i="4"/>
  <c r="P179" i="4"/>
  <c r="K179" i="4"/>
  <c r="G179" i="4"/>
  <c r="E179" i="4"/>
  <c r="O179" i="4"/>
  <c r="J179" i="4"/>
  <c r="G59" i="4"/>
  <c r="O58" i="4"/>
  <c r="L179" i="2"/>
  <c r="H179" i="2"/>
  <c r="C179" i="2"/>
  <c r="O179" i="2"/>
  <c r="N179" i="2"/>
  <c r="J179" i="2"/>
  <c r="M179" i="2"/>
  <c r="E179" i="2"/>
  <c r="K179" i="2"/>
  <c r="I179" i="2"/>
  <c r="G179" i="2"/>
  <c r="F102" i="13" l="1"/>
  <c r="M101" i="13"/>
  <c r="L186" i="12"/>
  <c r="H186" i="12"/>
  <c r="C186" i="12"/>
  <c r="O186" i="12"/>
  <c r="K186" i="12"/>
  <c r="G186" i="12"/>
  <c r="N186" i="12"/>
  <c r="J186" i="12"/>
  <c r="F186" i="12"/>
  <c r="M186" i="12"/>
  <c r="I186" i="12"/>
  <c r="E186" i="12"/>
  <c r="L185" i="10"/>
  <c r="H185" i="10"/>
  <c r="C185" i="10"/>
  <c r="O185" i="10"/>
  <c r="K185" i="10"/>
  <c r="G185" i="10"/>
  <c r="N185" i="10"/>
  <c r="J185" i="10"/>
  <c r="F185" i="10"/>
  <c r="M185" i="10"/>
  <c r="I185" i="10"/>
  <c r="E185" i="10"/>
  <c r="M184" i="9"/>
  <c r="I184" i="9"/>
  <c r="E184" i="9"/>
  <c r="L184" i="9"/>
  <c r="H184" i="9"/>
  <c r="C184" i="9"/>
  <c r="O184" i="9"/>
  <c r="K184" i="9"/>
  <c r="G184" i="9"/>
  <c r="J184" i="9"/>
  <c r="F184" i="9"/>
  <c r="N184" i="9"/>
  <c r="M183" i="8"/>
  <c r="I183" i="8"/>
  <c r="E183" i="8"/>
  <c r="L183" i="8"/>
  <c r="H183" i="8"/>
  <c r="C183" i="8"/>
  <c r="K184" i="8" s="1"/>
  <c r="O183" i="8"/>
  <c r="G183" i="8"/>
  <c r="F183" i="8"/>
  <c r="N183" i="8"/>
  <c r="J183" i="8"/>
  <c r="L183" i="7"/>
  <c r="H183" i="7"/>
  <c r="C183" i="7"/>
  <c r="O183" i="7"/>
  <c r="K183" i="7"/>
  <c r="G183" i="7"/>
  <c r="N183" i="7"/>
  <c r="J183" i="7"/>
  <c r="F183" i="7"/>
  <c r="M183" i="7"/>
  <c r="I183" i="7"/>
  <c r="E183" i="7"/>
  <c r="O181" i="6"/>
  <c r="H181" i="6"/>
  <c r="E181" i="6"/>
  <c r="N181" i="6"/>
  <c r="K181" i="6"/>
  <c r="G181" i="6"/>
  <c r="C181" i="6"/>
  <c r="J182" i="6" s="1"/>
  <c r="I181" i="6"/>
  <c r="M181" i="6"/>
  <c r="L181" i="6"/>
  <c r="F181" i="6"/>
  <c r="O183" i="5"/>
  <c r="K183" i="5"/>
  <c r="G183" i="5"/>
  <c r="N183" i="5"/>
  <c r="F183" i="5"/>
  <c r="Q183" i="5"/>
  <c r="M183" i="5"/>
  <c r="I183" i="5"/>
  <c r="E183" i="5"/>
  <c r="P183" i="5"/>
  <c r="L183" i="5"/>
  <c r="H183" i="5"/>
  <c r="C183" i="5"/>
  <c r="J184" i="5" s="1"/>
  <c r="U180" i="4"/>
  <c r="T180" i="4"/>
  <c r="S180" i="4"/>
  <c r="R180" i="4"/>
  <c r="M180" i="4"/>
  <c r="F180" i="4"/>
  <c r="N180" i="4"/>
  <c r="I180" i="4"/>
  <c r="C180" i="4"/>
  <c r="Q180" i="4"/>
  <c r="L180" i="4"/>
  <c r="H180" i="4"/>
  <c r="P180" i="4"/>
  <c r="K180" i="4"/>
  <c r="G180" i="4"/>
  <c r="J180" i="4"/>
  <c r="E180" i="4"/>
  <c r="O180" i="4"/>
  <c r="P58" i="4"/>
  <c r="Q59" i="4"/>
  <c r="T59" i="4" s="1"/>
  <c r="U59" i="4" s="1"/>
  <c r="I59" i="4"/>
  <c r="J59" i="4" s="1"/>
  <c r="H59" i="4"/>
  <c r="L180" i="2"/>
  <c r="H180" i="2"/>
  <c r="C180" i="2"/>
  <c r="O180" i="2"/>
  <c r="K180" i="2"/>
  <c r="G180" i="2"/>
  <c r="N180" i="2"/>
  <c r="J180" i="2"/>
  <c r="M180" i="2"/>
  <c r="I180" i="2"/>
  <c r="E180" i="2"/>
  <c r="N101" i="13" l="1"/>
  <c r="H102" i="13"/>
  <c r="I102" i="13" s="1"/>
  <c r="O102" i="13"/>
  <c r="G102" i="13"/>
  <c r="L187" i="12"/>
  <c r="H187" i="12"/>
  <c r="C187" i="12"/>
  <c r="O187" i="12"/>
  <c r="K187" i="12"/>
  <c r="G187" i="12"/>
  <c r="N187" i="12"/>
  <c r="J187" i="12"/>
  <c r="F187" i="12"/>
  <c r="E187" i="12"/>
  <c r="M187" i="12"/>
  <c r="I187" i="12"/>
  <c r="L186" i="10"/>
  <c r="H186" i="10"/>
  <c r="C186" i="10"/>
  <c r="O186" i="10"/>
  <c r="K186" i="10"/>
  <c r="G186" i="10"/>
  <c r="N186" i="10"/>
  <c r="J186" i="10"/>
  <c r="F186" i="10"/>
  <c r="M186" i="10"/>
  <c r="I186" i="10"/>
  <c r="E186" i="10"/>
  <c r="M185" i="9"/>
  <c r="I185" i="9"/>
  <c r="E185" i="9"/>
  <c r="L185" i="9"/>
  <c r="H185" i="9"/>
  <c r="C185" i="9"/>
  <c r="O185" i="9"/>
  <c r="K185" i="9"/>
  <c r="G185" i="9"/>
  <c r="N185" i="9"/>
  <c r="J185" i="9"/>
  <c r="F185" i="9"/>
  <c r="M184" i="8"/>
  <c r="I184" i="8"/>
  <c r="E184" i="8"/>
  <c r="L184" i="8"/>
  <c r="H184" i="8"/>
  <c r="C184" i="8"/>
  <c r="K185" i="8" s="1"/>
  <c r="O184" i="8"/>
  <c r="G184" i="8"/>
  <c r="J184" i="8"/>
  <c r="F184" i="8"/>
  <c r="N184" i="8"/>
  <c r="L184" i="7"/>
  <c r="H184" i="7"/>
  <c r="C184" i="7"/>
  <c r="O184" i="7"/>
  <c r="K184" i="7"/>
  <c r="G184" i="7"/>
  <c r="N184" i="7"/>
  <c r="J184" i="7"/>
  <c r="F184" i="7"/>
  <c r="M184" i="7"/>
  <c r="I184" i="7"/>
  <c r="E184" i="7"/>
  <c r="M182" i="6"/>
  <c r="F182" i="6"/>
  <c r="L182" i="6"/>
  <c r="I182" i="6"/>
  <c r="E182" i="6"/>
  <c r="K182" i="6"/>
  <c r="C182" i="6"/>
  <c r="J183" i="6" s="1"/>
  <c r="O182" i="6"/>
  <c r="N182" i="6"/>
  <c r="H182" i="6"/>
  <c r="G182" i="6"/>
  <c r="Q184" i="5"/>
  <c r="M184" i="5"/>
  <c r="I184" i="5"/>
  <c r="E184" i="5"/>
  <c r="P184" i="5"/>
  <c r="L184" i="5"/>
  <c r="H184" i="5"/>
  <c r="C184" i="5"/>
  <c r="J185" i="5" s="1"/>
  <c r="O184" i="5"/>
  <c r="K184" i="5"/>
  <c r="G184" i="5"/>
  <c r="N184" i="5"/>
  <c r="F184" i="5"/>
  <c r="U181" i="4"/>
  <c r="T181" i="4"/>
  <c r="S181" i="4"/>
  <c r="R181" i="4"/>
  <c r="M181" i="4"/>
  <c r="F181" i="4"/>
  <c r="N59" i="4"/>
  <c r="R59" i="4" s="1"/>
  <c r="S59" i="4" s="1"/>
  <c r="N181" i="4"/>
  <c r="I181" i="4"/>
  <c r="C181" i="4"/>
  <c r="Q181" i="4"/>
  <c r="L181" i="4"/>
  <c r="H181" i="4"/>
  <c r="P181" i="4"/>
  <c r="K181" i="4"/>
  <c r="G181" i="4"/>
  <c r="O181" i="4"/>
  <c r="J181" i="4"/>
  <c r="E181" i="4"/>
  <c r="L181" i="2"/>
  <c r="H181" i="2"/>
  <c r="C181" i="2"/>
  <c r="O181" i="2"/>
  <c r="K181" i="2"/>
  <c r="G181" i="2"/>
  <c r="N181" i="2"/>
  <c r="J181" i="2"/>
  <c r="E181" i="2"/>
  <c r="M181" i="2"/>
  <c r="I181" i="2"/>
  <c r="L102" i="13" l="1"/>
  <c r="L188" i="12"/>
  <c r="H188" i="12"/>
  <c r="C188" i="12"/>
  <c r="O188" i="12"/>
  <c r="K188" i="12"/>
  <c r="G188" i="12"/>
  <c r="N188" i="12"/>
  <c r="J188" i="12"/>
  <c r="F188" i="12"/>
  <c r="I188" i="12"/>
  <c r="E188" i="12"/>
  <c r="M188" i="12"/>
  <c r="L187" i="10"/>
  <c r="H187" i="10"/>
  <c r="C187" i="10"/>
  <c r="O187" i="10"/>
  <c r="K187" i="10"/>
  <c r="G187" i="10"/>
  <c r="N187" i="10"/>
  <c r="J187" i="10"/>
  <c r="F187" i="10"/>
  <c r="E187" i="10"/>
  <c r="M187" i="10"/>
  <c r="I187" i="10"/>
  <c r="M186" i="9"/>
  <c r="I186" i="9"/>
  <c r="E186" i="9"/>
  <c r="L186" i="9"/>
  <c r="H186" i="9"/>
  <c r="C186" i="9"/>
  <c r="O186" i="9"/>
  <c r="K186" i="9"/>
  <c r="G186" i="9"/>
  <c r="N186" i="9"/>
  <c r="J186" i="9"/>
  <c r="F186" i="9"/>
  <c r="M185" i="8"/>
  <c r="I185" i="8"/>
  <c r="E185" i="8"/>
  <c r="L185" i="8"/>
  <c r="H185" i="8"/>
  <c r="C185" i="8"/>
  <c r="K186" i="8" s="1"/>
  <c r="O185" i="8"/>
  <c r="G185" i="8"/>
  <c r="N185" i="8"/>
  <c r="J185" i="8"/>
  <c r="F185" i="8"/>
  <c r="L185" i="7"/>
  <c r="H185" i="7"/>
  <c r="C185" i="7"/>
  <c r="O185" i="7"/>
  <c r="K185" i="7"/>
  <c r="G185" i="7"/>
  <c r="N185" i="7"/>
  <c r="J185" i="7"/>
  <c r="F185" i="7"/>
  <c r="E185" i="7"/>
  <c r="M185" i="7"/>
  <c r="I185" i="7"/>
  <c r="O183" i="6"/>
  <c r="H183" i="6"/>
  <c r="E183" i="6"/>
  <c r="N183" i="6"/>
  <c r="K183" i="6"/>
  <c r="G183" i="6"/>
  <c r="C183" i="6"/>
  <c r="J184" i="6" s="1"/>
  <c r="M183" i="6"/>
  <c r="F183" i="6"/>
  <c r="L183" i="6"/>
  <c r="I183" i="6"/>
  <c r="O185" i="5"/>
  <c r="K185" i="5"/>
  <c r="G185" i="5"/>
  <c r="N185" i="5"/>
  <c r="F185" i="5"/>
  <c r="Q185" i="5"/>
  <c r="M185" i="5"/>
  <c r="I185" i="5"/>
  <c r="E185" i="5"/>
  <c r="L185" i="5"/>
  <c r="H185" i="5"/>
  <c r="C185" i="5"/>
  <c r="J186" i="5" s="1"/>
  <c r="P185" i="5"/>
  <c r="U182" i="4"/>
  <c r="S182" i="4"/>
  <c r="T182" i="4"/>
  <c r="M182" i="4"/>
  <c r="R182" i="4"/>
  <c r="F182" i="4"/>
  <c r="N182" i="4"/>
  <c r="I182" i="4"/>
  <c r="C182" i="4"/>
  <c r="Q182" i="4"/>
  <c r="L182" i="4"/>
  <c r="H182" i="4"/>
  <c r="P182" i="4"/>
  <c r="K182" i="4"/>
  <c r="G182" i="4"/>
  <c r="O182" i="4"/>
  <c r="J182" i="4"/>
  <c r="E182" i="4"/>
  <c r="G60" i="4"/>
  <c r="O59" i="4"/>
  <c r="L182" i="2"/>
  <c r="H182" i="2"/>
  <c r="C182" i="2"/>
  <c r="O182" i="2"/>
  <c r="K182" i="2"/>
  <c r="G182" i="2"/>
  <c r="N182" i="2"/>
  <c r="J182" i="2"/>
  <c r="I182" i="2"/>
  <c r="E182" i="2"/>
  <c r="M182" i="2"/>
  <c r="F103" i="13" l="1"/>
  <c r="M102" i="13"/>
  <c r="L189" i="12"/>
  <c r="H189" i="12"/>
  <c r="C189" i="12"/>
  <c r="O189" i="12"/>
  <c r="K189" i="12"/>
  <c r="G189" i="12"/>
  <c r="N189" i="12"/>
  <c r="J189" i="12"/>
  <c r="F189" i="12"/>
  <c r="M189" i="12"/>
  <c r="I189" i="12"/>
  <c r="E189" i="12"/>
  <c r="L188" i="10"/>
  <c r="H188" i="10"/>
  <c r="C188" i="10"/>
  <c r="O188" i="10"/>
  <c r="K188" i="10"/>
  <c r="G188" i="10"/>
  <c r="N188" i="10"/>
  <c r="J188" i="10"/>
  <c r="F188" i="10"/>
  <c r="I188" i="10"/>
  <c r="E188" i="10"/>
  <c r="M188" i="10"/>
  <c r="M187" i="9"/>
  <c r="I187" i="9"/>
  <c r="E187" i="9"/>
  <c r="L187" i="9"/>
  <c r="H187" i="9"/>
  <c r="C187" i="9"/>
  <c r="O187" i="9"/>
  <c r="K187" i="9"/>
  <c r="G187" i="9"/>
  <c r="F187" i="9"/>
  <c r="N187" i="9"/>
  <c r="J187" i="9"/>
  <c r="M186" i="8"/>
  <c r="I186" i="8"/>
  <c r="E186" i="8"/>
  <c r="L186" i="8"/>
  <c r="H186" i="8"/>
  <c r="C186" i="8"/>
  <c r="K187" i="8" s="1"/>
  <c r="O186" i="8"/>
  <c r="G186" i="8"/>
  <c r="N186" i="8"/>
  <c r="J186" i="8"/>
  <c r="F186" i="8"/>
  <c r="L186" i="7"/>
  <c r="H186" i="7"/>
  <c r="C186" i="7"/>
  <c r="O186" i="7"/>
  <c r="K186" i="7"/>
  <c r="G186" i="7"/>
  <c r="N186" i="7"/>
  <c r="J186" i="7"/>
  <c r="F186" i="7"/>
  <c r="I186" i="7"/>
  <c r="E186" i="7"/>
  <c r="M186" i="7"/>
  <c r="M184" i="6"/>
  <c r="F184" i="6"/>
  <c r="L184" i="6"/>
  <c r="I184" i="6"/>
  <c r="O184" i="6"/>
  <c r="H184" i="6"/>
  <c r="N184" i="6"/>
  <c r="G184" i="6"/>
  <c r="E184" i="6"/>
  <c r="C184" i="6"/>
  <c r="J185" i="6" s="1"/>
  <c r="K184" i="6"/>
  <c r="Q186" i="5"/>
  <c r="M186" i="5"/>
  <c r="I186" i="5"/>
  <c r="E186" i="5"/>
  <c r="P186" i="5"/>
  <c r="L186" i="5"/>
  <c r="H186" i="5"/>
  <c r="C186" i="5"/>
  <c r="J187" i="5" s="1"/>
  <c r="O186" i="5"/>
  <c r="K186" i="5"/>
  <c r="G186" i="5"/>
  <c r="F186" i="5"/>
  <c r="N186" i="5"/>
  <c r="U183" i="4"/>
  <c r="T183" i="4"/>
  <c r="S183" i="4"/>
  <c r="R183" i="4"/>
  <c r="M183" i="4"/>
  <c r="F183" i="4"/>
  <c r="N183" i="4"/>
  <c r="I183" i="4"/>
  <c r="C183" i="4"/>
  <c r="Q183" i="4"/>
  <c r="L183" i="4"/>
  <c r="H183" i="4"/>
  <c r="P183" i="4"/>
  <c r="K183" i="4"/>
  <c r="G183" i="4"/>
  <c r="E183" i="4"/>
  <c r="O183" i="4"/>
  <c r="J183" i="4"/>
  <c r="P59" i="4"/>
  <c r="Q60" i="4"/>
  <c r="T60" i="4" s="1"/>
  <c r="U60" i="4" s="1"/>
  <c r="H60" i="4"/>
  <c r="I60" i="4"/>
  <c r="J60" i="4" s="1"/>
  <c r="L183" i="2"/>
  <c r="H183" i="2"/>
  <c r="C183" i="2"/>
  <c r="O183" i="2"/>
  <c r="K183" i="2"/>
  <c r="G183" i="2"/>
  <c r="N183" i="2"/>
  <c r="J183" i="2"/>
  <c r="M183" i="2"/>
  <c r="I183" i="2"/>
  <c r="E183" i="2"/>
  <c r="O103" i="13" l="1"/>
  <c r="H103" i="13"/>
  <c r="I103" i="13" s="1"/>
  <c r="G103" i="13"/>
  <c r="N102" i="13"/>
  <c r="L190" i="12"/>
  <c r="H190" i="12"/>
  <c r="C190" i="12"/>
  <c r="O190" i="12"/>
  <c r="K190" i="12"/>
  <c r="G190" i="12"/>
  <c r="N190" i="12"/>
  <c r="J190" i="12"/>
  <c r="F190" i="12"/>
  <c r="M190" i="12"/>
  <c r="I190" i="12"/>
  <c r="E190" i="12"/>
  <c r="L189" i="10"/>
  <c r="H189" i="10"/>
  <c r="C189" i="10"/>
  <c r="O189" i="10"/>
  <c r="K189" i="10"/>
  <c r="G189" i="10"/>
  <c r="N189" i="10"/>
  <c r="J189" i="10"/>
  <c r="F189" i="10"/>
  <c r="M189" i="10"/>
  <c r="I189" i="10"/>
  <c r="E189" i="10"/>
  <c r="M188" i="9"/>
  <c r="I188" i="9"/>
  <c r="E188" i="9"/>
  <c r="L188" i="9"/>
  <c r="H188" i="9"/>
  <c r="C188" i="9"/>
  <c r="O188" i="9"/>
  <c r="K188" i="9"/>
  <c r="G188" i="9"/>
  <c r="J188" i="9"/>
  <c r="F188" i="9"/>
  <c r="N188" i="9"/>
  <c r="M187" i="8"/>
  <c r="I187" i="8"/>
  <c r="E187" i="8"/>
  <c r="L187" i="8"/>
  <c r="H187" i="8"/>
  <c r="C187" i="8"/>
  <c r="K188" i="8" s="1"/>
  <c r="O187" i="8"/>
  <c r="G187" i="8"/>
  <c r="F187" i="8"/>
  <c r="N187" i="8"/>
  <c r="J187" i="8"/>
  <c r="L187" i="7"/>
  <c r="H187" i="7"/>
  <c r="C187" i="7"/>
  <c r="O187" i="7"/>
  <c r="K187" i="7"/>
  <c r="G187" i="7"/>
  <c r="N187" i="7"/>
  <c r="J187" i="7"/>
  <c r="F187" i="7"/>
  <c r="M187" i="7"/>
  <c r="I187" i="7"/>
  <c r="E187" i="7"/>
  <c r="O185" i="6"/>
  <c r="H185" i="6"/>
  <c r="E185" i="6"/>
  <c r="N185" i="6"/>
  <c r="K185" i="6"/>
  <c r="G185" i="6"/>
  <c r="C185" i="6"/>
  <c r="J186" i="6" s="1"/>
  <c r="I185" i="6"/>
  <c r="F185" i="6"/>
  <c r="M185" i="6"/>
  <c r="L185" i="6"/>
  <c r="O187" i="5"/>
  <c r="K187" i="5"/>
  <c r="G187" i="5"/>
  <c r="N187" i="5"/>
  <c r="F187" i="5"/>
  <c r="Q187" i="5"/>
  <c r="M187" i="5"/>
  <c r="I187" i="5"/>
  <c r="E187" i="5"/>
  <c r="H187" i="5"/>
  <c r="C187" i="5"/>
  <c r="J188" i="5" s="1"/>
  <c r="P187" i="5"/>
  <c r="L187" i="5"/>
  <c r="U184" i="4"/>
  <c r="T184" i="4"/>
  <c r="S184" i="4"/>
  <c r="R184" i="4"/>
  <c r="M184" i="4"/>
  <c r="F184" i="4"/>
  <c r="N184" i="4"/>
  <c r="I184" i="4"/>
  <c r="C184" i="4"/>
  <c r="Q184" i="4"/>
  <c r="L184" i="4"/>
  <c r="H184" i="4"/>
  <c r="P184" i="4"/>
  <c r="K184" i="4"/>
  <c r="G184" i="4"/>
  <c r="J184" i="4"/>
  <c r="E184" i="4"/>
  <c r="O184" i="4"/>
  <c r="N60" i="4"/>
  <c r="R60" i="4" s="1"/>
  <c r="S60" i="4" s="1"/>
  <c r="L184" i="2"/>
  <c r="H184" i="2"/>
  <c r="C184" i="2"/>
  <c r="O184" i="2"/>
  <c r="K184" i="2"/>
  <c r="G184" i="2"/>
  <c r="N184" i="2"/>
  <c r="J184" i="2"/>
  <c r="M184" i="2"/>
  <c r="I184" i="2"/>
  <c r="E184" i="2"/>
  <c r="L103" i="13" l="1"/>
  <c r="L191" i="12"/>
  <c r="H191" i="12"/>
  <c r="C191" i="12"/>
  <c r="O191" i="12"/>
  <c r="K191" i="12"/>
  <c r="G191" i="12"/>
  <c r="N191" i="12"/>
  <c r="J191" i="12"/>
  <c r="F191" i="12"/>
  <c r="E191" i="12"/>
  <c r="M191" i="12"/>
  <c r="I191" i="12"/>
  <c r="L190" i="10"/>
  <c r="H190" i="10"/>
  <c r="C190" i="10"/>
  <c r="O190" i="10"/>
  <c r="K190" i="10"/>
  <c r="G190" i="10"/>
  <c r="N190" i="10"/>
  <c r="J190" i="10"/>
  <c r="F190" i="10"/>
  <c r="M190" i="10"/>
  <c r="I190" i="10"/>
  <c r="E190" i="10"/>
  <c r="M189" i="9"/>
  <c r="I189" i="9"/>
  <c r="E189" i="9"/>
  <c r="L189" i="9"/>
  <c r="H189" i="9"/>
  <c r="C189" i="9"/>
  <c r="O189" i="9"/>
  <c r="K189" i="9"/>
  <c r="G189" i="9"/>
  <c r="N189" i="9"/>
  <c r="J189" i="9"/>
  <c r="F189" i="9"/>
  <c r="M188" i="8"/>
  <c r="I188" i="8"/>
  <c r="E188" i="8"/>
  <c r="L188" i="8"/>
  <c r="H188" i="8"/>
  <c r="C188" i="8"/>
  <c r="K189" i="8" s="1"/>
  <c r="O188" i="8"/>
  <c r="G188" i="8"/>
  <c r="J188" i="8"/>
  <c r="F188" i="8"/>
  <c r="N188" i="8"/>
  <c r="L188" i="7"/>
  <c r="H188" i="7"/>
  <c r="C188" i="7"/>
  <c r="O188" i="7"/>
  <c r="K188" i="7"/>
  <c r="G188" i="7"/>
  <c r="N188" i="7"/>
  <c r="J188" i="7"/>
  <c r="F188" i="7"/>
  <c r="M188" i="7"/>
  <c r="I188" i="7"/>
  <c r="E188" i="7"/>
  <c r="M186" i="6"/>
  <c r="F186" i="6"/>
  <c r="L186" i="6"/>
  <c r="I186" i="6"/>
  <c r="E186" i="6"/>
  <c r="K186" i="6"/>
  <c r="C186" i="6"/>
  <c r="J187" i="6" s="1"/>
  <c r="H186" i="6"/>
  <c r="G186" i="6"/>
  <c r="O186" i="6"/>
  <c r="N186" i="6"/>
  <c r="Q188" i="5"/>
  <c r="M188" i="5"/>
  <c r="I188" i="5"/>
  <c r="E188" i="5"/>
  <c r="P188" i="5"/>
  <c r="L188" i="5"/>
  <c r="H188" i="5"/>
  <c r="C188" i="5"/>
  <c r="J189" i="5" s="1"/>
  <c r="O188" i="5"/>
  <c r="K188" i="5"/>
  <c r="G188" i="5"/>
  <c r="F188" i="5"/>
  <c r="N188" i="5"/>
  <c r="U185" i="4"/>
  <c r="T185" i="4"/>
  <c r="R185" i="4"/>
  <c r="S185" i="4"/>
  <c r="M185" i="4"/>
  <c r="F185" i="4"/>
  <c r="N185" i="4"/>
  <c r="I185" i="4"/>
  <c r="C185" i="4"/>
  <c r="Q185" i="4"/>
  <c r="L185" i="4"/>
  <c r="H185" i="4"/>
  <c r="P185" i="4"/>
  <c r="K185" i="4"/>
  <c r="G185" i="4"/>
  <c r="O185" i="4"/>
  <c r="J185" i="4"/>
  <c r="E185" i="4"/>
  <c r="G61" i="4"/>
  <c r="O60" i="4"/>
  <c r="L185" i="2"/>
  <c r="H185" i="2"/>
  <c r="C185" i="2"/>
  <c r="O185" i="2"/>
  <c r="K185" i="2"/>
  <c r="G185" i="2"/>
  <c r="N185" i="2"/>
  <c r="J185" i="2"/>
  <c r="E185" i="2"/>
  <c r="M185" i="2"/>
  <c r="I185" i="2"/>
  <c r="F104" i="13" l="1"/>
  <c r="M103" i="13"/>
  <c r="L192" i="12"/>
  <c r="H192" i="12"/>
  <c r="O192" i="12"/>
  <c r="K192" i="12"/>
  <c r="N192" i="12"/>
  <c r="J192" i="12"/>
  <c r="I192" i="12"/>
  <c r="C192" i="12"/>
  <c r="G192" i="12"/>
  <c r="F192" i="12"/>
  <c r="M192" i="12"/>
  <c r="E192" i="12"/>
  <c r="L191" i="10"/>
  <c r="H191" i="10"/>
  <c r="C191" i="10"/>
  <c r="O191" i="10"/>
  <c r="K191" i="10"/>
  <c r="G191" i="10"/>
  <c r="N191" i="10"/>
  <c r="J191" i="10"/>
  <c r="F191" i="10"/>
  <c r="E191" i="10"/>
  <c r="M191" i="10"/>
  <c r="I191" i="10"/>
  <c r="M190" i="9"/>
  <c r="I190" i="9"/>
  <c r="E190" i="9"/>
  <c r="L190" i="9"/>
  <c r="H190" i="9"/>
  <c r="C190" i="9"/>
  <c r="O190" i="9"/>
  <c r="K190" i="9"/>
  <c r="G190" i="9"/>
  <c r="N190" i="9"/>
  <c r="J190" i="9"/>
  <c r="F190" i="9"/>
  <c r="M189" i="8"/>
  <c r="I189" i="8"/>
  <c r="E189" i="8"/>
  <c r="L189" i="8"/>
  <c r="H189" i="8"/>
  <c r="C189" i="8"/>
  <c r="K190" i="8" s="1"/>
  <c r="O189" i="8"/>
  <c r="G189" i="8"/>
  <c r="N189" i="8"/>
  <c r="J189" i="8"/>
  <c r="F189" i="8"/>
  <c r="L189" i="7"/>
  <c r="H189" i="7"/>
  <c r="C189" i="7"/>
  <c r="O189" i="7"/>
  <c r="K189" i="7"/>
  <c r="G189" i="7"/>
  <c r="N189" i="7"/>
  <c r="J189" i="7"/>
  <c r="F189" i="7"/>
  <c r="E189" i="7"/>
  <c r="M189" i="7"/>
  <c r="I189" i="7"/>
  <c r="O187" i="6"/>
  <c r="H187" i="6"/>
  <c r="E187" i="6"/>
  <c r="N187" i="6"/>
  <c r="K187" i="6"/>
  <c r="G187" i="6"/>
  <c r="C187" i="6"/>
  <c r="J188" i="6" s="1"/>
  <c r="M187" i="6"/>
  <c r="F187" i="6"/>
  <c r="L187" i="6"/>
  <c r="I187" i="6"/>
  <c r="O189" i="5"/>
  <c r="K189" i="5"/>
  <c r="G189" i="5"/>
  <c r="N189" i="5"/>
  <c r="F189" i="5"/>
  <c r="Q189" i="5"/>
  <c r="M189" i="5"/>
  <c r="I189" i="5"/>
  <c r="E189" i="5"/>
  <c r="C189" i="5"/>
  <c r="J190" i="5" s="1"/>
  <c r="P189" i="5"/>
  <c r="L189" i="5"/>
  <c r="H189" i="5"/>
  <c r="U186" i="4"/>
  <c r="S186" i="4"/>
  <c r="T186" i="4"/>
  <c r="M186" i="4"/>
  <c r="R186" i="4"/>
  <c r="F186" i="4"/>
  <c r="N186" i="4"/>
  <c r="I186" i="4"/>
  <c r="C186" i="4"/>
  <c r="Q186" i="4"/>
  <c r="L186" i="4"/>
  <c r="H186" i="4"/>
  <c r="P186" i="4"/>
  <c r="K186" i="4"/>
  <c r="G186" i="4"/>
  <c r="O186" i="4"/>
  <c r="J186" i="4"/>
  <c r="E186" i="4"/>
  <c r="P60" i="4"/>
  <c r="H61" i="4"/>
  <c r="H62" i="4" s="1"/>
  <c r="I61" i="4"/>
  <c r="B18" i="4" s="1"/>
  <c r="B19" i="4" s="1"/>
  <c r="Q61" i="4"/>
  <c r="T61" i="4" s="1"/>
  <c r="L186" i="2"/>
  <c r="H186" i="2"/>
  <c r="C186" i="2"/>
  <c r="O186" i="2"/>
  <c r="K186" i="2"/>
  <c r="G186" i="2"/>
  <c r="N186" i="2"/>
  <c r="J186" i="2"/>
  <c r="I186" i="2"/>
  <c r="E186" i="2"/>
  <c r="M186" i="2"/>
  <c r="N103" i="13" l="1"/>
  <c r="H104" i="13"/>
  <c r="I104" i="13" s="1"/>
  <c r="O104" i="13"/>
  <c r="G104" i="13"/>
  <c r="L193" i="12"/>
  <c r="H193" i="12"/>
  <c r="C193" i="12"/>
  <c r="O193" i="12"/>
  <c r="K193" i="12"/>
  <c r="G193" i="12"/>
  <c r="N193" i="12"/>
  <c r="J193" i="12"/>
  <c r="F193" i="12"/>
  <c r="M193" i="12"/>
  <c r="I193" i="12"/>
  <c r="E193" i="12"/>
  <c r="L192" i="10"/>
  <c r="O192" i="10"/>
  <c r="K192" i="10"/>
  <c r="G192" i="10"/>
  <c r="N192" i="10"/>
  <c r="J192" i="10"/>
  <c r="I192" i="10"/>
  <c r="C192" i="10"/>
  <c r="H192" i="10"/>
  <c r="F192" i="10"/>
  <c r="M192" i="10"/>
  <c r="E192" i="10"/>
  <c r="M191" i="9"/>
  <c r="I191" i="9"/>
  <c r="E191" i="9"/>
  <c r="L191" i="9"/>
  <c r="H191" i="9"/>
  <c r="C191" i="9"/>
  <c r="O191" i="9"/>
  <c r="K191" i="9"/>
  <c r="G191" i="9"/>
  <c r="F191" i="9"/>
  <c r="N191" i="9"/>
  <c r="J191" i="9"/>
  <c r="M190" i="8"/>
  <c r="I190" i="8"/>
  <c r="E190" i="8"/>
  <c r="L190" i="8"/>
  <c r="H190" i="8"/>
  <c r="C190" i="8"/>
  <c r="K191" i="8" s="1"/>
  <c r="O190" i="8"/>
  <c r="G190" i="8"/>
  <c r="N190" i="8"/>
  <c r="J190" i="8"/>
  <c r="F190" i="8"/>
  <c r="N190" i="7"/>
  <c r="L190" i="7"/>
  <c r="H190" i="7"/>
  <c r="C190" i="7"/>
  <c r="K190" i="7"/>
  <c r="G190" i="7"/>
  <c r="O190" i="7"/>
  <c r="J190" i="7"/>
  <c r="F190" i="7"/>
  <c r="I190" i="7"/>
  <c r="E190" i="7"/>
  <c r="M190" i="7"/>
  <c r="M188" i="6"/>
  <c r="F188" i="6"/>
  <c r="L188" i="6"/>
  <c r="I188" i="6"/>
  <c r="O188" i="6"/>
  <c r="H188" i="6"/>
  <c r="N188" i="6"/>
  <c r="G188" i="6"/>
  <c r="K188" i="6"/>
  <c r="E188" i="6"/>
  <c r="C188" i="6"/>
  <c r="J189" i="6" s="1"/>
  <c r="Q190" i="5"/>
  <c r="M190" i="5"/>
  <c r="I190" i="5"/>
  <c r="E190" i="5"/>
  <c r="P190" i="5"/>
  <c r="L190" i="5"/>
  <c r="H190" i="5"/>
  <c r="C190" i="5"/>
  <c r="J191" i="5" s="1"/>
  <c r="O190" i="5"/>
  <c r="K190" i="5"/>
  <c r="G190" i="5"/>
  <c r="N190" i="5"/>
  <c r="F190" i="5"/>
  <c r="H63" i="4"/>
  <c r="B29" i="4"/>
  <c r="U187" i="4"/>
  <c r="T187" i="4"/>
  <c r="S187" i="4"/>
  <c r="R187" i="4"/>
  <c r="M187" i="4"/>
  <c r="F187" i="4"/>
  <c r="U61" i="4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J61" i="4"/>
  <c r="N187" i="4"/>
  <c r="I187" i="4"/>
  <c r="C187" i="4"/>
  <c r="Q187" i="4"/>
  <c r="L187" i="4"/>
  <c r="H187" i="4"/>
  <c r="P187" i="4"/>
  <c r="K187" i="4"/>
  <c r="G187" i="4"/>
  <c r="E187" i="4"/>
  <c r="O187" i="4"/>
  <c r="J187" i="4"/>
  <c r="L187" i="2"/>
  <c r="H187" i="2"/>
  <c r="C187" i="2"/>
  <c r="O187" i="2"/>
  <c r="K187" i="2"/>
  <c r="G187" i="2"/>
  <c r="N187" i="2"/>
  <c r="J187" i="2"/>
  <c r="M187" i="2"/>
  <c r="I187" i="2"/>
  <c r="E187" i="2"/>
  <c r="L104" i="13" l="1"/>
  <c r="L194" i="12"/>
  <c r="H194" i="12"/>
  <c r="C194" i="12"/>
  <c r="O194" i="12"/>
  <c r="K194" i="12"/>
  <c r="G194" i="12"/>
  <c r="N194" i="12"/>
  <c r="J194" i="12"/>
  <c r="F194" i="12"/>
  <c r="M194" i="12"/>
  <c r="I194" i="12"/>
  <c r="E194" i="12"/>
  <c r="L193" i="10"/>
  <c r="H193" i="10"/>
  <c r="C193" i="10"/>
  <c r="O193" i="10"/>
  <c r="K193" i="10"/>
  <c r="G193" i="10"/>
  <c r="N193" i="10"/>
  <c r="J193" i="10"/>
  <c r="F193" i="10"/>
  <c r="M193" i="10"/>
  <c r="I193" i="10"/>
  <c r="E193" i="10"/>
  <c r="L192" i="9"/>
  <c r="O192" i="9"/>
  <c r="K192" i="9"/>
  <c r="N192" i="9"/>
  <c r="J192" i="9"/>
  <c r="I192" i="9"/>
  <c r="E192" i="9"/>
  <c r="H192" i="9"/>
  <c r="C192" i="9"/>
  <c r="G192" i="9"/>
  <c r="M192" i="9"/>
  <c r="F192" i="9"/>
  <c r="M191" i="8"/>
  <c r="I191" i="8"/>
  <c r="E191" i="8"/>
  <c r="L191" i="8"/>
  <c r="H191" i="8"/>
  <c r="C191" i="8"/>
  <c r="K192" i="8" s="1"/>
  <c r="O191" i="8"/>
  <c r="G191" i="8"/>
  <c r="F191" i="8"/>
  <c r="N191" i="8"/>
  <c r="J191" i="8"/>
  <c r="O191" i="7"/>
  <c r="K191" i="7"/>
  <c r="G191" i="7"/>
  <c r="N191" i="7"/>
  <c r="J191" i="7"/>
  <c r="F191" i="7"/>
  <c r="M191" i="7"/>
  <c r="E191" i="7"/>
  <c r="L191" i="7"/>
  <c r="C191" i="7"/>
  <c r="I191" i="7"/>
  <c r="H191" i="7"/>
  <c r="O189" i="6"/>
  <c r="H189" i="6"/>
  <c r="E189" i="6"/>
  <c r="N189" i="6"/>
  <c r="K189" i="6"/>
  <c r="G189" i="6"/>
  <c r="C189" i="6"/>
  <c r="J190" i="6" s="1"/>
  <c r="I189" i="6"/>
  <c r="M189" i="6"/>
  <c r="L189" i="6"/>
  <c r="F189" i="6"/>
  <c r="O191" i="5"/>
  <c r="K191" i="5"/>
  <c r="G191" i="5"/>
  <c r="N191" i="5"/>
  <c r="F191" i="5"/>
  <c r="Q191" i="5"/>
  <c r="M191" i="5"/>
  <c r="I191" i="5"/>
  <c r="E191" i="5"/>
  <c r="P191" i="5"/>
  <c r="L191" i="5"/>
  <c r="H191" i="5"/>
  <c r="C191" i="5"/>
  <c r="J192" i="5" s="1"/>
  <c r="N61" i="4"/>
  <c r="O61" i="4" s="1"/>
  <c r="J62" i="4"/>
  <c r="H64" i="4"/>
  <c r="U188" i="4"/>
  <c r="T188" i="4"/>
  <c r="S188" i="4"/>
  <c r="R188" i="4"/>
  <c r="M188" i="4"/>
  <c r="F188" i="4"/>
  <c r="N188" i="4"/>
  <c r="I188" i="4"/>
  <c r="C188" i="4"/>
  <c r="Q188" i="4"/>
  <c r="L188" i="4"/>
  <c r="H188" i="4"/>
  <c r="P188" i="4"/>
  <c r="K188" i="4"/>
  <c r="G188" i="4"/>
  <c r="J188" i="4"/>
  <c r="E188" i="4"/>
  <c r="O188" i="4"/>
  <c r="L188" i="2"/>
  <c r="H188" i="2"/>
  <c r="C188" i="2"/>
  <c r="O188" i="2"/>
  <c r="K188" i="2"/>
  <c r="G188" i="2"/>
  <c r="N188" i="2"/>
  <c r="J188" i="2"/>
  <c r="M188" i="2"/>
  <c r="I188" i="2"/>
  <c r="E188" i="2"/>
  <c r="F105" i="13" l="1"/>
  <c r="M104" i="13"/>
  <c r="R61" i="4"/>
  <c r="L195" i="12"/>
  <c r="H195" i="12"/>
  <c r="C195" i="12"/>
  <c r="O195" i="12"/>
  <c r="K195" i="12"/>
  <c r="G195" i="12"/>
  <c r="N195" i="12"/>
  <c r="J195" i="12"/>
  <c r="F195" i="12"/>
  <c r="E195" i="12"/>
  <c r="M195" i="12"/>
  <c r="I195" i="12"/>
  <c r="L194" i="10"/>
  <c r="H194" i="10"/>
  <c r="C194" i="10"/>
  <c r="O194" i="10"/>
  <c r="K194" i="10"/>
  <c r="G194" i="10"/>
  <c r="N194" i="10"/>
  <c r="J194" i="10"/>
  <c r="F194" i="10"/>
  <c r="M194" i="10"/>
  <c r="I194" i="10"/>
  <c r="E194" i="10"/>
  <c r="L193" i="9"/>
  <c r="H193" i="9"/>
  <c r="C193" i="9"/>
  <c r="O193" i="9"/>
  <c r="K193" i="9"/>
  <c r="G193" i="9"/>
  <c r="N193" i="9"/>
  <c r="J193" i="9"/>
  <c r="F193" i="9"/>
  <c r="M193" i="9"/>
  <c r="I193" i="9"/>
  <c r="E193" i="9"/>
  <c r="L192" i="8"/>
  <c r="O192" i="8"/>
  <c r="N192" i="8"/>
  <c r="J192" i="8"/>
  <c r="I192" i="8"/>
  <c r="E192" i="8"/>
  <c r="H192" i="8"/>
  <c r="C192" i="8"/>
  <c r="K193" i="8" s="1"/>
  <c r="G192" i="8"/>
  <c r="M192" i="8"/>
  <c r="F192" i="8"/>
  <c r="L192" i="7"/>
  <c r="O192" i="7"/>
  <c r="K192" i="7"/>
  <c r="G192" i="7"/>
  <c r="N192" i="7"/>
  <c r="J192" i="7"/>
  <c r="F192" i="7"/>
  <c r="I192" i="7"/>
  <c r="H192" i="7"/>
  <c r="E192" i="7"/>
  <c r="M192" i="7"/>
  <c r="C192" i="7"/>
  <c r="M190" i="6"/>
  <c r="F190" i="6"/>
  <c r="L190" i="6"/>
  <c r="I190" i="6"/>
  <c r="E190" i="6"/>
  <c r="K190" i="6"/>
  <c r="C190" i="6"/>
  <c r="J191" i="6" s="1"/>
  <c r="O190" i="6"/>
  <c r="N190" i="6"/>
  <c r="H190" i="6"/>
  <c r="G190" i="6"/>
  <c r="Q192" i="5"/>
  <c r="M192" i="5"/>
  <c r="I192" i="5"/>
  <c r="E192" i="5"/>
  <c r="P192" i="5"/>
  <c r="L192" i="5"/>
  <c r="H192" i="5"/>
  <c r="C192" i="5"/>
  <c r="J193" i="5" s="1"/>
  <c r="O192" i="5"/>
  <c r="K192" i="5"/>
  <c r="G192" i="5"/>
  <c r="N192" i="5"/>
  <c r="F192" i="5"/>
  <c r="H65" i="4"/>
  <c r="P61" i="4"/>
  <c r="O62" i="4"/>
  <c r="N62" i="4"/>
  <c r="R62" i="4" s="1"/>
  <c r="J63" i="4"/>
  <c r="U189" i="4"/>
  <c r="T189" i="4"/>
  <c r="S189" i="4"/>
  <c r="R189" i="4"/>
  <c r="M189" i="4"/>
  <c r="F189" i="4"/>
  <c r="S61" i="4"/>
  <c r="S62" i="4" s="1"/>
  <c r="N189" i="4"/>
  <c r="I189" i="4"/>
  <c r="C189" i="4"/>
  <c r="Q189" i="4"/>
  <c r="L189" i="4"/>
  <c r="H189" i="4"/>
  <c r="P189" i="4"/>
  <c r="K189" i="4"/>
  <c r="G189" i="4"/>
  <c r="O189" i="4"/>
  <c r="J189" i="4"/>
  <c r="E189" i="4"/>
  <c r="L189" i="2"/>
  <c r="H189" i="2"/>
  <c r="C189" i="2"/>
  <c r="O189" i="2"/>
  <c r="K189" i="2"/>
  <c r="G189" i="2"/>
  <c r="N189" i="2"/>
  <c r="J189" i="2"/>
  <c r="E189" i="2"/>
  <c r="M189" i="2"/>
  <c r="I189" i="2"/>
  <c r="N104" i="13" l="1"/>
  <c r="H105" i="13"/>
  <c r="I105" i="13" s="1"/>
  <c r="O105" i="13"/>
  <c r="G105" i="13"/>
  <c r="L196" i="12"/>
  <c r="H196" i="12"/>
  <c r="C196" i="12"/>
  <c r="O196" i="12"/>
  <c r="K196" i="12"/>
  <c r="G196" i="12"/>
  <c r="N196" i="12"/>
  <c r="J196" i="12"/>
  <c r="F196" i="12"/>
  <c r="I196" i="12"/>
  <c r="E196" i="12"/>
  <c r="M196" i="12"/>
  <c r="L195" i="10"/>
  <c r="H195" i="10"/>
  <c r="C195" i="10"/>
  <c r="O195" i="10"/>
  <c r="K195" i="10"/>
  <c r="G195" i="10"/>
  <c r="N195" i="10"/>
  <c r="J195" i="10"/>
  <c r="F195" i="10"/>
  <c r="E195" i="10"/>
  <c r="M195" i="10"/>
  <c r="I195" i="10"/>
  <c r="L194" i="9"/>
  <c r="H194" i="9"/>
  <c r="C194" i="9"/>
  <c r="O194" i="9"/>
  <c r="K194" i="9"/>
  <c r="G194" i="9"/>
  <c r="N194" i="9"/>
  <c r="J194" i="9"/>
  <c r="F194" i="9"/>
  <c r="M194" i="9"/>
  <c r="I194" i="9"/>
  <c r="E194" i="9"/>
  <c r="L193" i="8"/>
  <c r="H193" i="8"/>
  <c r="C193" i="8"/>
  <c r="K194" i="8" s="1"/>
  <c r="O193" i="8"/>
  <c r="G193" i="8"/>
  <c r="N193" i="8"/>
  <c r="J193" i="8"/>
  <c r="F193" i="8"/>
  <c r="M193" i="8"/>
  <c r="I193" i="8"/>
  <c r="E193" i="8"/>
  <c r="L193" i="7"/>
  <c r="H193" i="7"/>
  <c r="C193" i="7"/>
  <c r="O193" i="7"/>
  <c r="K193" i="7"/>
  <c r="G193" i="7"/>
  <c r="N193" i="7"/>
  <c r="J193" i="7"/>
  <c r="F193" i="7"/>
  <c r="M193" i="7"/>
  <c r="I193" i="7"/>
  <c r="E193" i="7"/>
  <c r="O191" i="6"/>
  <c r="H191" i="6"/>
  <c r="E191" i="6"/>
  <c r="N191" i="6"/>
  <c r="K191" i="6"/>
  <c r="G191" i="6"/>
  <c r="C191" i="6"/>
  <c r="J192" i="6" s="1"/>
  <c r="M191" i="6"/>
  <c r="F191" i="6"/>
  <c r="L191" i="6"/>
  <c r="I191" i="6"/>
  <c r="O193" i="5"/>
  <c r="K193" i="5"/>
  <c r="G193" i="5"/>
  <c r="N193" i="5"/>
  <c r="F193" i="5"/>
  <c r="Q193" i="5"/>
  <c r="M193" i="5"/>
  <c r="I193" i="5"/>
  <c r="E193" i="5"/>
  <c r="L193" i="5"/>
  <c r="H193" i="5"/>
  <c r="C193" i="5"/>
  <c r="J194" i="5" s="1"/>
  <c r="P193" i="5"/>
  <c r="P62" i="4"/>
  <c r="N63" i="4"/>
  <c r="R63" i="4" s="1"/>
  <c r="J64" i="4"/>
  <c r="H66" i="4"/>
  <c r="S63" i="4"/>
  <c r="U190" i="4"/>
  <c r="S190" i="4"/>
  <c r="T190" i="4"/>
  <c r="R190" i="4"/>
  <c r="M190" i="4"/>
  <c r="F190" i="4"/>
  <c r="N190" i="4"/>
  <c r="I190" i="4"/>
  <c r="C190" i="4"/>
  <c r="Q190" i="4"/>
  <c r="L190" i="4"/>
  <c r="H190" i="4"/>
  <c r="P190" i="4"/>
  <c r="K190" i="4"/>
  <c r="G190" i="4"/>
  <c r="O190" i="4"/>
  <c r="J190" i="4"/>
  <c r="E190" i="4"/>
  <c r="L190" i="2"/>
  <c r="H190" i="2"/>
  <c r="C190" i="2"/>
  <c r="O190" i="2"/>
  <c r="K190" i="2"/>
  <c r="G190" i="2"/>
  <c r="N190" i="2"/>
  <c r="J190" i="2"/>
  <c r="I190" i="2"/>
  <c r="E190" i="2"/>
  <c r="M190" i="2"/>
  <c r="L105" i="13" l="1"/>
  <c r="L197" i="12"/>
  <c r="H197" i="12"/>
  <c r="C197" i="12"/>
  <c r="O197" i="12"/>
  <c r="K197" i="12"/>
  <c r="G197" i="12"/>
  <c r="N197" i="12"/>
  <c r="J197" i="12"/>
  <c r="F197" i="12"/>
  <c r="M197" i="12"/>
  <c r="I197" i="12"/>
  <c r="E197" i="12"/>
  <c r="L196" i="10"/>
  <c r="H196" i="10"/>
  <c r="C196" i="10"/>
  <c r="O196" i="10"/>
  <c r="K196" i="10"/>
  <c r="G196" i="10"/>
  <c r="N196" i="10"/>
  <c r="J196" i="10"/>
  <c r="F196" i="10"/>
  <c r="I196" i="10"/>
  <c r="E196" i="10"/>
  <c r="M196" i="10"/>
  <c r="L195" i="9"/>
  <c r="H195" i="9"/>
  <c r="C195" i="9"/>
  <c r="O195" i="9"/>
  <c r="K195" i="9"/>
  <c r="G195" i="9"/>
  <c r="N195" i="9"/>
  <c r="J195" i="9"/>
  <c r="F195" i="9"/>
  <c r="E195" i="9"/>
  <c r="M195" i="9"/>
  <c r="I195" i="9"/>
  <c r="L194" i="8"/>
  <c r="H194" i="8"/>
  <c r="C194" i="8"/>
  <c r="K195" i="8" s="1"/>
  <c r="O194" i="8"/>
  <c r="G194" i="8"/>
  <c r="N194" i="8"/>
  <c r="J194" i="8"/>
  <c r="F194" i="8"/>
  <c r="M194" i="8"/>
  <c r="I194" i="8"/>
  <c r="E194" i="8"/>
  <c r="L194" i="7"/>
  <c r="H194" i="7"/>
  <c r="C194" i="7"/>
  <c r="O194" i="7"/>
  <c r="K194" i="7"/>
  <c r="G194" i="7"/>
  <c r="N194" i="7"/>
  <c r="J194" i="7"/>
  <c r="F194" i="7"/>
  <c r="M194" i="7"/>
  <c r="I194" i="7"/>
  <c r="E194" i="7"/>
  <c r="M192" i="6"/>
  <c r="F192" i="6"/>
  <c r="L192" i="6"/>
  <c r="I192" i="6"/>
  <c r="O192" i="6"/>
  <c r="H192" i="6"/>
  <c r="N192" i="6"/>
  <c r="G192" i="6"/>
  <c r="E192" i="6"/>
  <c r="C192" i="6"/>
  <c r="J193" i="6" s="1"/>
  <c r="K192" i="6"/>
  <c r="Q194" i="5"/>
  <c r="M194" i="5"/>
  <c r="I194" i="5"/>
  <c r="E194" i="5"/>
  <c r="P194" i="5"/>
  <c r="L194" i="5"/>
  <c r="H194" i="5"/>
  <c r="C194" i="5"/>
  <c r="J195" i="5" s="1"/>
  <c r="O194" i="5"/>
  <c r="K194" i="5"/>
  <c r="G194" i="5"/>
  <c r="F194" i="5"/>
  <c r="N194" i="5"/>
  <c r="N64" i="4"/>
  <c r="R64" i="4" s="1"/>
  <c r="S64" i="4" s="1"/>
  <c r="J65" i="4"/>
  <c r="H67" i="4"/>
  <c r="O63" i="4"/>
  <c r="U191" i="4"/>
  <c r="T191" i="4"/>
  <c r="S191" i="4"/>
  <c r="R191" i="4"/>
  <c r="M191" i="4"/>
  <c r="F191" i="4"/>
  <c r="N191" i="4"/>
  <c r="I191" i="4"/>
  <c r="C191" i="4"/>
  <c r="Q191" i="4"/>
  <c r="L191" i="4"/>
  <c r="H191" i="4"/>
  <c r="P191" i="4"/>
  <c r="K191" i="4"/>
  <c r="G191" i="4"/>
  <c r="E191" i="4"/>
  <c r="O191" i="4"/>
  <c r="J191" i="4"/>
  <c r="L191" i="2"/>
  <c r="H191" i="2"/>
  <c r="C191" i="2"/>
  <c r="O191" i="2"/>
  <c r="K191" i="2"/>
  <c r="G191" i="2"/>
  <c r="N191" i="2"/>
  <c r="J191" i="2"/>
  <c r="M191" i="2"/>
  <c r="I191" i="2"/>
  <c r="E191" i="2"/>
  <c r="F106" i="13" l="1"/>
  <c r="M105" i="13"/>
  <c r="L198" i="12"/>
  <c r="H198" i="12"/>
  <c r="C198" i="12"/>
  <c r="O198" i="12"/>
  <c r="K198" i="12"/>
  <c r="G198" i="12"/>
  <c r="N198" i="12"/>
  <c r="J198" i="12"/>
  <c r="F198" i="12"/>
  <c r="M198" i="12"/>
  <c r="I198" i="12"/>
  <c r="E198" i="12"/>
  <c r="L197" i="10"/>
  <c r="H197" i="10"/>
  <c r="C197" i="10"/>
  <c r="O197" i="10"/>
  <c r="K197" i="10"/>
  <c r="G197" i="10"/>
  <c r="N197" i="10"/>
  <c r="J197" i="10"/>
  <c r="F197" i="10"/>
  <c r="M197" i="10"/>
  <c r="I197" i="10"/>
  <c r="E197" i="10"/>
  <c r="L196" i="9"/>
  <c r="H196" i="9"/>
  <c r="C196" i="9"/>
  <c r="O196" i="9"/>
  <c r="K196" i="9"/>
  <c r="G196" i="9"/>
  <c r="N196" i="9"/>
  <c r="J196" i="9"/>
  <c r="F196" i="9"/>
  <c r="I196" i="9"/>
  <c r="E196" i="9"/>
  <c r="M196" i="9"/>
  <c r="L195" i="8"/>
  <c r="H195" i="8"/>
  <c r="C195" i="8"/>
  <c r="K196" i="8" s="1"/>
  <c r="O195" i="8"/>
  <c r="G195" i="8"/>
  <c r="N195" i="8"/>
  <c r="J195" i="8"/>
  <c r="F195" i="8"/>
  <c r="E195" i="8"/>
  <c r="M195" i="8"/>
  <c r="I195" i="8"/>
  <c r="L195" i="7"/>
  <c r="H195" i="7"/>
  <c r="C195" i="7"/>
  <c r="O195" i="7"/>
  <c r="K195" i="7"/>
  <c r="G195" i="7"/>
  <c r="N195" i="7"/>
  <c r="J195" i="7"/>
  <c r="F195" i="7"/>
  <c r="E195" i="7"/>
  <c r="M195" i="7"/>
  <c r="I195" i="7"/>
  <c r="O193" i="6"/>
  <c r="H193" i="6"/>
  <c r="E193" i="6"/>
  <c r="N193" i="6"/>
  <c r="K193" i="6"/>
  <c r="G193" i="6"/>
  <c r="C193" i="6"/>
  <c r="J194" i="6" s="1"/>
  <c r="I193" i="6"/>
  <c r="F193" i="6"/>
  <c r="M193" i="6"/>
  <c r="L193" i="6"/>
  <c r="O195" i="5"/>
  <c r="K195" i="5"/>
  <c r="G195" i="5"/>
  <c r="N195" i="5"/>
  <c r="F195" i="5"/>
  <c r="Q195" i="5"/>
  <c r="M195" i="5"/>
  <c r="I195" i="5"/>
  <c r="E195" i="5"/>
  <c r="H195" i="5"/>
  <c r="C195" i="5"/>
  <c r="J196" i="5" s="1"/>
  <c r="P195" i="5"/>
  <c r="L195" i="5"/>
  <c r="N65" i="4"/>
  <c r="R65" i="4" s="1"/>
  <c r="S65" i="4" s="1"/>
  <c r="J66" i="4"/>
  <c r="O64" i="4"/>
  <c r="P63" i="4"/>
  <c r="H68" i="4"/>
  <c r="U192" i="4"/>
  <c r="T192" i="4"/>
  <c r="S192" i="4"/>
  <c r="R192" i="4"/>
  <c r="M192" i="4"/>
  <c r="F192" i="4"/>
  <c r="N192" i="4"/>
  <c r="I192" i="4"/>
  <c r="C192" i="4"/>
  <c r="Q192" i="4"/>
  <c r="L192" i="4"/>
  <c r="H192" i="4"/>
  <c r="P192" i="4"/>
  <c r="K192" i="4"/>
  <c r="G192" i="4"/>
  <c r="J192" i="4"/>
  <c r="E192" i="4"/>
  <c r="O192" i="4"/>
  <c r="L192" i="2"/>
  <c r="H192" i="2"/>
  <c r="C192" i="2"/>
  <c r="O192" i="2"/>
  <c r="K192" i="2"/>
  <c r="G192" i="2"/>
  <c r="N192" i="2"/>
  <c r="J192" i="2"/>
  <c r="M192" i="2"/>
  <c r="I192" i="2"/>
  <c r="E192" i="2"/>
  <c r="N105" i="13" l="1"/>
  <c r="O106" i="13"/>
  <c r="H106" i="13"/>
  <c r="I106" i="13" s="1"/>
  <c r="G106" i="13"/>
  <c r="L199" i="12"/>
  <c r="H199" i="12"/>
  <c r="C199" i="12"/>
  <c r="O199" i="12"/>
  <c r="K199" i="12"/>
  <c r="G199" i="12"/>
  <c r="N199" i="12"/>
  <c r="J199" i="12"/>
  <c r="F199" i="12"/>
  <c r="E199" i="12"/>
  <c r="M199" i="12"/>
  <c r="I199" i="12"/>
  <c r="L198" i="10"/>
  <c r="H198" i="10"/>
  <c r="C198" i="10"/>
  <c r="O198" i="10"/>
  <c r="K198" i="10"/>
  <c r="G198" i="10"/>
  <c r="N198" i="10"/>
  <c r="J198" i="10"/>
  <c r="F198" i="10"/>
  <c r="M198" i="10"/>
  <c r="I198" i="10"/>
  <c r="E198" i="10"/>
  <c r="L197" i="9"/>
  <c r="H197" i="9"/>
  <c r="C197" i="9"/>
  <c r="O197" i="9"/>
  <c r="K197" i="9"/>
  <c r="G197" i="9"/>
  <c r="N197" i="9"/>
  <c r="J197" i="9"/>
  <c r="F197" i="9"/>
  <c r="M197" i="9"/>
  <c r="I197" i="9"/>
  <c r="E197" i="9"/>
  <c r="L196" i="8"/>
  <c r="H196" i="8"/>
  <c r="C196" i="8"/>
  <c r="K197" i="8" s="1"/>
  <c r="O196" i="8"/>
  <c r="G196" i="8"/>
  <c r="N196" i="8"/>
  <c r="J196" i="8"/>
  <c r="F196" i="8"/>
  <c r="I196" i="8"/>
  <c r="E196" i="8"/>
  <c r="M196" i="8"/>
  <c r="L196" i="7"/>
  <c r="H196" i="7"/>
  <c r="C196" i="7"/>
  <c r="O196" i="7"/>
  <c r="K196" i="7"/>
  <c r="G196" i="7"/>
  <c r="N196" i="7"/>
  <c r="J196" i="7"/>
  <c r="F196" i="7"/>
  <c r="I196" i="7"/>
  <c r="E196" i="7"/>
  <c r="M196" i="7"/>
  <c r="M194" i="6"/>
  <c r="F194" i="6"/>
  <c r="L194" i="6"/>
  <c r="I194" i="6"/>
  <c r="E194" i="6"/>
  <c r="K194" i="6"/>
  <c r="C194" i="6"/>
  <c r="J195" i="6" s="1"/>
  <c r="H194" i="6"/>
  <c r="G194" i="6"/>
  <c r="O194" i="6"/>
  <c r="N194" i="6"/>
  <c r="Q196" i="5"/>
  <c r="M196" i="5"/>
  <c r="I196" i="5"/>
  <c r="E196" i="5"/>
  <c r="P196" i="5"/>
  <c r="L196" i="5"/>
  <c r="H196" i="5"/>
  <c r="C196" i="5"/>
  <c r="J197" i="5" s="1"/>
  <c r="O196" i="5"/>
  <c r="K196" i="5"/>
  <c r="G196" i="5"/>
  <c r="F196" i="5"/>
  <c r="N196" i="5"/>
  <c r="S66" i="4"/>
  <c r="O65" i="4"/>
  <c r="P64" i="4"/>
  <c r="H69" i="4"/>
  <c r="N66" i="4"/>
  <c r="R66" i="4" s="1"/>
  <c r="J67" i="4"/>
  <c r="U193" i="4"/>
  <c r="T193" i="4"/>
  <c r="S193" i="4"/>
  <c r="R193" i="4"/>
  <c r="M193" i="4"/>
  <c r="F193" i="4"/>
  <c r="N193" i="4"/>
  <c r="I193" i="4"/>
  <c r="C193" i="4"/>
  <c r="Q193" i="4"/>
  <c r="L193" i="4"/>
  <c r="H193" i="4"/>
  <c r="P193" i="4"/>
  <c r="K193" i="4"/>
  <c r="G193" i="4"/>
  <c r="O193" i="4"/>
  <c r="J193" i="4"/>
  <c r="E193" i="4"/>
  <c r="L193" i="2"/>
  <c r="H193" i="2"/>
  <c r="C193" i="2"/>
  <c r="O193" i="2"/>
  <c r="K193" i="2"/>
  <c r="G193" i="2"/>
  <c r="N193" i="2"/>
  <c r="J193" i="2"/>
  <c r="E193" i="2"/>
  <c r="M193" i="2"/>
  <c r="I193" i="2"/>
  <c r="L106" i="13" l="1"/>
  <c r="L200" i="12"/>
  <c r="H200" i="12"/>
  <c r="C200" i="12"/>
  <c r="O200" i="12"/>
  <c r="K200" i="12"/>
  <c r="G200" i="12"/>
  <c r="N200" i="12"/>
  <c r="J200" i="12"/>
  <c r="F200" i="12"/>
  <c r="I200" i="12"/>
  <c r="E200" i="12"/>
  <c r="M200" i="12"/>
  <c r="L199" i="10"/>
  <c r="H199" i="10"/>
  <c r="C199" i="10"/>
  <c r="O199" i="10"/>
  <c r="K199" i="10"/>
  <c r="G199" i="10"/>
  <c r="N199" i="10"/>
  <c r="J199" i="10"/>
  <c r="F199" i="10"/>
  <c r="E199" i="10"/>
  <c r="M199" i="10"/>
  <c r="I199" i="10"/>
  <c r="L198" i="9"/>
  <c r="H198" i="9"/>
  <c r="C198" i="9"/>
  <c r="O198" i="9"/>
  <c r="K198" i="9"/>
  <c r="G198" i="9"/>
  <c r="N198" i="9"/>
  <c r="J198" i="9"/>
  <c r="F198" i="9"/>
  <c r="M198" i="9"/>
  <c r="I198" i="9"/>
  <c r="E198" i="9"/>
  <c r="L197" i="8"/>
  <c r="H197" i="8"/>
  <c r="C197" i="8"/>
  <c r="K198" i="8" s="1"/>
  <c r="O197" i="8"/>
  <c r="G197" i="8"/>
  <c r="N197" i="8"/>
  <c r="J197" i="8"/>
  <c r="F197" i="8"/>
  <c r="M197" i="8"/>
  <c r="I197" i="8"/>
  <c r="E197" i="8"/>
  <c r="L197" i="7"/>
  <c r="H197" i="7"/>
  <c r="C197" i="7"/>
  <c r="O197" i="7"/>
  <c r="K197" i="7"/>
  <c r="G197" i="7"/>
  <c r="N197" i="7"/>
  <c r="J197" i="7"/>
  <c r="F197" i="7"/>
  <c r="M197" i="7"/>
  <c r="I197" i="7"/>
  <c r="E197" i="7"/>
  <c r="O195" i="6"/>
  <c r="H195" i="6"/>
  <c r="E195" i="6"/>
  <c r="N195" i="6"/>
  <c r="K195" i="6"/>
  <c r="G195" i="6"/>
  <c r="C195" i="6"/>
  <c r="J196" i="6" s="1"/>
  <c r="M195" i="6"/>
  <c r="F195" i="6"/>
  <c r="L195" i="6"/>
  <c r="I195" i="6"/>
  <c r="N197" i="5"/>
  <c r="Q197" i="5"/>
  <c r="M197" i="5"/>
  <c r="L197" i="5"/>
  <c r="G197" i="5"/>
  <c r="K197" i="5"/>
  <c r="F197" i="5"/>
  <c r="P197" i="5"/>
  <c r="I197" i="5"/>
  <c r="E197" i="5"/>
  <c r="C197" i="5"/>
  <c r="J198" i="5" s="1"/>
  <c r="O197" i="5"/>
  <c r="H197" i="5"/>
  <c r="N67" i="4"/>
  <c r="R67" i="4" s="1"/>
  <c r="J68" i="4"/>
  <c r="O66" i="4"/>
  <c r="P65" i="4"/>
  <c r="H70" i="4"/>
  <c r="S67" i="4"/>
  <c r="U194" i="4"/>
  <c r="S194" i="4"/>
  <c r="M194" i="4"/>
  <c r="R194" i="4"/>
  <c r="T194" i="4"/>
  <c r="F194" i="4"/>
  <c r="N194" i="4"/>
  <c r="I194" i="4"/>
  <c r="C194" i="4"/>
  <c r="Q194" i="4"/>
  <c r="L194" i="4"/>
  <c r="H194" i="4"/>
  <c r="P194" i="4"/>
  <c r="K194" i="4"/>
  <c r="G194" i="4"/>
  <c r="O194" i="4"/>
  <c r="J194" i="4"/>
  <c r="E194" i="4"/>
  <c r="L194" i="2"/>
  <c r="H194" i="2"/>
  <c r="C194" i="2"/>
  <c r="O194" i="2"/>
  <c r="K194" i="2"/>
  <c r="G194" i="2"/>
  <c r="N194" i="2"/>
  <c r="J194" i="2"/>
  <c r="I194" i="2"/>
  <c r="E194" i="2"/>
  <c r="M194" i="2"/>
  <c r="F107" i="13" l="1"/>
  <c r="M106" i="13"/>
  <c r="L201" i="12"/>
  <c r="H201" i="12"/>
  <c r="C201" i="12"/>
  <c r="O201" i="12"/>
  <c r="K201" i="12"/>
  <c r="G201" i="12"/>
  <c r="N201" i="12"/>
  <c r="J201" i="12"/>
  <c r="F201" i="12"/>
  <c r="M201" i="12"/>
  <c r="I201" i="12"/>
  <c r="E201" i="12"/>
  <c r="L200" i="10"/>
  <c r="H200" i="10"/>
  <c r="C200" i="10"/>
  <c r="O200" i="10"/>
  <c r="K200" i="10"/>
  <c r="G200" i="10"/>
  <c r="N200" i="10"/>
  <c r="J200" i="10"/>
  <c r="F200" i="10"/>
  <c r="I200" i="10"/>
  <c r="E200" i="10"/>
  <c r="M200" i="10"/>
  <c r="L199" i="9"/>
  <c r="H199" i="9"/>
  <c r="C199" i="9"/>
  <c r="O199" i="9"/>
  <c r="K199" i="9"/>
  <c r="G199" i="9"/>
  <c r="N199" i="9"/>
  <c r="J199" i="9"/>
  <c r="F199" i="9"/>
  <c r="E199" i="9"/>
  <c r="M199" i="9"/>
  <c r="I199" i="9"/>
  <c r="L198" i="8"/>
  <c r="H198" i="8"/>
  <c r="C198" i="8"/>
  <c r="K199" i="8" s="1"/>
  <c r="O198" i="8"/>
  <c r="G198" i="8"/>
  <c r="N198" i="8"/>
  <c r="J198" i="8"/>
  <c r="F198" i="8"/>
  <c r="M198" i="8"/>
  <c r="I198" i="8"/>
  <c r="E198" i="8"/>
  <c r="L198" i="7"/>
  <c r="H198" i="7"/>
  <c r="C198" i="7"/>
  <c r="O198" i="7"/>
  <c r="K198" i="7"/>
  <c r="G198" i="7"/>
  <c r="N198" i="7"/>
  <c r="J198" i="7"/>
  <c r="F198" i="7"/>
  <c r="M198" i="7"/>
  <c r="I198" i="7"/>
  <c r="E198" i="7"/>
  <c r="M196" i="6"/>
  <c r="F196" i="6"/>
  <c r="L196" i="6"/>
  <c r="I196" i="6"/>
  <c r="O196" i="6"/>
  <c r="H196" i="6"/>
  <c r="N196" i="6"/>
  <c r="G196" i="6"/>
  <c r="K196" i="6"/>
  <c r="E196" i="6"/>
  <c r="C196" i="6"/>
  <c r="J197" i="6" s="1"/>
  <c r="P198" i="5"/>
  <c r="L198" i="5"/>
  <c r="H198" i="5"/>
  <c r="C198" i="5"/>
  <c r="J199" i="5" s="1"/>
  <c r="O198" i="5"/>
  <c r="K198" i="5"/>
  <c r="G198" i="5"/>
  <c r="Q198" i="5"/>
  <c r="I198" i="5"/>
  <c r="N198" i="5"/>
  <c r="F198" i="5"/>
  <c r="M198" i="5"/>
  <c r="E198" i="5"/>
  <c r="O67" i="4"/>
  <c r="P66" i="4"/>
  <c r="H71" i="4"/>
  <c r="N68" i="4"/>
  <c r="R68" i="4" s="1"/>
  <c r="S68" i="4" s="1"/>
  <c r="J69" i="4"/>
  <c r="U195" i="4"/>
  <c r="T195" i="4"/>
  <c r="S195" i="4"/>
  <c r="R195" i="4"/>
  <c r="M195" i="4"/>
  <c r="F195" i="4"/>
  <c r="N195" i="4"/>
  <c r="I195" i="4"/>
  <c r="C195" i="4"/>
  <c r="Q195" i="4"/>
  <c r="L195" i="4"/>
  <c r="H195" i="4"/>
  <c r="P195" i="4"/>
  <c r="K195" i="4"/>
  <c r="G195" i="4"/>
  <c r="E195" i="4"/>
  <c r="O195" i="4"/>
  <c r="J195" i="4"/>
  <c r="L195" i="2"/>
  <c r="H195" i="2"/>
  <c r="C195" i="2"/>
  <c r="O195" i="2"/>
  <c r="K195" i="2"/>
  <c r="G195" i="2"/>
  <c r="N195" i="2"/>
  <c r="J195" i="2"/>
  <c r="M195" i="2"/>
  <c r="I195" i="2"/>
  <c r="E195" i="2"/>
  <c r="N106" i="13" l="1"/>
  <c r="G107" i="13"/>
  <c r="O107" i="13"/>
  <c r="H107" i="13"/>
  <c r="I107" i="13" s="1"/>
  <c r="L202" i="12"/>
  <c r="H202" i="12"/>
  <c r="C202" i="12"/>
  <c r="O202" i="12"/>
  <c r="K202" i="12"/>
  <c r="G202" i="12"/>
  <c r="N202" i="12"/>
  <c r="J202" i="12"/>
  <c r="F202" i="12"/>
  <c r="M202" i="12"/>
  <c r="I202" i="12"/>
  <c r="E202" i="12"/>
  <c r="L201" i="10"/>
  <c r="H201" i="10"/>
  <c r="C201" i="10"/>
  <c r="O201" i="10"/>
  <c r="K201" i="10"/>
  <c r="G201" i="10"/>
  <c r="N201" i="10"/>
  <c r="J201" i="10"/>
  <c r="F201" i="10"/>
  <c r="M201" i="10"/>
  <c r="I201" i="10"/>
  <c r="E201" i="10"/>
  <c r="L200" i="9"/>
  <c r="H200" i="9"/>
  <c r="C200" i="9"/>
  <c r="O200" i="9"/>
  <c r="K200" i="9"/>
  <c r="G200" i="9"/>
  <c r="N200" i="9"/>
  <c r="J200" i="9"/>
  <c r="F200" i="9"/>
  <c r="I200" i="9"/>
  <c r="E200" i="9"/>
  <c r="M200" i="9"/>
  <c r="L199" i="8"/>
  <c r="H199" i="8"/>
  <c r="C199" i="8"/>
  <c r="K200" i="8" s="1"/>
  <c r="O199" i="8"/>
  <c r="G199" i="8"/>
  <c r="N199" i="8"/>
  <c r="J199" i="8"/>
  <c r="F199" i="8"/>
  <c r="E199" i="8"/>
  <c r="M199" i="8"/>
  <c r="I199" i="8"/>
  <c r="L199" i="7"/>
  <c r="H199" i="7"/>
  <c r="C199" i="7"/>
  <c r="O199" i="7"/>
  <c r="K199" i="7"/>
  <c r="G199" i="7"/>
  <c r="N199" i="7"/>
  <c r="J199" i="7"/>
  <c r="F199" i="7"/>
  <c r="E199" i="7"/>
  <c r="M199" i="7"/>
  <c r="I199" i="7"/>
  <c r="O197" i="6"/>
  <c r="H197" i="6"/>
  <c r="E197" i="6"/>
  <c r="N197" i="6"/>
  <c r="K197" i="6"/>
  <c r="G197" i="6"/>
  <c r="C197" i="6"/>
  <c r="J198" i="6" s="1"/>
  <c r="I197" i="6"/>
  <c r="M197" i="6"/>
  <c r="L197" i="6"/>
  <c r="F197" i="6"/>
  <c r="O199" i="5"/>
  <c r="K199" i="5"/>
  <c r="N199" i="5"/>
  <c r="F199" i="5"/>
  <c r="Q199" i="5"/>
  <c r="M199" i="5"/>
  <c r="I199" i="5"/>
  <c r="E199" i="5"/>
  <c r="H199" i="5"/>
  <c r="G199" i="5"/>
  <c r="P199" i="5"/>
  <c r="C199" i="5"/>
  <c r="J200" i="5" s="1"/>
  <c r="L199" i="5"/>
  <c r="N69" i="4"/>
  <c r="R69" i="4" s="1"/>
  <c r="S69" i="4" s="1"/>
  <c r="J70" i="4"/>
  <c r="O68" i="4"/>
  <c r="P67" i="4"/>
  <c r="H72" i="4"/>
  <c r="U196" i="4"/>
  <c r="T196" i="4"/>
  <c r="S196" i="4"/>
  <c r="R196" i="4"/>
  <c r="M196" i="4"/>
  <c r="F196" i="4"/>
  <c r="N196" i="4"/>
  <c r="I196" i="4"/>
  <c r="C196" i="4"/>
  <c r="Q196" i="4"/>
  <c r="L196" i="4"/>
  <c r="H196" i="4"/>
  <c r="P196" i="4"/>
  <c r="K196" i="4"/>
  <c r="G196" i="4"/>
  <c r="J196" i="4"/>
  <c r="E196" i="4"/>
  <c r="O196" i="4"/>
  <c r="L196" i="2"/>
  <c r="H196" i="2"/>
  <c r="C196" i="2"/>
  <c r="O196" i="2"/>
  <c r="K196" i="2"/>
  <c r="G196" i="2"/>
  <c r="N196" i="2"/>
  <c r="J196" i="2"/>
  <c r="M196" i="2"/>
  <c r="I196" i="2"/>
  <c r="E196" i="2"/>
  <c r="L107" i="13" l="1"/>
  <c r="L203" i="12"/>
  <c r="H203" i="12"/>
  <c r="C203" i="12"/>
  <c r="O203" i="12"/>
  <c r="K203" i="12"/>
  <c r="G203" i="12"/>
  <c r="N203" i="12"/>
  <c r="J203" i="12"/>
  <c r="F203" i="12"/>
  <c r="E203" i="12"/>
  <c r="M203" i="12"/>
  <c r="I203" i="12"/>
  <c r="L202" i="10"/>
  <c r="H202" i="10"/>
  <c r="C202" i="10"/>
  <c r="O202" i="10"/>
  <c r="K202" i="10"/>
  <c r="G202" i="10"/>
  <c r="N202" i="10"/>
  <c r="J202" i="10"/>
  <c r="F202" i="10"/>
  <c r="M202" i="10"/>
  <c r="I202" i="10"/>
  <c r="E202" i="10"/>
  <c r="L201" i="9"/>
  <c r="H201" i="9"/>
  <c r="C201" i="9"/>
  <c r="O201" i="9"/>
  <c r="K201" i="9"/>
  <c r="G201" i="9"/>
  <c r="N201" i="9"/>
  <c r="J201" i="9"/>
  <c r="F201" i="9"/>
  <c r="M201" i="9"/>
  <c r="I201" i="9"/>
  <c r="E201" i="9"/>
  <c r="L200" i="8"/>
  <c r="H200" i="8"/>
  <c r="C200" i="8"/>
  <c r="K201" i="8" s="1"/>
  <c r="O200" i="8"/>
  <c r="G200" i="8"/>
  <c r="N200" i="8"/>
  <c r="J200" i="8"/>
  <c r="F200" i="8"/>
  <c r="I200" i="8"/>
  <c r="E200" i="8"/>
  <c r="M200" i="8"/>
  <c r="L200" i="7"/>
  <c r="H200" i="7"/>
  <c r="C200" i="7"/>
  <c r="O200" i="7"/>
  <c r="K200" i="7"/>
  <c r="G200" i="7"/>
  <c r="N200" i="7"/>
  <c r="J200" i="7"/>
  <c r="F200" i="7"/>
  <c r="I200" i="7"/>
  <c r="E200" i="7"/>
  <c r="M200" i="7"/>
  <c r="M198" i="6"/>
  <c r="F198" i="6"/>
  <c r="L198" i="6"/>
  <c r="I198" i="6"/>
  <c r="E198" i="6"/>
  <c r="K198" i="6"/>
  <c r="C198" i="6"/>
  <c r="J199" i="6" s="1"/>
  <c r="O198" i="6"/>
  <c r="N198" i="6"/>
  <c r="H198" i="6"/>
  <c r="G198" i="6"/>
  <c r="Q200" i="5"/>
  <c r="M200" i="5"/>
  <c r="I200" i="5"/>
  <c r="E200" i="5"/>
  <c r="P200" i="5"/>
  <c r="L200" i="5"/>
  <c r="H200" i="5"/>
  <c r="C200" i="5"/>
  <c r="J201" i="5" s="1"/>
  <c r="O200" i="5"/>
  <c r="K200" i="5"/>
  <c r="G200" i="5"/>
  <c r="F200" i="5"/>
  <c r="N200" i="5"/>
  <c r="O69" i="4"/>
  <c r="P68" i="4"/>
  <c r="H73" i="4"/>
  <c r="N70" i="4"/>
  <c r="R70" i="4" s="1"/>
  <c r="S70" i="4" s="1"/>
  <c r="J71" i="4"/>
  <c r="U197" i="4"/>
  <c r="T197" i="4"/>
  <c r="S197" i="4"/>
  <c r="R197" i="4"/>
  <c r="M197" i="4"/>
  <c r="F197" i="4"/>
  <c r="N197" i="4"/>
  <c r="I197" i="4"/>
  <c r="C197" i="4"/>
  <c r="Q197" i="4"/>
  <c r="L197" i="4"/>
  <c r="H197" i="4"/>
  <c r="P197" i="4"/>
  <c r="K197" i="4"/>
  <c r="G197" i="4"/>
  <c r="O197" i="4"/>
  <c r="J197" i="4"/>
  <c r="E197" i="4"/>
  <c r="L197" i="2"/>
  <c r="H197" i="2"/>
  <c r="C197" i="2"/>
  <c r="O197" i="2"/>
  <c r="K197" i="2"/>
  <c r="G197" i="2"/>
  <c r="N197" i="2"/>
  <c r="J197" i="2"/>
  <c r="E197" i="2"/>
  <c r="M197" i="2"/>
  <c r="I197" i="2"/>
  <c r="F108" i="13" l="1"/>
  <c r="M107" i="13"/>
  <c r="L204" i="12"/>
  <c r="H204" i="12"/>
  <c r="C204" i="12"/>
  <c r="O204" i="12"/>
  <c r="K204" i="12"/>
  <c r="G204" i="12"/>
  <c r="N204" i="12"/>
  <c r="J204" i="12"/>
  <c r="F204" i="12"/>
  <c r="I204" i="12"/>
  <c r="E204" i="12"/>
  <c r="M204" i="12"/>
  <c r="L203" i="10"/>
  <c r="H203" i="10"/>
  <c r="C203" i="10"/>
  <c r="O203" i="10"/>
  <c r="K203" i="10"/>
  <c r="G203" i="10"/>
  <c r="N203" i="10"/>
  <c r="J203" i="10"/>
  <c r="F203" i="10"/>
  <c r="E203" i="10"/>
  <c r="M203" i="10"/>
  <c r="I203" i="10"/>
  <c r="L202" i="9"/>
  <c r="H202" i="9"/>
  <c r="C202" i="9"/>
  <c r="O202" i="9"/>
  <c r="K202" i="9"/>
  <c r="G202" i="9"/>
  <c r="N202" i="9"/>
  <c r="J202" i="9"/>
  <c r="F202" i="9"/>
  <c r="M202" i="9"/>
  <c r="I202" i="9"/>
  <c r="E202" i="9"/>
  <c r="L201" i="8"/>
  <c r="H201" i="8"/>
  <c r="C201" i="8"/>
  <c r="K202" i="8" s="1"/>
  <c r="O201" i="8"/>
  <c r="G201" i="8"/>
  <c r="N201" i="8"/>
  <c r="J201" i="8"/>
  <c r="F201" i="8"/>
  <c r="M201" i="8"/>
  <c r="I201" i="8"/>
  <c r="E201" i="8"/>
  <c r="L201" i="7"/>
  <c r="H201" i="7"/>
  <c r="C201" i="7"/>
  <c r="O201" i="7"/>
  <c r="K201" i="7"/>
  <c r="G201" i="7"/>
  <c r="N201" i="7"/>
  <c r="J201" i="7"/>
  <c r="F201" i="7"/>
  <c r="M201" i="7"/>
  <c r="I201" i="7"/>
  <c r="E201" i="7"/>
  <c r="O199" i="6"/>
  <c r="H199" i="6"/>
  <c r="E199" i="6"/>
  <c r="N199" i="6"/>
  <c r="K199" i="6"/>
  <c r="G199" i="6"/>
  <c r="C199" i="6"/>
  <c r="J200" i="6" s="1"/>
  <c r="M199" i="6"/>
  <c r="F199" i="6"/>
  <c r="L199" i="6"/>
  <c r="I199" i="6"/>
  <c r="O201" i="5"/>
  <c r="K201" i="5"/>
  <c r="G201" i="5"/>
  <c r="N201" i="5"/>
  <c r="F201" i="5"/>
  <c r="Q201" i="5"/>
  <c r="M201" i="5"/>
  <c r="I201" i="5"/>
  <c r="E201" i="5"/>
  <c r="C201" i="5"/>
  <c r="J202" i="5" s="1"/>
  <c r="P201" i="5"/>
  <c r="L201" i="5"/>
  <c r="H201" i="5"/>
  <c r="N71" i="4"/>
  <c r="R71" i="4" s="1"/>
  <c r="S71" i="4" s="1"/>
  <c r="J72" i="4"/>
  <c r="O70" i="4"/>
  <c r="P69" i="4"/>
  <c r="H74" i="4"/>
  <c r="U198" i="4"/>
  <c r="S198" i="4"/>
  <c r="T198" i="4"/>
  <c r="M198" i="4"/>
  <c r="R198" i="4"/>
  <c r="F198" i="4"/>
  <c r="N198" i="4"/>
  <c r="I198" i="4"/>
  <c r="C198" i="4"/>
  <c r="Q198" i="4"/>
  <c r="L198" i="4"/>
  <c r="H198" i="4"/>
  <c r="P198" i="4"/>
  <c r="K198" i="4"/>
  <c r="G198" i="4"/>
  <c r="O198" i="4"/>
  <c r="J198" i="4"/>
  <c r="E198" i="4"/>
  <c r="L198" i="2"/>
  <c r="H198" i="2"/>
  <c r="C198" i="2"/>
  <c r="O198" i="2"/>
  <c r="K198" i="2"/>
  <c r="G198" i="2"/>
  <c r="N198" i="2"/>
  <c r="J198" i="2"/>
  <c r="I198" i="2"/>
  <c r="E198" i="2"/>
  <c r="M198" i="2"/>
  <c r="N107" i="13" l="1"/>
  <c r="O108" i="13"/>
  <c r="H108" i="13"/>
  <c r="I108" i="13" s="1"/>
  <c r="G108" i="13"/>
  <c r="L205" i="12"/>
  <c r="H205" i="12"/>
  <c r="C205" i="12"/>
  <c r="O205" i="12"/>
  <c r="K205" i="12"/>
  <c r="G205" i="12"/>
  <c r="N205" i="12"/>
  <c r="J205" i="12"/>
  <c r="F205" i="12"/>
  <c r="M205" i="12"/>
  <c r="I205" i="12"/>
  <c r="E205" i="12"/>
  <c r="L204" i="10"/>
  <c r="H204" i="10"/>
  <c r="C204" i="10"/>
  <c r="O204" i="10"/>
  <c r="K204" i="10"/>
  <c r="G204" i="10"/>
  <c r="N204" i="10"/>
  <c r="J204" i="10"/>
  <c r="F204" i="10"/>
  <c r="I204" i="10"/>
  <c r="E204" i="10"/>
  <c r="M204" i="10"/>
  <c r="L203" i="9"/>
  <c r="H203" i="9"/>
  <c r="C203" i="9"/>
  <c r="O203" i="9"/>
  <c r="K203" i="9"/>
  <c r="G203" i="9"/>
  <c r="N203" i="9"/>
  <c r="J203" i="9"/>
  <c r="F203" i="9"/>
  <c r="E203" i="9"/>
  <c r="M203" i="9"/>
  <c r="I203" i="9"/>
  <c r="L202" i="8"/>
  <c r="H202" i="8"/>
  <c r="C202" i="8"/>
  <c r="K203" i="8" s="1"/>
  <c r="O202" i="8"/>
  <c r="G202" i="8"/>
  <c r="N202" i="8"/>
  <c r="J202" i="8"/>
  <c r="F202" i="8"/>
  <c r="M202" i="8"/>
  <c r="I202" i="8"/>
  <c r="E202" i="8"/>
  <c r="L202" i="7"/>
  <c r="H202" i="7"/>
  <c r="C202" i="7"/>
  <c r="O202" i="7"/>
  <c r="K202" i="7"/>
  <c r="G202" i="7"/>
  <c r="N202" i="7"/>
  <c r="J202" i="7"/>
  <c r="F202" i="7"/>
  <c r="M202" i="7"/>
  <c r="I202" i="7"/>
  <c r="E202" i="7"/>
  <c r="M200" i="6"/>
  <c r="F200" i="6"/>
  <c r="L200" i="6"/>
  <c r="I200" i="6"/>
  <c r="O200" i="6"/>
  <c r="H200" i="6"/>
  <c r="N200" i="6"/>
  <c r="G200" i="6"/>
  <c r="E200" i="6"/>
  <c r="C200" i="6"/>
  <c r="J201" i="6" s="1"/>
  <c r="K200" i="6"/>
  <c r="Q202" i="5"/>
  <c r="M202" i="5"/>
  <c r="I202" i="5"/>
  <c r="E202" i="5"/>
  <c r="P202" i="5"/>
  <c r="L202" i="5"/>
  <c r="H202" i="5"/>
  <c r="C202" i="5"/>
  <c r="J203" i="5" s="1"/>
  <c r="O202" i="5"/>
  <c r="K202" i="5"/>
  <c r="G202" i="5"/>
  <c r="N202" i="5"/>
  <c r="F202" i="5"/>
  <c r="H75" i="4"/>
  <c r="N72" i="4"/>
  <c r="R72" i="4" s="1"/>
  <c r="S72" i="4" s="1"/>
  <c r="J73" i="4"/>
  <c r="O71" i="4"/>
  <c r="P70" i="4"/>
  <c r="U199" i="4"/>
  <c r="T199" i="4"/>
  <c r="S199" i="4"/>
  <c r="R199" i="4"/>
  <c r="M199" i="4"/>
  <c r="F199" i="4"/>
  <c r="N199" i="4"/>
  <c r="I199" i="4"/>
  <c r="C199" i="4"/>
  <c r="Q199" i="4"/>
  <c r="L199" i="4"/>
  <c r="H199" i="4"/>
  <c r="P199" i="4"/>
  <c r="K199" i="4"/>
  <c r="G199" i="4"/>
  <c r="E199" i="4"/>
  <c r="O199" i="4"/>
  <c r="J199" i="4"/>
  <c r="N199" i="2"/>
  <c r="L199" i="2"/>
  <c r="H199" i="2"/>
  <c r="C199" i="2"/>
  <c r="K199" i="2"/>
  <c r="G199" i="2"/>
  <c r="O199" i="2"/>
  <c r="J199" i="2"/>
  <c r="M199" i="2"/>
  <c r="I199" i="2"/>
  <c r="E199" i="2"/>
  <c r="L108" i="13" l="1"/>
  <c r="L206" i="12"/>
  <c r="H206" i="12"/>
  <c r="C206" i="12"/>
  <c r="O206" i="12"/>
  <c r="K206" i="12"/>
  <c r="G206" i="12"/>
  <c r="N206" i="12"/>
  <c r="J206" i="12"/>
  <c r="F206" i="12"/>
  <c r="M206" i="12"/>
  <c r="I206" i="12"/>
  <c r="E206" i="12"/>
  <c r="L205" i="10"/>
  <c r="H205" i="10"/>
  <c r="C205" i="10"/>
  <c r="O205" i="10"/>
  <c r="K205" i="10"/>
  <c r="G205" i="10"/>
  <c r="N205" i="10"/>
  <c r="J205" i="10"/>
  <c r="F205" i="10"/>
  <c r="M205" i="10"/>
  <c r="I205" i="10"/>
  <c r="E205" i="10"/>
  <c r="L204" i="9"/>
  <c r="H204" i="9"/>
  <c r="C204" i="9"/>
  <c r="O204" i="9"/>
  <c r="K204" i="9"/>
  <c r="G204" i="9"/>
  <c r="N204" i="9"/>
  <c r="J204" i="9"/>
  <c r="F204" i="9"/>
  <c r="I204" i="9"/>
  <c r="E204" i="9"/>
  <c r="M204" i="9"/>
  <c r="L203" i="8"/>
  <c r="H203" i="8"/>
  <c r="C203" i="8"/>
  <c r="K204" i="8" s="1"/>
  <c r="O203" i="8"/>
  <c r="G203" i="8"/>
  <c r="N203" i="8"/>
  <c r="J203" i="8"/>
  <c r="F203" i="8"/>
  <c r="E203" i="8"/>
  <c r="M203" i="8"/>
  <c r="I203" i="8"/>
  <c r="L203" i="7"/>
  <c r="H203" i="7"/>
  <c r="C203" i="7"/>
  <c r="O203" i="7"/>
  <c r="K203" i="7"/>
  <c r="G203" i="7"/>
  <c r="N203" i="7"/>
  <c r="J203" i="7"/>
  <c r="F203" i="7"/>
  <c r="E203" i="7"/>
  <c r="M203" i="7"/>
  <c r="I203" i="7"/>
  <c r="O201" i="6"/>
  <c r="H201" i="6"/>
  <c r="E201" i="6"/>
  <c r="N201" i="6"/>
  <c r="K201" i="6"/>
  <c r="G201" i="6"/>
  <c r="C201" i="6"/>
  <c r="J202" i="6" s="1"/>
  <c r="I201" i="6"/>
  <c r="F201" i="6"/>
  <c r="M201" i="6"/>
  <c r="L201" i="6"/>
  <c r="O203" i="5"/>
  <c r="K203" i="5"/>
  <c r="G203" i="5"/>
  <c r="N203" i="5"/>
  <c r="F203" i="5"/>
  <c r="Q203" i="5"/>
  <c r="M203" i="5"/>
  <c r="I203" i="5"/>
  <c r="E203" i="5"/>
  <c r="P203" i="5"/>
  <c r="L203" i="5"/>
  <c r="H203" i="5"/>
  <c r="C203" i="5"/>
  <c r="J204" i="5" s="1"/>
  <c r="H76" i="4"/>
  <c r="O72" i="4"/>
  <c r="P71" i="4"/>
  <c r="N73" i="4"/>
  <c r="R73" i="4" s="1"/>
  <c r="S73" i="4" s="1"/>
  <c r="J74" i="4"/>
  <c r="U200" i="4"/>
  <c r="T200" i="4"/>
  <c r="S200" i="4"/>
  <c r="R200" i="4"/>
  <c r="M200" i="4"/>
  <c r="F200" i="4"/>
  <c r="N200" i="4"/>
  <c r="I200" i="4"/>
  <c r="C200" i="4"/>
  <c r="Q200" i="4"/>
  <c r="L200" i="4"/>
  <c r="H200" i="4"/>
  <c r="P200" i="4"/>
  <c r="K200" i="4"/>
  <c r="G200" i="4"/>
  <c r="J200" i="4"/>
  <c r="E200" i="4"/>
  <c r="O200" i="4"/>
  <c r="N200" i="2"/>
  <c r="J200" i="2"/>
  <c r="L200" i="2"/>
  <c r="H200" i="2"/>
  <c r="C200" i="2"/>
  <c r="O200" i="2"/>
  <c r="G200" i="2"/>
  <c r="M200" i="2"/>
  <c r="E200" i="2"/>
  <c r="K200" i="2"/>
  <c r="I200" i="2"/>
  <c r="F109" i="13" l="1"/>
  <c r="M108" i="13"/>
  <c r="L207" i="12"/>
  <c r="H207" i="12"/>
  <c r="C207" i="12"/>
  <c r="O207" i="12"/>
  <c r="K207" i="12"/>
  <c r="G207" i="12"/>
  <c r="N207" i="12"/>
  <c r="J207" i="12"/>
  <c r="F207" i="12"/>
  <c r="E207" i="12"/>
  <c r="M207" i="12"/>
  <c r="I207" i="12"/>
  <c r="L206" i="10"/>
  <c r="H206" i="10"/>
  <c r="C206" i="10"/>
  <c r="O206" i="10"/>
  <c r="K206" i="10"/>
  <c r="G206" i="10"/>
  <c r="N206" i="10"/>
  <c r="J206" i="10"/>
  <c r="F206" i="10"/>
  <c r="M206" i="10"/>
  <c r="I206" i="10"/>
  <c r="E206" i="10"/>
  <c r="L205" i="9"/>
  <c r="H205" i="9"/>
  <c r="C205" i="9"/>
  <c r="O205" i="9"/>
  <c r="K205" i="9"/>
  <c r="G205" i="9"/>
  <c r="N205" i="9"/>
  <c r="J205" i="9"/>
  <c r="F205" i="9"/>
  <c r="M205" i="9"/>
  <c r="I205" i="9"/>
  <c r="E205" i="9"/>
  <c r="L204" i="8"/>
  <c r="H204" i="8"/>
  <c r="C204" i="8"/>
  <c r="K205" i="8" s="1"/>
  <c r="O204" i="8"/>
  <c r="G204" i="8"/>
  <c r="N204" i="8"/>
  <c r="J204" i="8"/>
  <c r="F204" i="8"/>
  <c r="I204" i="8"/>
  <c r="E204" i="8"/>
  <c r="M204" i="8"/>
  <c r="L204" i="7"/>
  <c r="H204" i="7"/>
  <c r="C204" i="7"/>
  <c r="O204" i="7"/>
  <c r="K204" i="7"/>
  <c r="G204" i="7"/>
  <c r="N204" i="7"/>
  <c r="J204" i="7"/>
  <c r="F204" i="7"/>
  <c r="I204" i="7"/>
  <c r="E204" i="7"/>
  <c r="M204" i="7"/>
  <c r="M202" i="6"/>
  <c r="F202" i="6"/>
  <c r="L202" i="6"/>
  <c r="I202" i="6"/>
  <c r="E202" i="6"/>
  <c r="K202" i="6"/>
  <c r="C202" i="6"/>
  <c r="J203" i="6" s="1"/>
  <c r="H202" i="6"/>
  <c r="G202" i="6"/>
  <c r="O202" i="6"/>
  <c r="N202" i="6"/>
  <c r="Q204" i="5"/>
  <c r="M204" i="5"/>
  <c r="I204" i="5"/>
  <c r="E204" i="5"/>
  <c r="P204" i="5"/>
  <c r="L204" i="5"/>
  <c r="H204" i="5"/>
  <c r="C204" i="5"/>
  <c r="J205" i="5" s="1"/>
  <c r="O204" i="5"/>
  <c r="K204" i="5"/>
  <c r="G204" i="5"/>
  <c r="N204" i="5"/>
  <c r="F204" i="5"/>
  <c r="N74" i="4"/>
  <c r="R74" i="4" s="1"/>
  <c r="S74" i="4" s="1"/>
  <c r="J75" i="4"/>
  <c r="H77" i="4"/>
  <c r="O73" i="4"/>
  <c r="P72" i="4"/>
  <c r="U201" i="4"/>
  <c r="T201" i="4"/>
  <c r="R201" i="4"/>
  <c r="S201" i="4"/>
  <c r="F201" i="4"/>
  <c r="M201" i="4"/>
  <c r="N201" i="4"/>
  <c r="I201" i="4"/>
  <c r="C201" i="4"/>
  <c r="Q201" i="4"/>
  <c r="L201" i="4"/>
  <c r="H201" i="4"/>
  <c r="P201" i="4"/>
  <c r="K201" i="4"/>
  <c r="G201" i="4"/>
  <c r="O201" i="4"/>
  <c r="J201" i="4"/>
  <c r="E201" i="4"/>
  <c r="N201" i="2"/>
  <c r="J201" i="2"/>
  <c r="L201" i="2"/>
  <c r="H201" i="2"/>
  <c r="C201" i="2"/>
  <c r="K201" i="2"/>
  <c r="I201" i="2"/>
  <c r="O201" i="2"/>
  <c r="G201" i="2"/>
  <c r="M201" i="2"/>
  <c r="E201" i="2"/>
  <c r="N108" i="13" l="1"/>
  <c r="H109" i="13"/>
  <c r="I109" i="13" s="1"/>
  <c r="O109" i="13"/>
  <c r="G109" i="13"/>
  <c r="L208" i="12"/>
  <c r="H208" i="12"/>
  <c r="C208" i="12"/>
  <c r="O208" i="12"/>
  <c r="K208" i="12"/>
  <c r="G208" i="12"/>
  <c r="N208" i="12"/>
  <c r="J208" i="12"/>
  <c r="F208" i="12"/>
  <c r="I208" i="12"/>
  <c r="E208" i="12"/>
  <c r="M208" i="12"/>
  <c r="L207" i="10"/>
  <c r="H207" i="10"/>
  <c r="C207" i="10"/>
  <c r="O207" i="10"/>
  <c r="K207" i="10"/>
  <c r="G207" i="10"/>
  <c r="N207" i="10"/>
  <c r="J207" i="10"/>
  <c r="F207" i="10"/>
  <c r="E207" i="10"/>
  <c r="M207" i="10"/>
  <c r="I207" i="10"/>
  <c r="L206" i="9"/>
  <c r="H206" i="9"/>
  <c r="C206" i="9"/>
  <c r="O206" i="9"/>
  <c r="K206" i="9"/>
  <c r="G206" i="9"/>
  <c r="N206" i="9"/>
  <c r="J206" i="9"/>
  <c r="F206" i="9"/>
  <c r="M206" i="9"/>
  <c r="I206" i="9"/>
  <c r="E206" i="9"/>
  <c r="L205" i="8"/>
  <c r="H205" i="8"/>
  <c r="C205" i="8"/>
  <c r="K206" i="8" s="1"/>
  <c r="O205" i="8"/>
  <c r="G205" i="8"/>
  <c r="N205" i="8"/>
  <c r="J205" i="8"/>
  <c r="F205" i="8"/>
  <c r="M205" i="8"/>
  <c r="I205" i="8"/>
  <c r="E205" i="8"/>
  <c r="L205" i="7"/>
  <c r="H205" i="7"/>
  <c r="C205" i="7"/>
  <c r="O205" i="7"/>
  <c r="K205" i="7"/>
  <c r="G205" i="7"/>
  <c r="N205" i="7"/>
  <c r="J205" i="7"/>
  <c r="F205" i="7"/>
  <c r="M205" i="7"/>
  <c r="I205" i="7"/>
  <c r="E205" i="7"/>
  <c r="O203" i="6"/>
  <c r="H203" i="6"/>
  <c r="E203" i="6"/>
  <c r="N203" i="6"/>
  <c r="K203" i="6"/>
  <c r="G203" i="6"/>
  <c r="C203" i="6"/>
  <c r="J204" i="6" s="1"/>
  <c r="M203" i="6"/>
  <c r="F203" i="6"/>
  <c r="L203" i="6"/>
  <c r="I203" i="6"/>
  <c r="O205" i="5"/>
  <c r="K205" i="5"/>
  <c r="G205" i="5"/>
  <c r="N205" i="5"/>
  <c r="F205" i="5"/>
  <c r="Q205" i="5"/>
  <c r="M205" i="5"/>
  <c r="I205" i="5"/>
  <c r="E205" i="5"/>
  <c r="L205" i="5"/>
  <c r="H205" i="5"/>
  <c r="C205" i="5"/>
  <c r="J206" i="5" s="1"/>
  <c r="P205" i="5"/>
  <c r="N75" i="4"/>
  <c r="R75" i="4" s="1"/>
  <c r="S75" i="4" s="1"/>
  <c r="J76" i="4"/>
  <c r="O74" i="4"/>
  <c r="P73" i="4"/>
  <c r="H78" i="4"/>
  <c r="U202" i="4"/>
  <c r="S202" i="4"/>
  <c r="T202" i="4"/>
  <c r="M202" i="4"/>
  <c r="R202" i="4"/>
  <c r="F202" i="4"/>
  <c r="N202" i="4"/>
  <c r="I202" i="4"/>
  <c r="C202" i="4"/>
  <c r="Q202" i="4"/>
  <c r="L202" i="4"/>
  <c r="H202" i="4"/>
  <c r="P202" i="4"/>
  <c r="K202" i="4"/>
  <c r="G202" i="4"/>
  <c r="O202" i="4"/>
  <c r="J202" i="4"/>
  <c r="E202" i="4"/>
  <c r="N202" i="2"/>
  <c r="J202" i="2"/>
  <c r="L202" i="2"/>
  <c r="H202" i="2"/>
  <c r="C202" i="2"/>
  <c r="O202" i="2"/>
  <c r="G202" i="2"/>
  <c r="M202" i="2"/>
  <c r="E202" i="2"/>
  <c r="K202" i="2"/>
  <c r="I202" i="2"/>
  <c r="L109" i="13" l="1"/>
  <c r="L209" i="12"/>
  <c r="H209" i="12"/>
  <c r="C209" i="12"/>
  <c r="O209" i="12"/>
  <c r="K209" i="12"/>
  <c r="G209" i="12"/>
  <c r="N209" i="12"/>
  <c r="J209" i="12"/>
  <c r="F209" i="12"/>
  <c r="M209" i="12"/>
  <c r="I209" i="12"/>
  <c r="E209" i="12"/>
  <c r="L208" i="10"/>
  <c r="H208" i="10"/>
  <c r="C208" i="10"/>
  <c r="O208" i="10"/>
  <c r="K208" i="10"/>
  <c r="G208" i="10"/>
  <c r="N208" i="10"/>
  <c r="J208" i="10"/>
  <c r="F208" i="10"/>
  <c r="I208" i="10"/>
  <c r="E208" i="10"/>
  <c r="M208" i="10"/>
  <c r="L207" i="9"/>
  <c r="H207" i="9"/>
  <c r="C207" i="9"/>
  <c r="O207" i="9"/>
  <c r="K207" i="9"/>
  <c r="G207" i="9"/>
  <c r="N207" i="9"/>
  <c r="J207" i="9"/>
  <c r="F207" i="9"/>
  <c r="E207" i="9"/>
  <c r="M207" i="9"/>
  <c r="I207" i="9"/>
  <c r="L206" i="8"/>
  <c r="H206" i="8"/>
  <c r="C206" i="8"/>
  <c r="K207" i="8" s="1"/>
  <c r="O206" i="8"/>
  <c r="G206" i="8"/>
  <c r="N206" i="8"/>
  <c r="J206" i="8"/>
  <c r="F206" i="8"/>
  <c r="M206" i="8"/>
  <c r="I206" i="8"/>
  <c r="E206" i="8"/>
  <c r="L206" i="7"/>
  <c r="H206" i="7"/>
  <c r="C206" i="7"/>
  <c r="O206" i="7"/>
  <c r="K206" i="7"/>
  <c r="G206" i="7"/>
  <c r="N206" i="7"/>
  <c r="J206" i="7"/>
  <c r="F206" i="7"/>
  <c r="M206" i="7"/>
  <c r="I206" i="7"/>
  <c r="E206" i="7"/>
  <c r="M204" i="6"/>
  <c r="F204" i="6"/>
  <c r="L204" i="6"/>
  <c r="I204" i="6"/>
  <c r="O204" i="6"/>
  <c r="H204" i="6"/>
  <c r="N204" i="6"/>
  <c r="G204" i="6"/>
  <c r="K204" i="6"/>
  <c r="E204" i="6"/>
  <c r="C204" i="6"/>
  <c r="J205" i="6" s="1"/>
  <c r="Q206" i="5"/>
  <c r="M206" i="5"/>
  <c r="I206" i="5"/>
  <c r="E206" i="5"/>
  <c r="P206" i="5"/>
  <c r="L206" i="5"/>
  <c r="H206" i="5"/>
  <c r="C206" i="5"/>
  <c r="J207" i="5" s="1"/>
  <c r="O206" i="5"/>
  <c r="K206" i="5"/>
  <c r="G206" i="5"/>
  <c r="F206" i="5"/>
  <c r="N206" i="5"/>
  <c r="O75" i="4"/>
  <c r="P74" i="4"/>
  <c r="H79" i="4"/>
  <c r="N76" i="4"/>
  <c r="R76" i="4" s="1"/>
  <c r="S76" i="4" s="1"/>
  <c r="J77" i="4"/>
  <c r="U203" i="4"/>
  <c r="T203" i="4"/>
  <c r="S203" i="4"/>
  <c r="R203" i="4"/>
  <c r="M203" i="4"/>
  <c r="F203" i="4"/>
  <c r="N203" i="4"/>
  <c r="I203" i="4"/>
  <c r="C203" i="4"/>
  <c r="Q203" i="4"/>
  <c r="L203" i="4"/>
  <c r="H203" i="4"/>
  <c r="P203" i="4"/>
  <c r="K203" i="4"/>
  <c r="G203" i="4"/>
  <c r="E203" i="4"/>
  <c r="O203" i="4"/>
  <c r="J203" i="4"/>
  <c r="N203" i="2"/>
  <c r="J203" i="2"/>
  <c r="L203" i="2"/>
  <c r="H203" i="2"/>
  <c r="C203" i="2"/>
  <c r="K203" i="2"/>
  <c r="I203" i="2"/>
  <c r="O203" i="2"/>
  <c r="G203" i="2"/>
  <c r="M203" i="2"/>
  <c r="E203" i="2"/>
  <c r="F110" i="13" l="1"/>
  <c r="M109" i="13"/>
  <c r="L210" i="12"/>
  <c r="H210" i="12"/>
  <c r="C210" i="12"/>
  <c r="O210" i="12"/>
  <c r="K210" i="12"/>
  <c r="G210" i="12"/>
  <c r="N210" i="12"/>
  <c r="J210" i="12"/>
  <c r="F210" i="12"/>
  <c r="M210" i="12"/>
  <c r="I210" i="12"/>
  <c r="E210" i="12"/>
  <c r="L209" i="10"/>
  <c r="H209" i="10"/>
  <c r="C209" i="10"/>
  <c r="O209" i="10"/>
  <c r="K209" i="10"/>
  <c r="G209" i="10"/>
  <c r="N209" i="10"/>
  <c r="J209" i="10"/>
  <c r="F209" i="10"/>
  <c r="M209" i="10"/>
  <c r="I209" i="10"/>
  <c r="E209" i="10"/>
  <c r="L208" i="9"/>
  <c r="H208" i="9"/>
  <c r="C208" i="9"/>
  <c r="O208" i="9"/>
  <c r="K208" i="9"/>
  <c r="G208" i="9"/>
  <c r="N208" i="9"/>
  <c r="J208" i="9"/>
  <c r="F208" i="9"/>
  <c r="I208" i="9"/>
  <c r="E208" i="9"/>
  <c r="M208" i="9"/>
  <c r="L207" i="8"/>
  <c r="H207" i="8"/>
  <c r="C207" i="8"/>
  <c r="K208" i="8" s="1"/>
  <c r="O207" i="8"/>
  <c r="G207" i="8"/>
  <c r="N207" i="8"/>
  <c r="J207" i="8"/>
  <c r="F207" i="8"/>
  <c r="E207" i="8"/>
  <c r="M207" i="8"/>
  <c r="I207" i="8"/>
  <c r="L207" i="7"/>
  <c r="H207" i="7"/>
  <c r="C207" i="7"/>
  <c r="O207" i="7"/>
  <c r="K207" i="7"/>
  <c r="G207" i="7"/>
  <c r="N207" i="7"/>
  <c r="J207" i="7"/>
  <c r="F207" i="7"/>
  <c r="E207" i="7"/>
  <c r="M207" i="7"/>
  <c r="I207" i="7"/>
  <c r="M205" i="6"/>
  <c r="L205" i="6"/>
  <c r="H205" i="6"/>
  <c r="E205" i="6"/>
  <c r="K205" i="6"/>
  <c r="G205" i="6"/>
  <c r="C205" i="6"/>
  <c r="J206" i="6" s="1"/>
  <c r="I205" i="6"/>
  <c r="O205" i="6"/>
  <c r="N205" i="6"/>
  <c r="F205" i="6"/>
  <c r="O207" i="5"/>
  <c r="K207" i="5"/>
  <c r="G207" i="5"/>
  <c r="N207" i="5"/>
  <c r="F207" i="5"/>
  <c r="Q207" i="5"/>
  <c r="M207" i="5"/>
  <c r="I207" i="5"/>
  <c r="E207" i="5"/>
  <c r="H207" i="5"/>
  <c r="C207" i="5"/>
  <c r="J208" i="5" s="1"/>
  <c r="P207" i="5"/>
  <c r="L207" i="5"/>
  <c r="N77" i="4"/>
  <c r="R77" i="4" s="1"/>
  <c r="S77" i="4" s="1"/>
  <c r="J78" i="4"/>
  <c r="O76" i="4"/>
  <c r="P75" i="4"/>
  <c r="H80" i="4"/>
  <c r="U204" i="4"/>
  <c r="T204" i="4"/>
  <c r="S204" i="4"/>
  <c r="R204" i="4"/>
  <c r="M204" i="4"/>
  <c r="F204" i="4"/>
  <c r="N204" i="4"/>
  <c r="I204" i="4"/>
  <c r="C204" i="4"/>
  <c r="Q204" i="4"/>
  <c r="L204" i="4"/>
  <c r="H204" i="4"/>
  <c r="P204" i="4"/>
  <c r="K204" i="4"/>
  <c r="G204" i="4"/>
  <c r="J204" i="4"/>
  <c r="E204" i="4"/>
  <c r="O204" i="4"/>
  <c r="N204" i="2"/>
  <c r="J204" i="2"/>
  <c r="M204" i="2"/>
  <c r="L204" i="2"/>
  <c r="H204" i="2"/>
  <c r="C204" i="2"/>
  <c r="G204" i="2"/>
  <c r="O204" i="2"/>
  <c r="E204" i="2"/>
  <c r="K204" i="2"/>
  <c r="I204" i="2"/>
  <c r="N109" i="13" l="1"/>
  <c r="O110" i="13"/>
  <c r="H110" i="13"/>
  <c r="I110" i="13" s="1"/>
  <c r="G110" i="13"/>
  <c r="L211" i="12"/>
  <c r="H211" i="12"/>
  <c r="C211" i="12"/>
  <c r="O211" i="12"/>
  <c r="K211" i="12"/>
  <c r="G211" i="12"/>
  <c r="N211" i="12"/>
  <c r="J211" i="12"/>
  <c r="F211" i="12"/>
  <c r="E211" i="12"/>
  <c r="M211" i="12"/>
  <c r="I211" i="12"/>
  <c r="L210" i="10"/>
  <c r="H210" i="10"/>
  <c r="C210" i="10"/>
  <c r="O210" i="10"/>
  <c r="K210" i="10"/>
  <c r="G210" i="10"/>
  <c r="N210" i="10"/>
  <c r="J210" i="10"/>
  <c r="F210" i="10"/>
  <c r="M210" i="10"/>
  <c r="I210" i="10"/>
  <c r="E210" i="10"/>
  <c r="L209" i="9"/>
  <c r="H209" i="9"/>
  <c r="C209" i="9"/>
  <c r="O209" i="9"/>
  <c r="K209" i="9"/>
  <c r="G209" i="9"/>
  <c r="N209" i="9"/>
  <c r="J209" i="9"/>
  <c r="F209" i="9"/>
  <c r="M209" i="9"/>
  <c r="I209" i="9"/>
  <c r="E209" i="9"/>
  <c r="L208" i="8"/>
  <c r="H208" i="8"/>
  <c r="C208" i="8"/>
  <c r="K209" i="8" s="1"/>
  <c r="O208" i="8"/>
  <c r="G208" i="8"/>
  <c r="N208" i="8"/>
  <c r="J208" i="8"/>
  <c r="F208" i="8"/>
  <c r="I208" i="8"/>
  <c r="E208" i="8"/>
  <c r="M208" i="8"/>
  <c r="L208" i="7"/>
  <c r="H208" i="7"/>
  <c r="C208" i="7"/>
  <c r="O208" i="7"/>
  <c r="K208" i="7"/>
  <c r="G208" i="7"/>
  <c r="N208" i="7"/>
  <c r="J208" i="7"/>
  <c r="F208" i="7"/>
  <c r="I208" i="7"/>
  <c r="E208" i="7"/>
  <c r="M208" i="7"/>
  <c r="O206" i="6"/>
  <c r="H206" i="6"/>
  <c r="E206" i="6"/>
  <c r="N206" i="6"/>
  <c r="K206" i="6"/>
  <c r="G206" i="6"/>
  <c r="C206" i="6"/>
  <c r="J207" i="6" s="1"/>
  <c r="M206" i="6"/>
  <c r="F206" i="6"/>
  <c r="L206" i="6"/>
  <c r="I206" i="6"/>
  <c r="Q208" i="5"/>
  <c r="M208" i="5"/>
  <c r="I208" i="5"/>
  <c r="E208" i="5"/>
  <c r="P208" i="5"/>
  <c r="L208" i="5"/>
  <c r="H208" i="5"/>
  <c r="C208" i="5"/>
  <c r="J209" i="5" s="1"/>
  <c r="O208" i="5"/>
  <c r="K208" i="5"/>
  <c r="G208" i="5"/>
  <c r="F208" i="5"/>
  <c r="N208" i="5"/>
  <c r="N78" i="4"/>
  <c r="R78" i="4" s="1"/>
  <c r="S78" i="4" s="1"/>
  <c r="J79" i="4"/>
  <c r="O77" i="4"/>
  <c r="P76" i="4"/>
  <c r="H81" i="4"/>
  <c r="U205" i="4"/>
  <c r="T205" i="4"/>
  <c r="S205" i="4"/>
  <c r="R205" i="4"/>
  <c r="M205" i="4"/>
  <c r="F205" i="4"/>
  <c r="N205" i="4"/>
  <c r="I205" i="4"/>
  <c r="C205" i="4"/>
  <c r="Q205" i="4"/>
  <c r="L205" i="4"/>
  <c r="H205" i="4"/>
  <c r="P205" i="4"/>
  <c r="K205" i="4"/>
  <c r="G205" i="4"/>
  <c r="O205" i="4"/>
  <c r="J205" i="4"/>
  <c r="E205" i="4"/>
  <c r="N205" i="2"/>
  <c r="J205" i="2"/>
  <c r="M205" i="2"/>
  <c r="I205" i="2"/>
  <c r="E205" i="2"/>
  <c r="L205" i="2"/>
  <c r="H205" i="2"/>
  <c r="C205" i="2"/>
  <c r="G205" i="2"/>
  <c r="O205" i="2"/>
  <c r="K205" i="2"/>
  <c r="L110" i="13" l="1"/>
  <c r="L212" i="12"/>
  <c r="H212" i="12"/>
  <c r="C212" i="12"/>
  <c r="O212" i="12"/>
  <c r="K212" i="12"/>
  <c r="G212" i="12"/>
  <c r="N212" i="12"/>
  <c r="J212" i="12"/>
  <c r="F212" i="12"/>
  <c r="I212" i="12"/>
  <c r="E212" i="12"/>
  <c r="M212" i="12"/>
  <c r="L211" i="10"/>
  <c r="H211" i="10"/>
  <c r="C211" i="10"/>
  <c r="O211" i="10"/>
  <c r="K211" i="10"/>
  <c r="G211" i="10"/>
  <c r="N211" i="10"/>
  <c r="J211" i="10"/>
  <c r="F211" i="10"/>
  <c r="E211" i="10"/>
  <c r="M211" i="10"/>
  <c r="I211" i="10"/>
  <c r="L210" i="9"/>
  <c r="H210" i="9"/>
  <c r="C210" i="9"/>
  <c r="O210" i="9"/>
  <c r="K210" i="9"/>
  <c r="G210" i="9"/>
  <c r="N210" i="9"/>
  <c r="J210" i="9"/>
  <c r="F210" i="9"/>
  <c r="M210" i="9"/>
  <c r="I210" i="9"/>
  <c r="E210" i="9"/>
  <c r="L209" i="8"/>
  <c r="H209" i="8"/>
  <c r="C209" i="8"/>
  <c r="K210" i="8" s="1"/>
  <c r="O209" i="8"/>
  <c r="G209" i="8"/>
  <c r="N209" i="8"/>
  <c r="J209" i="8"/>
  <c r="F209" i="8"/>
  <c r="M209" i="8"/>
  <c r="I209" i="8"/>
  <c r="E209" i="8"/>
  <c r="L209" i="7"/>
  <c r="H209" i="7"/>
  <c r="C209" i="7"/>
  <c r="O209" i="7"/>
  <c r="K209" i="7"/>
  <c r="G209" i="7"/>
  <c r="N209" i="7"/>
  <c r="J209" i="7"/>
  <c r="F209" i="7"/>
  <c r="M209" i="7"/>
  <c r="I209" i="7"/>
  <c r="E209" i="7"/>
  <c r="M207" i="6"/>
  <c r="F207" i="6"/>
  <c r="L207" i="6"/>
  <c r="I207" i="6"/>
  <c r="O207" i="6"/>
  <c r="H207" i="6"/>
  <c r="N207" i="6"/>
  <c r="G207" i="6"/>
  <c r="K207" i="6"/>
  <c r="E207" i="6"/>
  <c r="C207" i="6"/>
  <c r="J208" i="6" s="1"/>
  <c r="N209" i="5"/>
  <c r="F209" i="5"/>
  <c r="P209" i="5"/>
  <c r="L209" i="5"/>
  <c r="H209" i="5"/>
  <c r="C209" i="5"/>
  <c r="J210" i="5" s="1"/>
  <c r="K209" i="5"/>
  <c r="Q209" i="5"/>
  <c r="I209" i="5"/>
  <c r="O209" i="5"/>
  <c r="G209" i="5"/>
  <c r="E209" i="5"/>
  <c r="M209" i="5"/>
  <c r="O78" i="4"/>
  <c r="P77" i="4"/>
  <c r="H82" i="4"/>
  <c r="N79" i="4"/>
  <c r="R79" i="4" s="1"/>
  <c r="S79" i="4" s="1"/>
  <c r="J80" i="4"/>
  <c r="U206" i="4"/>
  <c r="S206" i="4"/>
  <c r="T206" i="4"/>
  <c r="R206" i="4"/>
  <c r="M206" i="4"/>
  <c r="F206" i="4"/>
  <c r="N206" i="4"/>
  <c r="I206" i="4"/>
  <c r="C206" i="4"/>
  <c r="Q206" i="4"/>
  <c r="L206" i="4"/>
  <c r="H206" i="4"/>
  <c r="P206" i="4"/>
  <c r="K206" i="4"/>
  <c r="G206" i="4"/>
  <c r="O206" i="4"/>
  <c r="J206" i="4"/>
  <c r="E206" i="4"/>
  <c r="N206" i="2"/>
  <c r="J206" i="2"/>
  <c r="M206" i="2"/>
  <c r="I206" i="2"/>
  <c r="E206" i="2"/>
  <c r="L206" i="2"/>
  <c r="H206" i="2"/>
  <c r="C206" i="2"/>
  <c r="K206" i="2"/>
  <c r="G206" i="2"/>
  <c r="O206" i="2"/>
  <c r="F111" i="13" l="1"/>
  <c r="M110" i="13"/>
  <c r="O213" i="12"/>
  <c r="N213" i="12"/>
  <c r="M213" i="12"/>
  <c r="L213" i="12"/>
  <c r="H213" i="12"/>
  <c r="C213" i="12"/>
  <c r="K213" i="12"/>
  <c r="G213" i="12"/>
  <c r="J213" i="12"/>
  <c r="F213" i="12"/>
  <c r="I213" i="12"/>
  <c r="E213" i="12"/>
  <c r="L212" i="10"/>
  <c r="H212" i="10"/>
  <c r="C212" i="10"/>
  <c r="O212" i="10"/>
  <c r="K212" i="10"/>
  <c r="G212" i="10"/>
  <c r="N212" i="10"/>
  <c r="J212" i="10"/>
  <c r="F212" i="10"/>
  <c r="I212" i="10"/>
  <c r="E212" i="10"/>
  <c r="M212" i="10"/>
  <c r="L211" i="9"/>
  <c r="H211" i="9"/>
  <c r="C211" i="9"/>
  <c r="O211" i="9"/>
  <c r="K211" i="9"/>
  <c r="G211" i="9"/>
  <c r="N211" i="9"/>
  <c r="J211" i="9"/>
  <c r="F211" i="9"/>
  <c r="E211" i="9"/>
  <c r="M211" i="9"/>
  <c r="I211" i="9"/>
  <c r="L210" i="8"/>
  <c r="H210" i="8"/>
  <c r="C210" i="8"/>
  <c r="K211" i="8" s="1"/>
  <c r="O210" i="8"/>
  <c r="G210" i="8"/>
  <c r="N210" i="8"/>
  <c r="J210" i="8"/>
  <c r="F210" i="8"/>
  <c r="M210" i="8"/>
  <c r="I210" i="8"/>
  <c r="E210" i="8"/>
  <c r="L210" i="7"/>
  <c r="H210" i="7"/>
  <c r="C210" i="7"/>
  <c r="O210" i="7"/>
  <c r="K210" i="7"/>
  <c r="G210" i="7"/>
  <c r="N210" i="7"/>
  <c r="J210" i="7"/>
  <c r="F210" i="7"/>
  <c r="M210" i="7"/>
  <c r="I210" i="7"/>
  <c r="E210" i="7"/>
  <c r="O208" i="6"/>
  <c r="H208" i="6"/>
  <c r="E208" i="6"/>
  <c r="N208" i="6"/>
  <c r="K208" i="6"/>
  <c r="G208" i="6"/>
  <c r="C208" i="6"/>
  <c r="J209" i="6" s="1"/>
  <c r="I208" i="6"/>
  <c r="M208" i="6"/>
  <c r="L208" i="6"/>
  <c r="F208" i="6"/>
  <c r="P210" i="5"/>
  <c r="L210" i="5"/>
  <c r="H210" i="5"/>
  <c r="C210" i="5"/>
  <c r="J211" i="5" s="1"/>
  <c r="N210" i="5"/>
  <c r="F210" i="5"/>
  <c r="Q210" i="5"/>
  <c r="I210" i="5"/>
  <c r="O210" i="5"/>
  <c r="G210" i="5"/>
  <c r="M210" i="5"/>
  <c r="E210" i="5"/>
  <c r="K210" i="5"/>
  <c r="N80" i="4"/>
  <c r="R80" i="4" s="1"/>
  <c r="S80" i="4" s="1"/>
  <c r="J81" i="4"/>
  <c r="O79" i="4"/>
  <c r="P78" i="4"/>
  <c r="H83" i="4"/>
  <c r="U207" i="4"/>
  <c r="T207" i="4"/>
  <c r="S207" i="4"/>
  <c r="R207" i="4"/>
  <c r="M207" i="4"/>
  <c r="F207" i="4"/>
  <c r="N207" i="4"/>
  <c r="I207" i="4"/>
  <c r="C207" i="4"/>
  <c r="Q207" i="4"/>
  <c r="L207" i="4"/>
  <c r="H207" i="4"/>
  <c r="P207" i="4"/>
  <c r="K207" i="4"/>
  <c r="G207" i="4"/>
  <c r="E207" i="4"/>
  <c r="O207" i="4"/>
  <c r="J207" i="4"/>
  <c r="N207" i="2"/>
  <c r="J207" i="2"/>
  <c r="M207" i="2"/>
  <c r="I207" i="2"/>
  <c r="E207" i="2"/>
  <c r="L207" i="2"/>
  <c r="H207" i="2"/>
  <c r="C207" i="2"/>
  <c r="O207" i="2"/>
  <c r="K207" i="2"/>
  <c r="G207" i="2"/>
  <c r="N110" i="13" l="1"/>
  <c r="G111" i="13"/>
  <c r="O111" i="13"/>
  <c r="H111" i="13"/>
  <c r="I111" i="13" s="1"/>
  <c r="O214" i="12"/>
  <c r="K214" i="12"/>
  <c r="G214" i="12"/>
  <c r="N214" i="12"/>
  <c r="J214" i="12"/>
  <c r="F214" i="12"/>
  <c r="M214" i="12"/>
  <c r="I214" i="12"/>
  <c r="E214" i="12"/>
  <c r="L214" i="12"/>
  <c r="H214" i="12"/>
  <c r="C214" i="12"/>
  <c r="O213" i="10"/>
  <c r="N213" i="10"/>
  <c r="L213" i="10"/>
  <c r="M213" i="10"/>
  <c r="H213" i="10"/>
  <c r="C213" i="10"/>
  <c r="K213" i="10"/>
  <c r="G213" i="10"/>
  <c r="J213" i="10"/>
  <c r="F213" i="10"/>
  <c r="I213" i="10"/>
  <c r="E213" i="10"/>
  <c r="L212" i="9"/>
  <c r="H212" i="9"/>
  <c r="C212" i="9"/>
  <c r="O212" i="9"/>
  <c r="K212" i="9"/>
  <c r="G212" i="9"/>
  <c r="N212" i="9"/>
  <c r="J212" i="9"/>
  <c r="F212" i="9"/>
  <c r="I212" i="9"/>
  <c r="E212" i="9"/>
  <c r="M212" i="9"/>
  <c r="L211" i="8"/>
  <c r="H211" i="8"/>
  <c r="C211" i="8"/>
  <c r="K212" i="8" s="1"/>
  <c r="O211" i="8"/>
  <c r="G211" i="8"/>
  <c r="N211" i="8"/>
  <c r="J211" i="8"/>
  <c r="F211" i="8"/>
  <c r="E211" i="8"/>
  <c r="M211" i="8"/>
  <c r="I211" i="8"/>
  <c r="L211" i="7"/>
  <c r="H211" i="7"/>
  <c r="C211" i="7"/>
  <c r="O211" i="7"/>
  <c r="K211" i="7"/>
  <c r="G211" i="7"/>
  <c r="N211" i="7"/>
  <c r="J211" i="7"/>
  <c r="F211" i="7"/>
  <c r="E211" i="7"/>
  <c r="M211" i="7"/>
  <c r="I211" i="7"/>
  <c r="M209" i="6"/>
  <c r="F209" i="6"/>
  <c r="L209" i="6"/>
  <c r="I209" i="6"/>
  <c r="E209" i="6"/>
  <c r="K209" i="6"/>
  <c r="C209" i="6"/>
  <c r="J210" i="6" s="1"/>
  <c r="O209" i="6"/>
  <c r="N209" i="6"/>
  <c r="H209" i="6"/>
  <c r="G209" i="6"/>
  <c r="N211" i="5"/>
  <c r="F211" i="5"/>
  <c r="P211" i="5"/>
  <c r="L211" i="5"/>
  <c r="H211" i="5"/>
  <c r="C211" i="5"/>
  <c r="J212" i="5" s="1"/>
  <c r="O211" i="5"/>
  <c r="G211" i="5"/>
  <c r="M211" i="5"/>
  <c r="E211" i="5"/>
  <c r="K211" i="5"/>
  <c r="Q211" i="5"/>
  <c r="I211" i="5"/>
  <c r="O80" i="4"/>
  <c r="P79" i="4"/>
  <c r="H84" i="4"/>
  <c r="N81" i="4"/>
  <c r="R81" i="4" s="1"/>
  <c r="S81" i="4" s="1"/>
  <c r="J82" i="4"/>
  <c r="U208" i="4"/>
  <c r="T208" i="4"/>
  <c r="S208" i="4"/>
  <c r="R208" i="4"/>
  <c r="M208" i="4"/>
  <c r="F208" i="4"/>
  <c r="N208" i="4"/>
  <c r="I208" i="4"/>
  <c r="C208" i="4"/>
  <c r="Q208" i="4"/>
  <c r="L208" i="4"/>
  <c r="H208" i="4"/>
  <c r="P208" i="4"/>
  <c r="K208" i="4"/>
  <c r="G208" i="4"/>
  <c r="J208" i="4"/>
  <c r="E208" i="4"/>
  <c r="O208" i="4"/>
  <c r="N208" i="2"/>
  <c r="J208" i="2"/>
  <c r="M208" i="2"/>
  <c r="I208" i="2"/>
  <c r="E208" i="2"/>
  <c r="L208" i="2"/>
  <c r="H208" i="2"/>
  <c r="C208" i="2"/>
  <c r="O208" i="2"/>
  <c r="K208" i="2"/>
  <c r="G208" i="2"/>
  <c r="L111" i="13" l="1"/>
  <c r="O215" i="12"/>
  <c r="K215" i="12"/>
  <c r="G215" i="12"/>
  <c r="N215" i="12"/>
  <c r="J215" i="12"/>
  <c r="F215" i="12"/>
  <c r="M215" i="12"/>
  <c r="I215" i="12"/>
  <c r="E215" i="12"/>
  <c r="C215" i="12"/>
  <c r="L215" i="12"/>
  <c r="H215" i="12"/>
  <c r="O214" i="10"/>
  <c r="K214" i="10"/>
  <c r="G214" i="10"/>
  <c r="N214" i="10"/>
  <c r="J214" i="10"/>
  <c r="F214" i="10"/>
  <c r="L214" i="10"/>
  <c r="H214" i="10"/>
  <c r="C214" i="10"/>
  <c r="M214" i="10"/>
  <c r="I214" i="10"/>
  <c r="E214" i="10"/>
  <c r="N213" i="9"/>
  <c r="M213" i="9"/>
  <c r="L213" i="9"/>
  <c r="O213" i="9"/>
  <c r="H213" i="9"/>
  <c r="C213" i="9"/>
  <c r="K213" i="9"/>
  <c r="G213" i="9"/>
  <c r="J213" i="9"/>
  <c r="F213" i="9"/>
  <c r="I213" i="9"/>
  <c r="E213" i="9"/>
  <c r="L212" i="8"/>
  <c r="H212" i="8"/>
  <c r="C212" i="8"/>
  <c r="K213" i="8" s="1"/>
  <c r="O212" i="8"/>
  <c r="G212" i="8"/>
  <c r="N212" i="8"/>
  <c r="J212" i="8"/>
  <c r="F212" i="8"/>
  <c r="I212" i="8"/>
  <c r="E212" i="8"/>
  <c r="M212" i="8"/>
  <c r="L212" i="7"/>
  <c r="H212" i="7"/>
  <c r="C212" i="7"/>
  <c r="O212" i="7"/>
  <c r="K212" i="7"/>
  <c r="G212" i="7"/>
  <c r="N212" i="7"/>
  <c r="J212" i="7"/>
  <c r="F212" i="7"/>
  <c r="I212" i="7"/>
  <c r="E212" i="7"/>
  <c r="M212" i="7"/>
  <c r="O210" i="6"/>
  <c r="H210" i="6"/>
  <c r="E210" i="6"/>
  <c r="N210" i="6"/>
  <c r="K210" i="6"/>
  <c r="G210" i="6"/>
  <c r="C210" i="6"/>
  <c r="J211" i="6" s="1"/>
  <c r="M210" i="6"/>
  <c r="F210" i="6"/>
  <c r="L210" i="6"/>
  <c r="I210" i="6"/>
  <c r="P212" i="5"/>
  <c r="L212" i="5"/>
  <c r="H212" i="5"/>
  <c r="C212" i="5"/>
  <c r="J213" i="5" s="1"/>
  <c r="N212" i="5"/>
  <c r="F212" i="5"/>
  <c r="M212" i="5"/>
  <c r="E212" i="5"/>
  <c r="K212" i="5"/>
  <c r="Q212" i="5"/>
  <c r="I212" i="5"/>
  <c r="O212" i="5"/>
  <c r="G212" i="5"/>
  <c r="N82" i="4"/>
  <c r="R82" i="4" s="1"/>
  <c r="S82" i="4" s="1"/>
  <c r="J83" i="4"/>
  <c r="O81" i="4"/>
  <c r="P80" i="4"/>
  <c r="H85" i="4"/>
  <c r="U209" i="4"/>
  <c r="T209" i="4"/>
  <c r="S209" i="4"/>
  <c r="R209" i="4"/>
  <c r="M209" i="4"/>
  <c r="F209" i="4"/>
  <c r="N209" i="4"/>
  <c r="I209" i="4"/>
  <c r="C209" i="4"/>
  <c r="Q209" i="4"/>
  <c r="L209" i="4"/>
  <c r="H209" i="4"/>
  <c r="P209" i="4"/>
  <c r="K209" i="4"/>
  <c r="G209" i="4"/>
  <c r="O209" i="4"/>
  <c r="J209" i="4"/>
  <c r="E209" i="4"/>
  <c r="N209" i="2"/>
  <c r="J209" i="2"/>
  <c r="M209" i="2"/>
  <c r="I209" i="2"/>
  <c r="E209" i="2"/>
  <c r="L209" i="2"/>
  <c r="H209" i="2"/>
  <c r="C209" i="2"/>
  <c r="G209" i="2"/>
  <c r="O209" i="2"/>
  <c r="K209" i="2"/>
  <c r="F112" i="13" l="1"/>
  <c r="M111" i="13"/>
  <c r="O216" i="12"/>
  <c r="K216" i="12"/>
  <c r="G216" i="12"/>
  <c r="N216" i="12"/>
  <c r="J216" i="12"/>
  <c r="F216" i="12"/>
  <c r="M216" i="12"/>
  <c r="I216" i="12"/>
  <c r="E216" i="12"/>
  <c r="H216" i="12"/>
  <c r="C216" i="12"/>
  <c r="L216" i="12"/>
  <c r="O215" i="10"/>
  <c r="K215" i="10"/>
  <c r="G215" i="10"/>
  <c r="N215" i="10"/>
  <c r="J215" i="10"/>
  <c r="F215" i="10"/>
  <c r="L215" i="10"/>
  <c r="H215" i="10"/>
  <c r="C215" i="10"/>
  <c r="E215" i="10"/>
  <c r="M215" i="10"/>
  <c r="I215" i="10"/>
  <c r="N214" i="9"/>
  <c r="J214" i="9"/>
  <c r="F214" i="9"/>
  <c r="M214" i="9"/>
  <c r="I214" i="9"/>
  <c r="E214" i="9"/>
  <c r="L214" i="9"/>
  <c r="H214" i="9"/>
  <c r="C214" i="9"/>
  <c r="O214" i="9"/>
  <c r="K214" i="9"/>
  <c r="G214" i="9"/>
  <c r="N213" i="8"/>
  <c r="M213" i="8"/>
  <c r="L213" i="8"/>
  <c r="O213" i="8"/>
  <c r="H213" i="8"/>
  <c r="C213" i="8"/>
  <c r="K214" i="8" s="1"/>
  <c r="G213" i="8"/>
  <c r="J213" i="8"/>
  <c r="F213" i="8"/>
  <c r="I213" i="8"/>
  <c r="E213" i="8"/>
  <c r="N213" i="7"/>
  <c r="M213" i="7"/>
  <c r="L213" i="7"/>
  <c r="O213" i="7"/>
  <c r="H213" i="7"/>
  <c r="C213" i="7"/>
  <c r="K213" i="7"/>
  <c r="G213" i="7"/>
  <c r="J213" i="7"/>
  <c r="F213" i="7"/>
  <c r="I213" i="7"/>
  <c r="E213" i="7"/>
  <c r="M211" i="6"/>
  <c r="F211" i="6"/>
  <c r="L211" i="6"/>
  <c r="I211" i="6"/>
  <c r="O211" i="6"/>
  <c r="H211" i="6"/>
  <c r="N211" i="6"/>
  <c r="G211" i="6"/>
  <c r="E211" i="6"/>
  <c r="C211" i="6"/>
  <c r="J212" i="6" s="1"/>
  <c r="K211" i="6"/>
  <c r="N213" i="5"/>
  <c r="F213" i="5"/>
  <c r="P213" i="5"/>
  <c r="L213" i="5"/>
  <c r="H213" i="5"/>
  <c r="C213" i="5"/>
  <c r="J214" i="5" s="1"/>
  <c r="K213" i="5"/>
  <c r="Q213" i="5"/>
  <c r="I213" i="5"/>
  <c r="O213" i="5"/>
  <c r="G213" i="5"/>
  <c r="M213" i="5"/>
  <c r="E213" i="5"/>
  <c r="O82" i="4"/>
  <c r="P81" i="4"/>
  <c r="H86" i="4"/>
  <c r="N83" i="4"/>
  <c r="R83" i="4" s="1"/>
  <c r="S83" i="4" s="1"/>
  <c r="J84" i="4"/>
  <c r="U210" i="4"/>
  <c r="S210" i="4"/>
  <c r="M210" i="4"/>
  <c r="R210" i="4"/>
  <c r="T210" i="4"/>
  <c r="F210" i="4"/>
  <c r="N210" i="4"/>
  <c r="I210" i="4"/>
  <c r="C210" i="4"/>
  <c r="Q210" i="4"/>
  <c r="L210" i="4"/>
  <c r="H210" i="4"/>
  <c r="P210" i="4"/>
  <c r="K210" i="4"/>
  <c r="G210" i="4"/>
  <c r="O210" i="4"/>
  <c r="J210" i="4"/>
  <c r="E210" i="4"/>
  <c r="N210" i="2"/>
  <c r="J210" i="2"/>
  <c r="M210" i="2"/>
  <c r="I210" i="2"/>
  <c r="E210" i="2"/>
  <c r="L210" i="2"/>
  <c r="H210" i="2"/>
  <c r="C210" i="2"/>
  <c r="K210" i="2"/>
  <c r="G210" i="2"/>
  <c r="O210" i="2"/>
  <c r="N111" i="13" l="1"/>
  <c r="O112" i="13"/>
  <c r="H112" i="13"/>
  <c r="I112" i="13" s="1"/>
  <c r="G112" i="13"/>
  <c r="O217" i="12"/>
  <c r="K217" i="12"/>
  <c r="G217" i="12"/>
  <c r="N217" i="12"/>
  <c r="J217" i="12"/>
  <c r="F217" i="12"/>
  <c r="M217" i="12"/>
  <c r="I217" i="12"/>
  <c r="E217" i="12"/>
  <c r="L217" i="12"/>
  <c r="H217" i="12"/>
  <c r="C217" i="12"/>
  <c r="O216" i="10"/>
  <c r="K216" i="10"/>
  <c r="G216" i="10"/>
  <c r="N216" i="10"/>
  <c r="J216" i="10"/>
  <c r="F216" i="10"/>
  <c r="L216" i="10"/>
  <c r="H216" i="10"/>
  <c r="C216" i="10"/>
  <c r="I216" i="10"/>
  <c r="E216" i="10"/>
  <c r="M216" i="10"/>
  <c r="N215" i="9"/>
  <c r="J215" i="9"/>
  <c r="F215" i="9"/>
  <c r="M215" i="9"/>
  <c r="I215" i="9"/>
  <c r="E215" i="9"/>
  <c r="L215" i="9"/>
  <c r="H215" i="9"/>
  <c r="C215" i="9"/>
  <c r="G215" i="9"/>
  <c r="O215" i="9"/>
  <c r="K215" i="9"/>
  <c r="N214" i="8"/>
  <c r="J214" i="8"/>
  <c r="F214" i="8"/>
  <c r="M214" i="8"/>
  <c r="I214" i="8"/>
  <c r="E214" i="8"/>
  <c r="L214" i="8"/>
  <c r="H214" i="8"/>
  <c r="C214" i="8"/>
  <c r="K215" i="8" s="1"/>
  <c r="O214" i="8"/>
  <c r="G214" i="8"/>
  <c r="N214" i="7"/>
  <c r="J214" i="7"/>
  <c r="F214" i="7"/>
  <c r="M214" i="7"/>
  <c r="I214" i="7"/>
  <c r="E214" i="7"/>
  <c r="L214" i="7"/>
  <c r="H214" i="7"/>
  <c r="C214" i="7"/>
  <c r="O214" i="7"/>
  <c r="K214" i="7"/>
  <c r="G214" i="7"/>
  <c r="O212" i="6"/>
  <c r="H212" i="6"/>
  <c r="E212" i="6"/>
  <c r="N212" i="6"/>
  <c r="K212" i="6"/>
  <c r="G212" i="6"/>
  <c r="C212" i="6"/>
  <c r="J213" i="6" s="1"/>
  <c r="I212" i="6"/>
  <c r="F212" i="6"/>
  <c r="M212" i="6"/>
  <c r="L212" i="6"/>
  <c r="P214" i="5"/>
  <c r="L214" i="5"/>
  <c r="H214" i="5"/>
  <c r="C214" i="5"/>
  <c r="J215" i="5" s="1"/>
  <c r="N214" i="5"/>
  <c r="F214" i="5"/>
  <c r="Q214" i="5"/>
  <c r="I214" i="5"/>
  <c r="O214" i="5"/>
  <c r="G214" i="5"/>
  <c r="M214" i="5"/>
  <c r="E214" i="5"/>
  <c r="K214" i="5"/>
  <c r="N84" i="4"/>
  <c r="R84" i="4" s="1"/>
  <c r="S84" i="4" s="1"/>
  <c r="J85" i="4"/>
  <c r="O83" i="4"/>
  <c r="P82" i="4"/>
  <c r="H87" i="4"/>
  <c r="U211" i="4"/>
  <c r="T211" i="4"/>
  <c r="S211" i="4"/>
  <c r="R211" i="4"/>
  <c r="M211" i="4"/>
  <c r="F211" i="4"/>
  <c r="N211" i="4"/>
  <c r="I211" i="4"/>
  <c r="C211" i="4"/>
  <c r="Q211" i="4"/>
  <c r="L211" i="4"/>
  <c r="H211" i="4"/>
  <c r="P211" i="4"/>
  <c r="K211" i="4"/>
  <c r="G211" i="4"/>
  <c r="E211" i="4"/>
  <c r="O211" i="4"/>
  <c r="J211" i="4"/>
  <c r="N211" i="2"/>
  <c r="J211" i="2"/>
  <c r="M211" i="2"/>
  <c r="I211" i="2"/>
  <c r="E211" i="2"/>
  <c r="L211" i="2"/>
  <c r="H211" i="2"/>
  <c r="C211" i="2"/>
  <c r="O211" i="2"/>
  <c r="K211" i="2"/>
  <c r="G211" i="2"/>
  <c r="L112" i="13" l="1"/>
  <c r="O218" i="12"/>
  <c r="K218" i="12"/>
  <c r="G218" i="12"/>
  <c r="N218" i="12"/>
  <c r="J218" i="12"/>
  <c r="F218" i="12"/>
  <c r="M218" i="12"/>
  <c r="I218" i="12"/>
  <c r="E218" i="12"/>
  <c r="L218" i="12"/>
  <c r="H218" i="12"/>
  <c r="C218" i="12"/>
  <c r="O217" i="10"/>
  <c r="K217" i="10"/>
  <c r="G217" i="10"/>
  <c r="N217" i="10"/>
  <c r="J217" i="10"/>
  <c r="F217" i="10"/>
  <c r="L217" i="10"/>
  <c r="H217" i="10"/>
  <c r="C217" i="10"/>
  <c r="M217" i="10"/>
  <c r="I217" i="10"/>
  <c r="E217" i="10"/>
  <c r="N216" i="9"/>
  <c r="J216" i="9"/>
  <c r="F216" i="9"/>
  <c r="M216" i="9"/>
  <c r="I216" i="9"/>
  <c r="E216" i="9"/>
  <c r="L216" i="9"/>
  <c r="H216" i="9"/>
  <c r="C216" i="9"/>
  <c r="K216" i="9"/>
  <c r="G216" i="9"/>
  <c r="O216" i="9"/>
  <c r="N215" i="8"/>
  <c r="J215" i="8"/>
  <c r="F215" i="8"/>
  <c r="M215" i="8"/>
  <c r="I215" i="8"/>
  <c r="E215" i="8"/>
  <c r="L215" i="8"/>
  <c r="H215" i="8"/>
  <c r="C215" i="8"/>
  <c r="K216" i="8" s="1"/>
  <c r="G215" i="8"/>
  <c r="O215" i="8"/>
  <c r="N215" i="7"/>
  <c r="J215" i="7"/>
  <c r="F215" i="7"/>
  <c r="M215" i="7"/>
  <c r="I215" i="7"/>
  <c r="E215" i="7"/>
  <c r="L215" i="7"/>
  <c r="H215" i="7"/>
  <c r="C215" i="7"/>
  <c r="G215" i="7"/>
  <c r="O215" i="7"/>
  <c r="K215" i="7"/>
  <c r="M213" i="6"/>
  <c r="F213" i="6"/>
  <c r="L213" i="6"/>
  <c r="I213" i="6"/>
  <c r="E213" i="6"/>
  <c r="K213" i="6"/>
  <c r="C213" i="6"/>
  <c r="J214" i="6" s="1"/>
  <c r="H213" i="6"/>
  <c r="G213" i="6"/>
  <c r="O213" i="6"/>
  <c r="N213" i="6"/>
  <c r="N215" i="5"/>
  <c r="F215" i="5"/>
  <c r="P215" i="5"/>
  <c r="L215" i="5"/>
  <c r="H215" i="5"/>
  <c r="C215" i="5"/>
  <c r="J216" i="5" s="1"/>
  <c r="O215" i="5"/>
  <c r="G215" i="5"/>
  <c r="M215" i="5"/>
  <c r="E215" i="5"/>
  <c r="K215" i="5"/>
  <c r="Q215" i="5"/>
  <c r="I215" i="5"/>
  <c r="O84" i="4"/>
  <c r="P83" i="4"/>
  <c r="H88" i="4"/>
  <c r="N85" i="4"/>
  <c r="R85" i="4" s="1"/>
  <c r="S85" i="4" s="1"/>
  <c r="J86" i="4"/>
  <c r="U212" i="4"/>
  <c r="T212" i="4"/>
  <c r="S212" i="4"/>
  <c r="R212" i="4"/>
  <c r="M212" i="4"/>
  <c r="F212" i="4"/>
  <c r="N212" i="4"/>
  <c r="I212" i="4"/>
  <c r="C212" i="4"/>
  <c r="Q212" i="4"/>
  <c r="L212" i="4"/>
  <c r="H212" i="4"/>
  <c r="P212" i="4"/>
  <c r="K212" i="4"/>
  <c r="G212" i="4"/>
  <c r="J212" i="4"/>
  <c r="E212" i="4"/>
  <c r="O212" i="4"/>
  <c r="N212" i="2"/>
  <c r="J212" i="2"/>
  <c r="M212" i="2"/>
  <c r="I212" i="2"/>
  <c r="E212" i="2"/>
  <c r="L212" i="2"/>
  <c r="H212" i="2"/>
  <c r="C212" i="2"/>
  <c r="O212" i="2"/>
  <c r="K212" i="2"/>
  <c r="G212" i="2"/>
  <c r="F113" i="13" l="1"/>
  <c r="M112" i="13"/>
  <c r="O219" i="12"/>
  <c r="K219" i="12"/>
  <c r="G219" i="12"/>
  <c r="N219" i="12"/>
  <c r="J219" i="12"/>
  <c r="F219" i="12"/>
  <c r="M219" i="12"/>
  <c r="I219" i="12"/>
  <c r="E219" i="12"/>
  <c r="C219" i="12"/>
  <c r="L219" i="12"/>
  <c r="H219" i="12"/>
  <c r="O218" i="10"/>
  <c r="K218" i="10"/>
  <c r="G218" i="10"/>
  <c r="N218" i="10"/>
  <c r="J218" i="10"/>
  <c r="F218" i="10"/>
  <c r="L218" i="10"/>
  <c r="H218" i="10"/>
  <c r="C218" i="10"/>
  <c r="M218" i="10"/>
  <c r="I218" i="10"/>
  <c r="E218" i="10"/>
  <c r="N217" i="9"/>
  <c r="J217" i="9"/>
  <c r="F217" i="9"/>
  <c r="M217" i="9"/>
  <c r="I217" i="9"/>
  <c r="E217" i="9"/>
  <c r="L217" i="9"/>
  <c r="H217" i="9"/>
  <c r="C217" i="9"/>
  <c r="O217" i="9"/>
  <c r="K217" i="9"/>
  <c r="G217" i="9"/>
  <c r="N216" i="8"/>
  <c r="J216" i="8"/>
  <c r="F216" i="8"/>
  <c r="M216" i="8"/>
  <c r="I216" i="8"/>
  <c r="E216" i="8"/>
  <c r="L216" i="8"/>
  <c r="H216" i="8"/>
  <c r="C216" i="8"/>
  <c r="K217" i="8" s="1"/>
  <c r="G216" i="8"/>
  <c r="O216" i="8"/>
  <c r="N216" i="7"/>
  <c r="J216" i="7"/>
  <c r="F216" i="7"/>
  <c r="M216" i="7"/>
  <c r="I216" i="7"/>
  <c r="E216" i="7"/>
  <c r="L216" i="7"/>
  <c r="H216" i="7"/>
  <c r="C216" i="7"/>
  <c r="K216" i="7"/>
  <c r="G216" i="7"/>
  <c r="O216" i="7"/>
  <c r="O214" i="6"/>
  <c r="H214" i="6"/>
  <c r="E214" i="6"/>
  <c r="N214" i="6"/>
  <c r="K214" i="6"/>
  <c r="G214" i="6"/>
  <c r="C214" i="6"/>
  <c r="J215" i="6" s="1"/>
  <c r="M214" i="6"/>
  <c r="F214" i="6"/>
  <c r="L214" i="6"/>
  <c r="I214" i="6"/>
  <c r="P216" i="5"/>
  <c r="L216" i="5"/>
  <c r="H216" i="5"/>
  <c r="C216" i="5"/>
  <c r="J217" i="5" s="1"/>
  <c r="N216" i="5"/>
  <c r="F216" i="5"/>
  <c r="M216" i="5"/>
  <c r="E216" i="5"/>
  <c r="K216" i="5"/>
  <c r="Q216" i="5"/>
  <c r="I216" i="5"/>
  <c r="G216" i="5"/>
  <c r="O216" i="5"/>
  <c r="N86" i="4"/>
  <c r="R86" i="4" s="1"/>
  <c r="S86" i="4" s="1"/>
  <c r="J87" i="4"/>
  <c r="O85" i="4"/>
  <c r="P84" i="4"/>
  <c r="H89" i="4"/>
  <c r="U213" i="4"/>
  <c r="T213" i="4"/>
  <c r="S213" i="4"/>
  <c r="R213" i="4"/>
  <c r="M213" i="4"/>
  <c r="F213" i="4"/>
  <c r="Q213" i="4"/>
  <c r="P213" i="4"/>
  <c r="O213" i="4"/>
  <c r="N213" i="4"/>
  <c r="I213" i="4"/>
  <c r="C213" i="4"/>
  <c r="L213" i="4"/>
  <c r="H213" i="4"/>
  <c r="K213" i="4"/>
  <c r="G213" i="4"/>
  <c r="J213" i="4"/>
  <c r="E213" i="4"/>
  <c r="O213" i="2"/>
  <c r="N213" i="2"/>
  <c r="J213" i="2"/>
  <c r="M213" i="2"/>
  <c r="I213" i="2"/>
  <c r="E213" i="2"/>
  <c r="L213" i="2"/>
  <c r="H213" i="2"/>
  <c r="C213" i="2"/>
  <c r="G213" i="2"/>
  <c r="K213" i="2"/>
  <c r="N112" i="13" l="1"/>
  <c r="G113" i="13"/>
  <c r="O113" i="13"/>
  <c r="H113" i="13"/>
  <c r="I113" i="13" s="1"/>
  <c r="O220" i="12"/>
  <c r="K220" i="12"/>
  <c r="G220" i="12"/>
  <c r="N220" i="12"/>
  <c r="J220" i="12"/>
  <c r="F220" i="12"/>
  <c r="M220" i="12"/>
  <c r="I220" i="12"/>
  <c r="E220" i="12"/>
  <c r="H220" i="12"/>
  <c r="C220" i="12"/>
  <c r="L220" i="12"/>
  <c r="O219" i="10"/>
  <c r="K219" i="10"/>
  <c r="G219" i="10"/>
  <c r="N219" i="10"/>
  <c r="J219" i="10"/>
  <c r="F219" i="10"/>
  <c r="L219" i="10"/>
  <c r="H219" i="10"/>
  <c r="C219" i="10"/>
  <c r="E219" i="10"/>
  <c r="M219" i="10"/>
  <c r="I219" i="10"/>
  <c r="N218" i="9"/>
  <c r="J218" i="9"/>
  <c r="F218" i="9"/>
  <c r="M218" i="9"/>
  <c r="I218" i="9"/>
  <c r="E218" i="9"/>
  <c r="L218" i="9"/>
  <c r="H218" i="9"/>
  <c r="C218" i="9"/>
  <c r="O218" i="9"/>
  <c r="K218" i="9"/>
  <c r="G218" i="9"/>
  <c r="N217" i="8"/>
  <c r="J217" i="8"/>
  <c r="F217" i="8"/>
  <c r="M217" i="8"/>
  <c r="I217" i="8"/>
  <c r="E217" i="8"/>
  <c r="L217" i="8"/>
  <c r="H217" i="8"/>
  <c r="C217" i="8"/>
  <c r="K218" i="8" s="1"/>
  <c r="O217" i="8"/>
  <c r="G217" i="8"/>
  <c r="N217" i="7"/>
  <c r="J217" i="7"/>
  <c r="F217" i="7"/>
  <c r="M217" i="7"/>
  <c r="I217" i="7"/>
  <c r="E217" i="7"/>
  <c r="L217" i="7"/>
  <c r="H217" i="7"/>
  <c r="C217" i="7"/>
  <c r="O217" i="7"/>
  <c r="K217" i="7"/>
  <c r="G217" i="7"/>
  <c r="M215" i="6"/>
  <c r="F215" i="6"/>
  <c r="L215" i="6"/>
  <c r="I215" i="6"/>
  <c r="O215" i="6"/>
  <c r="H215" i="6"/>
  <c r="N215" i="6"/>
  <c r="G215" i="6"/>
  <c r="K215" i="6"/>
  <c r="E215" i="6"/>
  <c r="C215" i="6"/>
  <c r="J216" i="6" s="1"/>
  <c r="N217" i="5"/>
  <c r="F217" i="5"/>
  <c r="P217" i="5"/>
  <c r="L217" i="5"/>
  <c r="H217" i="5"/>
  <c r="C217" i="5"/>
  <c r="J218" i="5" s="1"/>
  <c r="K217" i="5"/>
  <c r="Q217" i="5"/>
  <c r="I217" i="5"/>
  <c r="O217" i="5"/>
  <c r="G217" i="5"/>
  <c r="M217" i="5"/>
  <c r="E217" i="5"/>
  <c r="O86" i="4"/>
  <c r="P85" i="4"/>
  <c r="H90" i="4"/>
  <c r="N87" i="4"/>
  <c r="R87" i="4" s="1"/>
  <c r="S87" i="4" s="1"/>
  <c r="J88" i="4"/>
  <c r="U214" i="4"/>
  <c r="T214" i="4"/>
  <c r="S214" i="4"/>
  <c r="M214" i="4"/>
  <c r="R214" i="4"/>
  <c r="F214" i="4"/>
  <c r="Q214" i="4"/>
  <c r="L214" i="4"/>
  <c r="H214" i="4"/>
  <c r="P214" i="4"/>
  <c r="K214" i="4"/>
  <c r="G214" i="4"/>
  <c r="O214" i="4"/>
  <c r="J214" i="4"/>
  <c r="E214" i="4"/>
  <c r="N214" i="4"/>
  <c r="I214" i="4"/>
  <c r="C214" i="4"/>
  <c r="O214" i="2"/>
  <c r="K214" i="2"/>
  <c r="G214" i="2"/>
  <c r="M214" i="2"/>
  <c r="H214" i="2"/>
  <c r="L214" i="2"/>
  <c r="J214" i="2"/>
  <c r="E214" i="2"/>
  <c r="N214" i="2"/>
  <c r="I214" i="2"/>
  <c r="C214" i="2"/>
  <c r="L113" i="13" l="1"/>
  <c r="O221" i="12"/>
  <c r="K221" i="12"/>
  <c r="G221" i="12"/>
  <c r="N221" i="12"/>
  <c r="J221" i="12"/>
  <c r="F221" i="12"/>
  <c r="M221" i="12"/>
  <c r="I221" i="12"/>
  <c r="E221" i="12"/>
  <c r="L221" i="12"/>
  <c r="H221" i="12"/>
  <c r="C221" i="12"/>
  <c r="O220" i="10"/>
  <c r="K220" i="10"/>
  <c r="G220" i="10"/>
  <c r="N220" i="10"/>
  <c r="J220" i="10"/>
  <c r="F220" i="10"/>
  <c r="L220" i="10"/>
  <c r="H220" i="10"/>
  <c r="C220" i="10"/>
  <c r="I220" i="10"/>
  <c r="E220" i="10"/>
  <c r="M220" i="10"/>
  <c r="N219" i="9"/>
  <c r="J219" i="9"/>
  <c r="F219" i="9"/>
  <c r="M219" i="9"/>
  <c r="I219" i="9"/>
  <c r="E219" i="9"/>
  <c r="L219" i="9"/>
  <c r="H219" i="9"/>
  <c r="C219" i="9"/>
  <c r="G219" i="9"/>
  <c r="O219" i="9"/>
  <c r="K219" i="9"/>
  <c r="N218" i="8"/>
  <c r="J218" i="8"/>
  <c r="F218" i="8"/>
  <c r="M218" i="8"/>
  <c r="I218" i="8"/>
  <c r="E218" i="8"/>
  <c r="L218" i="8"/>
  <c r="H218" i="8"/>
  <c r="C218" i="8"/>
  <c r="K219" i="8" s="1"/>
  <c r="O218" i="8"/>
  <c r="G218" i="8"/>
  <c r="N218" i="7"/>
  <c r="J218" i="7"/>
  <c r="F218" i="7"/>
  <c r="M218" i="7"/>
  <c r="I218" i="7"/>
  <c r="E218" i="7"/>
  <c r="L218" i="7"/>
  <c r="H218" i="7"/>
  <c r="C218" i="7"/>
  <c r="O218" i="7"/>
  <c r="K218" i="7"/>
  <c r="G218" i="7"/>
  <c r="O216" i="6"/>
  <c r="H216" i="6"/>
  <c r="E216" i="6"/>
  <c r="N216" i="6"/>
  <c r="K216" i="6"/>
  <c r="G216" i="6"/>
  <c r="C216" i="6"/>
  <c r="J217" i="6" s="1"/>
  <c r="I216" i="6"/>
  <c r="M216" i="6"/>
  <c r="L216" i="6"/>
  <c r="F216" i="6"/>
  <c r="P218" i="5"/>
  <c r="L218" i="5"/>
  <c r="H218" i="5"/>
  <c r="C218" i="5"/>
  <c r="J219" i="5" s="1"/>
  <c r="N218" i="5"/>
  <c r="F218" i="5"/>
  <c r="Q218" i="5"/>
  <c r="I218" i="5"/>
  <c r="O218" i="5"/>
  <c r="G218" i="5"/>
  <c r="M218" i="5"/>
  <c r="E218" i="5"/>
  <c r="K218" i="5"/>
  <c r="N88" i="4"/>
  <c r="R88" i="4" s="1"/>
  <c r="S88" i="4" s="1"/>
  <c r="J89" i="4"/>
  <c r="O87" i="4"/>
  <c r="P86" i="4"/>
  <c r="H91" i="4"/>
  <c r="U215" i="4"/>
  <c r="T215" i="4"/>
  <c r="S215" i="4"/>
  <c r="R215" i="4"/>
  <c r="M215" i="4"/>
  <c r="F215" i="4"/>
  <c r="Q215" i="4"/>
  <c r="L215" i="4"/>
  <c r="H215" i="4"/>
  <c r="P215" i="4"/>
  <c r="K215" i="4"/>
  <c r="G215" i="4"/>
  <c r="O215" i="4"/>
  <c r="J215" i="4"/>
  <c r="E215" i="4"/>
  <c r="C215" i="4"/>
  <c r="N215" i="4"/>
  <c r="I215" i="4"/>
  <c r="O215" i="2"/>
  <c r="K215" i="2"/>
  <c r="G215" i="2"/>
  <c r="N215" i="2"/>
  <c r="J215" i="2"/>
  <c r="M215" i="2"/>
  <c r="L215" i="2"/>
  <c r="E215" i="2"/>
  <c r="I215" i="2"/>
  <c r="C215" i="2"/>
  <c r="H215" i="2"/>
  <c r="F114" i="13" l="1"/>
  <c r="M113" i="13"/>
  <c r="O222" i="12"/>
  <c r="K222" i="12"/>
  <c r="G222" i="12"/>
  <c r="N222" i="12"/>
  <c r="J222" i="12"/>
  <c r="F222" i="12"/>
  <c r="M222" i="12"/>
  <c r="I222" i="12"/>
  <c r="E222" i="12"/>
  <c r="L222" i="12"/>
  <c r="H222" i="12"/>
  <c r="C222" i="12"/>
  <c r="O221" i="10"/>
  <c r="K221" i="10"/>
  <c r="G221" i="10"/>
  <c r="N221" i="10"/>
  <c r="J221" i="10"/>
  <c r="F221" i="10"/>
  <c r="L221" i="10"/>
  <c r="H221" i="10"/>
  <c r="C221" i="10"/>
  <c r="M221" i="10"/>
  <c r="I221" i="10"/>
  <c r="E221" i="10"/>
  <c r="N220" i="9"/>
  <c r="J220" i="9"/>
  <c r="F220" i="9"/>
  <c r="M220" i="9"/>
  <c r="I220" i="9"/>
  <c r="E220" i="9"/>
  <c r="L220" i="9"/>
  <c r="H220" i="9"/>
  <c r="C220" i="9"/>
  <c r="K220" i="9"/>
  <c r="G220" i="9"/>
  <c r="O220" i="9"/>
  <c r="N219" i="8"/>
  <c r="J219" i="8"/>
  <c r="F219" i="8"/>
  <c r="M219" i="8"/>
  <c r="I219" i="8"/>
  <c r="E219" i="8"/>
  <c r="L219" i="8"/>
  <c r="H219" i="8"/>
  <c r="C219" i="8"/>
  <c r="K220" i="8" s="1"/>
  <c r="G219" i="8"/>
  <c r="O219" i="8"/>
  <c r="N219" i="7"/>
  <c r="J219" i="7"/>
  <c r="F219" i="7"/>
  <c r="M219" i="7"/>
  <c r="I219" i="7"/>
  <c r="E219" i="7"/>
  <c r="L219" i="7"/>
  <c r="H219" i="7"/>
  <c r="C219" i="7"/>
  <c r="G219" i="7"/>
  <c r="O219" i="7"/>
  <c r="K219" i="7"/>
  <c r="M217" i="6"/>
  <c r="L217" i="6"/>
  <c r="O217" i="6"/>
  <c r="F217" i="6"/>
  <c r="N217" i="6"/>
  <c r="I217" i="6"/>
  <c r="E217" i="6"/>
  <c r="K217" i="6"/>
  <c r="C217" i="6"/>
  <c r="J218" i="6" s="1"/>
  <c r="H217" i="6"/>
  <c r="G217" i="6"/>
  <c r="N219" i="5"/>
  <c r="F219" i="5"/>
  <c r="Q219" i="5"/>
  <c r="P219" i="5"/>
  <c r="L219" i="5"/>
  <c r="H219" i="5"/>
  <c r="C219" i="5"/>
  <c r="J220" i="5" s="1"/>
  <c r="O219" i="5"/>
  <c r="G219" i="5"/>
  <c r="M219" i="5"/>
  <c r="E219" i="5"/>
  <c r="K219" i="5"/>
  <c r="I219" i="5"/>
  <c r="O88" i="4"/>
  <c r="P87" i="4"/>
  <c r="H92" i="4"/>
  <c r="N89" i="4"/>
  <c r="R89" i="4" s="1"/>
  <c r="S89" i="4" s="1"/>
  <c r="J90" i="4"/>
  <c r="U216" i="4"/>
  <c r="T216" i="4"/>
  <c r="S216" i="4"/>
  <c r="R216" i="4"/>
  <c r="M216" i="4"/>
  <c r="F216" i="4"/>
  <c r="Q216" i="4"/>
  <c r="L216" i="4"/>
  <c r="H216" i="4"/>
  <c r="P216" i="4"/>
  <c r="K216" i="4"/>
  <c r="G216" i="4"/>
  <c r="O216" i="4"/>
  <c r="J216" i="4"/>
  <c r="E216" i="4"/>
  <c r="I216" i="4"/>
  <c r="C216" i="4"/>
  <c r="N216" i="4"/>
  <c r="O216" i="2"/>
  <c r="K216" i="2"/>
  <c r="G216" i="2"/>
  <c r="N216" i="2"/>
  <c r="J216" i="2"/>
  <c r="I216" i="2"/>
  <c r="H216" i="2"/>
  <c r="M216" i="2"/>
  <c r="E216" i="2"/>
  <c r="L216" i="2"/>
  <c r="C216" i="2"/>
  <c r="N113" i="13" l="1"/>
  <c r="O114" i="13"/>
  <c r="H114" i="13"/>
  <c r="I114" i="13" s="1"/>
  <c r="G114" i="13"/>
  <c r="O223" i="12"/>
  <c r="K223" i="12"/>
  <c r="G223" i="12"/>
  <c r="N223" i="12"/>
  <c r="J223" i="12"/>
  <c r="F223" i="12"/>
  <c r="M223" i="12"/>
  <c r="I223" i="12"/>
  <c r="E223" i="12"/>
  <c r="C223" i="12"/>
  <c r="L223" i="12"/>
  <c r="H223" i="12"/>
  <c r="O222" i="10"/>
  <c r="K222" i="10"/>
  <c r="G222" i="10"/>
  <c r="N222" i="10"/>
  <c r="J222" i="10"/>
  <c r="F222" i="10"/>
  <c r="L222" i="10"/>
  <c r="H222" i="10"/>
  <c r="C222" i="10"/>
  <c r="M222" i="10"/>
  <c r="I222" i="10"/>
  <c r="E222" i="10"/>
  <c r="N221" i="9"/>
  <c r="J221" i="9"/>
  <c r="F221" i="9"/>
  <c r="M221" i="9"/>
  <c r="I221" i="9"/>
  <c r="E221" i="9"/>
  <c r="L221" i="9"/>
  <c r="H221" i="9"/>
  <c r="C221" i="9"/>
  <c r="O221" i="9"/>
  <c r="K221" i="9"/>
  <c r="G221" i="9"/>
  <c r="N220" i="8"/>
  <c r="J220" i="8"/>
  <c r="F220" i="8"/>
  <c r="M220" i="8"/>
  <c r="I220" i="8"/>
  <c r="E220" i="8"/>
  <c r="L220" i="8"/>
  <c r="H220" i="8"/>
  <c r="C220" i="8"/>
  <c r="K221" i="8" s="1"/>
  <c r="G220" i="8"/>
  <c r="O220" i="8"/>
  <c r="N220" i="7"/>
  <c r="J220" i="7"/>
  <c r="F220" i="7"/>
  <c r="M220" i="7"/>
  <c r="I220" i="7"/>
  <c r="E220" i="7"/>
  <c r="L220" i="7"/>
  <c r="H220" i="7"/>
  <c r="C220" i="7"/>
  <c r="K220" i="7"/>
  <c r="G220" i="7"/>
  <c r="O220" i="7"/>
  <c r="O218" i="6"/>
  <c r="H218" i="6"/>
  <c r="E218" i="6"/>
  <c r="N218" i="6"/>
  <c r="K218" i="6"/>
  <c r="G218" i="6"/>
  <c r="C218" i="6"/>
  <c r="J219" i="6" s="1"/>
  <c r="I218" i="6"/>
  <c r="M218" i="6"/>
  <c r="L218" i="6"/>
  <c r="F218" i="6"/>
  <c r="P220" i="5"/>
  <c r="L220" i="5"/>
  <c r="H220" i="5"/>
  <c r="C220" i="5"/>
  <c r="J221" i="5" s="1"/>
  <c r="O220" i="5"/>
  <c r="K220" i="5"/>
  <c r="G220" i="5"/>
  <c r="N220" i="5"/>
  <c r="F220" i="5"/>
  <c r="M220" i="5"/>
  <c r="I220" i="5"/>
  <c r="E220" i="5"/>
  <c r="Q220" i="5"/>
  <c r="N90" i="4"/>
  <c r="R90" i="4" s="1"/>
  <c r="S90" i="4" s="1"/>
  <c r="J91" i="4"/>
  <c r="O89" i="4"/>
  <c r="P88" i="4"/>
  <c r="H93" i="4"/>
  <c r="U217" i="4"/>
  <c r="T217" i="4"/>
  <c r="S217" i="4"/>
  <c r="R217" i="4"/>
  <c r="M217" i="4"/>
  <c r="F217" i="4"/>
  <c r="Q217" i="4"/>
  <c r="L217" i="4"/>
  <c r="H217" i="4"/>
  <c r="P217" i="4"/>
  <c r="K217" i="4"/>
  <c r="G217" i="4"/>
  <c r="O217" i="4"/>
  <c r="J217" i="4"/>
  <c r="E217" i="4"/>
  <c r="N217" i="4"/>
  <c r="I217" i="4"/>
  <c r="C217" i="4"/>
  <c r="O217" i="2"/>
  <c r="K217" i="2"/>
  <c r="G217" i="2"/>
  <c r="N217" i="2"/>
  <c r="J217" i="2"/>
  <c r="M217" i="2"/>
  <c r="E217" i="2"/>
  <c r="L217" i="2"/>
  <c r="C217" i="2"/>
  <c r="I217" i="2"/>
  <c r="H217" i="2"/>
  <c r="L114" i="13" l="1"/>
  <c r="O224" i="12"/>
  <c r="K224" i="12"/>
  <c r="G224" i="12"/>
  <c r="N224" i="12"/>
  <c r="J224" i="12"/>
  <c r="F224" i="12"/>
  <c r="M224" i="12"/>
  <c r="I224" i="12"/>
  <c r="E224" i="12"/>
  <c r="H224" i="12"/>
  <c r="C224" i="12"/>
  <c r="L224" i="12"/>
  <c r="O223" i="10"/>
  <c r="K223" i="10"/>
  <c r="G223" i="10"/>
  <c r="N223" i="10"/>
  <c r="J223" i="10"/>
  <c r="F223" i="10"/>
  <c r="L223" i="10"/>
  <c r="H223" i="10"/>
  <c r="C223" i="10"/>
  <c r="E223" i="10"/>
  <c r="M223" i="10"/>
  <c r="I223" i="10"/>
  <c r="N222" i="9"/>
  <c r="J222" i="9"/>
  <c r="F222" i="9"/>
  <c r="M222" i="9"/>
  <c r="I222" i="9"/>
  <c r="E222" i="9"/>
  <c r="L222" i="9"/>
  <c r="H222" i="9"/>
  <c r="C222" i="9"/>
  <c r="O222" i="9"/>
  <c r="K222" i="9"/>
  <c r="G222" i="9"/>
  <c r="N221" i="8"/>
  <c r="J221" i="8"/>
  <c r="F221" i="8"/>
  <c r="M221" i="8"/>
  <c r="I221" i="8"/>
  <c r="E221" i="8"/>
  <c r="L221" i="8"/>
  <c r="H221" i="8"/>
  <c r="C221" i="8"/>
  <c r="K222" i="8" s="1"/>
  <c r="O221" i="8"/>
  <c r="G221" i="8"/>
  <c r="N221" i="7"/>
  <c r="J221" i="7"/>
  <c r="F221" i="7"/>
  <c r="M221" i="7"/>
  <c r="I221" i="7"/>
  <c r="E221" i="7"/>
  <c r="L221" i="7"/>
  <c r="H221" i="7"/>
  <c r="C221" i="7"/>
  <c r="O221" i="7"/>
  <c r="K221" i="7"/>
  <c r="G221" i="7"/>
  <c r="M219" i="6"/>
  <c r="F219" i="6"/>
  <c r="L219" i="6"/>
  <c r="I219" i="6"/>
  <c r="E219" i="6"/>
  <c r="K219" i="6"/>
  <c r="C219" i="6"/>
  <c r="J220" i="6" s="1"/>
  <c r="O219" i="6"/>
  <c r="N219" i="6"/>
  <c r="H219" i="6"/>
  <c r="G219" i="6"/>
  <c r="N221" i="5"/>
  <c r="F221" i="5"/>
  <c r="Q221" i="5"/>
  <c r="M221" i="5"/>
  <c r="I221" i="5"/>
  <c r="E221" i="5"/>
  <c r="P221" i="5"/>
  <c r="L221" i="5"/>
  <c r="H221" i="5"/>
  <c r="C221" i="5"/>
  <c r="J222" i="5" s="1"/>
  <c r="K221" i="5"/>
  <c r="G221" i="5"/>
  <c r="O221" i="5"/>
  <c r="O90" i="4"/>
  <c r="P89" i="4"/>
  <c r="H94" i="4"/>
  <c r="N91" i="4"/>
  <c r="R91" i="4" s="1"/>
  <c r="S91" i="4" s="1"/>
  <c r="J92" i="4"/>
  <c r="U218" i="4"/>
  <c r="T218" i="4"/>
  <c r="M218" i="4"/>
  <c r="S218" i="4"/>
  <c r="R218" i="4"/>
  <c r="F218" i="4"/>
  <c r="Q218" i="4"/>
  <c r="L218" i="4"/>
  <c r="H218" i="4"/>
  <c r="P218" i="4"/>
  <c r="K218" i="4"/>
  <c r="G218" i="4"/>
  <c r="O218" i="4"/>
  <c r="J218" i="4"/>
  <c r="E218" i="4"/>
  <c r="N218" i="4"/>
  <c r="I218" i="4"/>
  <c r="C218" i="4"/>
  <c r="O218" i="2"/>
  <c r="K218" i="2"/>
  <c r="G218" i="2"/>
  <c r="N218" i="2"/>
  <c r="J218" i="2"/>
  <c r="I218" i="2"/>
  <c r="H218" i="2"/>
  <c r="M218" i="2"/>
  <c r="E218" i="2"/>
  <c r="L218" i="2"/>
  <c r="C218" i="2"/>
  <c r="F115" i="13" l="1"/>
  <c r="M114" i="13"/>
  <c r="O225" i="12"/>
  <c r="K225" i="12"/>
  <c r="G225" i="12"/>
  <c r="N225" i="12"/>
  <c r="J225" i="12"/>
  <c r="F225" i="12"/>
  <c r="M225" i="12"/>
  <c r="I225" i="12"/>
  <c r="E225" i="12"/>
  <c r="L225" i="12"/>
  <c r="H225" i="12"/>
  <c r="C225" i="12"/>
  <c r="O224" i="10"/>
  <c r="K224" i="10"/>
  <c r="G224" i="10"/>
  <c r="N224" i="10"/>
  <c r="J224" i="10"/>
  <c r="F224" i="10"/>
  <c r="L224" i="10"/>
  <c r="H224" i="10"/>
  <c r="C224" i="10"/>
  <c r="I224" i="10"/>
  <c r="E224" i="10"/>
  <c r="M224" i="10"/>
  <c r="N223" i="9"/>
  <c r="J223" i="9"/>
  <c r="F223" i="9"/>
  <c r="M223" i="9"/>
  <c r="I223" i="9"/>
  <c r="E223" i="9"/>
  <c r="L223" i="9"/>
  <c r="H223" i="9"/>
  <c r="C223" i="9"/>
  <c r="G223" i="9"/>
  <c r="O223" i="9"/>
  <c r="K223" i="9"/>
  <c r="N222" i="8"/>
  <c r="J222" i="8"/>
  <c r="F222" i="8"/>
  <c r="M222" i="8"/>
  <c r="I222" i="8"/>
  <c r="E222" i="8"/>
  <c r="L222" i="8"/>
  <c r="H222" i="8"/>
  <c r="C222" i="8"/>
  <c r="K223" i="8" s="1"/>
  <c r="O222" i="8"/>
  <c r="G222" i="8"/>
  <c r="N222" i="7"/>
  <c r="J222" i="7"/>
  <c r="F222" i="7"/>
  <c r="M222" i="7"/>
  <c r="I222" i="7"/>
  <c r="E222" i="7"/>
  <c r="L222" i="7"/>
  <c r="H222" i="7"/>
  <c r="C222" i="7"/>
  <c r="O222" i="7"/>
  <c r="K222" i="7"/>
  <c r="G222" i="7"/>
  <c r="O220" i="6"/>
  <c r="H220" i="6"/>
  <c r="E220" i="6"/>
  <c r="N220" i="6"/>
  <c r="K220" i="6"/>
  <c r="G220" i="6"/>
  <c r="C220" i="6"/>
  <c r="J221" i="6" s="1"/>
  <c r="M220" i="6"/>
  <c r="F220" i="6"/>
  <c r="L220" i="6"/>
  <c r="I220" i="6"/>
  <c r="P222" i="5"/>
  <c r="L222" i="5"/>
  <c r="H222" i="5"/>
  <c r="C222" i="5"/>
  <c r="J223" i="5" s="1"/>
  <c r="O222" i="5"/>
  <c r="K222" i="5"/>
  <c r="G222" i="5"/>
  <c r="N222" i="5"/>
  <c r="F222" i="5"/>
  <c r="I222" i="5"/>
  <c r="E222" i="5"/>
  <c r="Q222" i="5"/>
  <c r="M222" i="5"/>
  <c r="N92" i="4"/>
  <c r="R92" i="4" s="1"/>
  <c r="S92" i="4" s="1"/>
  <c r="J93" i="4"/>
  <c r="O91" i="4"/>
  <c r="P90" i="4"/>
  <c r="H95" i="4"/>
  <c r="U219" i="4"/>
  <c r="T219" i="4"/>
  <c r="S219" i="4"/>
  <c r="R219" i="4"/>
  <c r="M219" i="4"/>
  <c r="F219" i="4"/>
  <c r="Q219" i="4"/>
  <c r="L219" i="4"/>
  <c r="H219" i="4"/>
  <c r="P219" i="4"/>
  <c r="K219" i="4"/>
  <c r="G219" i="4"/>
  <c r="O219" i="4"/>
  <c r="J219" i="4"/>
  <c r="E219" i="4"/>
  <c r="C219" i="4"/>
  <c r="N219" i="4"/>
  <c r="I219" i="4"/>
  <c r="O219" i="2"/>
  <c r="K219" i="2"/>
  <c r="G219" i="2"/>
  <c r="N219" i="2"/>
  <c r="J219" i="2"/>
  <c r="M219" i="2"/>
  <c r="E219" i="2"/>
  <c r="L219" i="2"/>
  <c r="C219" i="2"/>
  <c r="I219" i="2"/>
  <c r="H219" i="2"/>
  <c r="N114" i="13" l="1"/>
  <c r="G115" i="13"/>
  <c r="O115" i="13"/>
  <c r="H115" i="13"/>
  <c r="I115" i="13" s="1"/>
  <c r="O226" i="12"/>
  <c r="K226" i="12"/>
  <c r="G226" i="12"/>
  <c r="N226" i="12"/>
  <c r="J226" i="12"/>
  <c r="F226" i="12"/>
  <c r="M226" i="12"/>
  <c r="I226" i="12"/>
  <c r="E226" i="12"/>
  <c r="L226" i="12"/>
  <c r="H226" i="12"/>
  <c r="C226" i="12"/>
  <c r="O225" i="10"/>
  <c r="K225" i="10"/>
  <c r="G225" i="10"/>
  <c r="N225" i="10"/>
  <c r="J225" i="10"/>
  <c r="F225" i="10"/>
  <c r="L225" i="10"/>
  <c r="H225" i="10"/>
  <c r="C225" i="10"/>
  <c r="M225" i="10"/>
  <c r="I225" i="10"/>
  <c r="E225" i="10"/>
  <c r="N224" i="9"/>
  <c r="J224" i="9"/>
  <c r="F224" i="9"/>
  <c r="M224" i="9"/>
  <c r="I224" i="9"/>
  <c r="E224" i="9"/>
  <c r="L224" i="9"/>
  <c r="H224" i="9"/>
  <c r="C224" i="9"/>
  <c r="K224" i="9"/>
  <c r="G224" i="9"/>
  <c r="O224" i="9"/>
  <c r="N223" i="8"/>
  <c r="J223" i="8"/>
  <c r="F223" i="8"/>
  <c r="M223" i="8"/>
  <c r="I223" i="8"/>
  <c r="E223" i="8"/>
  <c r="L223" i="8"/>
  <c r="H223" i="8"/>
  <c r="C223" i="8"/>
  <c r="K224" i="8" s="1"/>
  <c r="G223" i="8"/>
  <c r="O223" i="8"/>
  <c r="N223" i="7"/>
  <c r="J223" i="7"/>
  <c r="F223" i="7"/>
  <c r="M223" i="7"/>
  <c r="I223" i="7"/>
  <c r="E223" i="7"/>
  <c r="L223" i="7"/>
  <c r="H223" i="7"/>
  <c r="C223" i="7"/>
  <c r="G223" i="7"/>
  <c r="O223" i="7"/>
  <c r="K223" i="7"/>
  <c r="M221" i="6"/>
  <c r="F221" i="6"/>
  <c r="L221" i="6"/>
  <c r="I221" i="6"/>
  <c r="O221" i="6"/>
  <c r="H221" i="6"/>
  <c r="N221" i="6"/>
  <c r="G221" i="6"/>
  <c r="E221" i="6"/>
  <c r="C221" i="6"/>
  <c r="J222" i="6" s="1"/>
  <c r="K221" i="6"/>
  <c r="P223" i="5"/>
  <c r="L223" i="5"/>
  <c r="H223" i="5"/>
  <c r="O223" i="5"/>
  <c r="K223" i="5"/>
  <c r="G223" i="5"/>
  <c r="N223" i="5"/>
  <c r="F223" i="5"/>
  <c r="I223" i="5"/>
  <c r="E223" i="5"/>
  <c r="Q223" i="5"/>
  <c r="C223" i="5"/>
  <c r="J224" i="5" s="1"/>
  <c r="M223" i="5"/>
  <c r="O92" i="4"/>
  <c r="P91" i="4"/>
  <c r="H96" i="4"/>
  <c r="N93" i="4"/>
  <c r="R93" i="4" s="1"/>
  <c r="S93" i="4" s="1"/>
  <c r="J94" i="4"/>
  <c r="U220" i="4"/>
  <c r="T220" i="4"/>
  <c r="S220" i="4"/>
  <c r="R220" i="4"/>
  <c r="M220" i="4"/>
  <c r="F220" i="4"/>
  <c r="Q220" i="4"/>
  <c r="L220" i="4"/>
  <c r="H220" i="4"/>
  <c r="P220" i="4"/>
  <c r="K220" i="4"/>
  <c r="G220" i="4"/>
  <c r="O220" i="4"/>
  <c r="J220" i="4"/>
  <c r="E220" i="4"/>
  <c r="I220" i="4"/>
  <c r="C220" i="4"/>
  <c r="N220" i="4"/>
  <c r="O220" i="2"/>
  <c r="K220" i="2"/>
  <c r="G220" i="2"/>
  <c r="N220" i="2"/>
  <c r="J220" i="2"/>
  <c r="I220" i="2"/>
  <c r="H220" i="2"/>
  <c r="M220" i="2"/>
  <c r="E220" i="2"/>
  <c r="C220" i="2"/>
  <c r="L220" i="2"/>
  <c r="L115" i="13" l="1"/>
  <c r="O227" i="12"/>
  <c r="K227" i="12"/>
  <c r="G227" i="12"/>
  <c r="N227" i="12"/>
  <c r="J227" i="12"/>
  <c r="F227" i="12"/>
  <c r="M227" i="12"/>
  <c r="I227" i="12"/>
  <c r="E227" i="12"/>
  <c r="C227" i="12"/>
  <c r="L227" i="12"/>
  <c r="H227" i="12"/>
  <c r="O226" i="10"/>
  <c r="K226" i="10"/>
  <c r="G226" i="10"/>
  <c r="N226" i="10"/>
  <c r="J226" i="10"/>
  <c r="F226" i="10"/>
  <c r="L226" i="10"/>
  <c r="H226" i="10"/>
  <c r="C226" i="10"/>
  <c r="M226" i="10"/>
  <c r="I226" i="10"/>
  <c r="E226" i="10"/>
  <c r="N225" i="9"/>
  <c r="J225" i="9"/>
  <c r="F225" i="9"/>
  <c r="M225" i="9"/>
  <c r="I225" i="9"/>
  <c r="E225" i="9"/>
  <c r="L225" i="9"/>
  <c r="H225" i="9"/>
  <c r="C225" i="9"/>
  <c r="O225" i="9"/>
  <c r="K225" i="9"/>
  <c r="G225" i="9"/>
  <c r="N224" i="8"/>
  <c r="J224" i="8"/>
  <c r="F224" i="8"/>
  <c r="M224" i="8"/>
  <c r="I224" i="8"/>
  <c r="E224" i="8"/>
  <c r="L224" i="8"/>
  <c r="H224" i="8"/>
  <c r="C224" i="8"/>
  <c r="K225" i="8" s="1"/>
  <c r="G224" i="8"/>
  <c r="O224" i="8"/>
  <c r="N224" i="7"/>
  <c r="J224" i="7"/>
  <c r="F224" i="7"/>
  <c r="M224" i="7"/>
  <c r="I224" i="7"/>
  <c r="E224" i="7"/>
  <c r="L224" i="7"/>
  <c r="H224" i="7"/>
  <c r="C224" i="7"/>
  <c r="K224" i="7"/>
  <c r="G224" i="7"/>
  <c r="O224" i="7"/>
  <c r="O222" i="6"/>
  <c r="H222" i="6"/>
  <c r="E222" i="6"/>
  <c r="N222" i="6"/>
  <c r="K222" i="6"/>
  <c r="G222" i="6"/>
  <c r="C222" i="6"/>
  <c r="J223" i="6" s="1"/>
  <c r="I222" i="6"/>
  <c r="F222" i="6"/>
  <c r="M222" i="6"/>
  <c r="L222" i="6"/>
  <c r="N224" i="5"/>
  <c r="F224" i="5"/>
  <c r="Q224" i="5"/>
  <c r="M224" i="5"/>
  <c r="I224" i="5"/>
  <c r="E224" i="5"/>
  <c r="P224" i="5"/>
  <c r="L224" i="5"/>
  <c r="H224" i="5"/>
  <c r="C224" i="5"/>
  <c r="J225" i="5" s="1"/>
  <c r="G224" i="5"/>
  <c r="O224" i="5"/>
  <c r="K224" i="5"/>
  <c r="N94" i="4"/>
  <c r="R94" i="4" s="1"/>
  <c r="S94" i="4" s="1"/>
  <c r="J95" i="4"/>
  <c r="O93" i="4"/>
  <c r="P92" i="4"/>
  <c r="H97" i="4"/>
  <c r="U221" i="4"/>
  <c r="T221" i="4"/>
  <c r="S221" i="4"/>
  <c r="R221" i="4"/>
  <c r="M221" i="4"/>
  <c r="F221" i="4"/>
  <c r="Q221" i="4"/>
  <c r="L221" i="4"/>
  <c r="H221" i="4"/>
  <c r="P221" i="4"/>
  <c r="K221" i="4"/>
  <c r="G221" i="4"/>
  <c r="O221" i="4"/>
  <c r="J221" i="4"/>
  <c r="E221" i="4"/>
  <c r="N221" i="4"/>
  <c r="I221" i="4"/>
  <c r="C221" i="4"/>
  <c r="O221" i="2"/>
  <c r="K221" i="2"/>
  <c r="G221" i="2"/>
  <c r="N221" i="2"/>
  <c r="J221" i="2"/>
  <c r="M221" i="2"/>
  <c r="E221" i="2"/>
  <c r="L221" i="2"/>
  <c r="C221" i="2"/>
  <c r="I221" i="2"/>
  <c r="H221" i="2"/>
  <c r="F116" i="13" l="1"/>
  <c r="M115" i="13"/>
  <c r="O228" i="12"/>
  <c r="K228" i="12"/>
  <c r="G228" i="12"/>
  <c r="N228" i="12"/>
  <c r="J228" i="12"/>
  <c r="F228" i="12"/>
  <c r="M228" i="12"/>
  <c r="I228" i="12"/>
  <c r="E228" i="12"/>
  <c r="H228" i="12"/>
  <c r="C228" i="12"/>
  <c r="L228" i="12"/>
  <c r="O227" i="10"/>
  <c r="K227" i="10"/>
  <c r="G227" i="10"/>
  <c r="N227" i="10"/>
  <c r="J227" i="10"/>
  <c r="F227" i="10"/>
  <c r="L227" i="10"/>
  <c r="H227" i="10"/>
  <c r="C227" i="10"/>
  <c r="E227" i="10"/>
  <c r="M227" i="10"/>
  <c r="I227" i="10"/>
  <c r="N226" i="9"/>
  <c r="J226" i="9"/>
  <c r="F226" i="9"/>
  <c r="M226" i="9"/>
  <c r="I226" i="9"/>
  <c r="E226" i="9"/>
  <c r="L226" i="9"/>
  <c r="H226" i="9"/>
  <c r="C226" i="9"/>
  <c r="O226" i="9"/>
  <c r="K226" i="9"/>
  <c r="G226" i="9"/>
  <c r="N225" i="8"/>
  <c r="J225" i="8"/>
  <c r="F225" i="8"/>
  <c r="M225" i="8"/>
  <c r="I225" i="8"/>
  <c r="E225" i="8"/>
  <c r="L225" i="8"/>
  <c r="H225" i="8"/>
  <c r="C225" i="8"/>
  <c r="K226" i="8" s="1"/>
  <c r="O225" i="8"/>
  <c r="G225" i="8"/>
  <c r="N225" i="7"/>
  <c r="J225" i="7"/>
  <c r="F225" i="7"/>
  <c r="M225" i="7"/>
  <c r="I225" i="7"/>
  <c r="E225" i="7"/>
  <c r="L225" i="7"/>
  <c r="H225" i="7"/>
  <c r="C225" i="7"/>
  <c r="O225" i="7"/>
  <c r="K225" i="7"/>
  <c r="G225" i="7"/>
  <c r="M223" i="6"/>
  <c r="F223" i="6"/>
  <c r="L223" i="6"/>
  <c r="I223" i="6"/>
  <c r="E223" i="6"/>
  <c r="K223" i="6"/>
  <c r="C223" i="6"/>
  <c r="J224" i="6" s="1"/>
  <c r="H223" i="6"/>
  <c r="G223" i="6"/>
  <c r="O223" i="6"/>
  <c r="N223" i="6"/>
  <c r="P225" i="5"/>
  <c r="L225" i="5"/>
  <c r="H225" i="5"/>
  <c r="C225" i="5"/>
  <c r="J226" i="5" s="1"/>
  <c r="O225" i="5"/>
  <c r="K225" i="5"/>
  <c r="G225" i="5"/>
  <c r="N225" i="5"/>
  <c r="F225" i="5"/>
  <c r="E225" i="5"/>
  <c r="Q225" i="5"/>
  <c r="M225" i="5"/>
  <c r="I225" i="5"/>
  <c r="O94" i="4"/>
  <c r="P93" i="4"/>
  <c r="H98" i="4"/>
  <c r="N95" i="4"/>
  <c r="R95" i="4" s="1"/>
  <c r="S95" i="4" s="1"/>
  <c r="J96" i="4"/>
  <c r="U222" i="4"/>
  <c r="T222" i="4"/>
  <c r="R222" i="4"/>
  <c r="M222" i="4"/>
  <c r="S222" i="4"/>
  <c r="F222" i="4"/>
  <c r="Q222" i="4"/>
  <c r="L222" i="4"/>
  <c r="H222" i="4"/>
  <c r="P222" i="4"/>
  <c r="K222" i="4"/>
  <c r="G222" i="4"/>
  <c r="O222" i="4"/>
  <c r="J222" i="4"/>
  <c r="E222" i="4"/>
  <c r="N222" i="4"/>
  <c r="I222" i="4"/>
  <c r="C222" i="4"/>
  <c r="O222" i="2"/>
  <c r="K222" i="2"/>
  <c r="G222" i="2"/>
  <c r="N222" i="2"/>
  <c r="J222" i="2"/>
  <c r="I222" i="2"/>
  <c r="H222" i="2"/>
  <c r="M222" i="2"/>
  <c r="E222" i="2"/>
  <c r="L222" i="2"/>
  <c r="C222" i="2"/>
  <c r="N115" i="13" l="1"/>
  <c r="H116" i="13"/>
  <c r="I116" i="13" s="1"/>
  <c r="O116" i="13"/>
  <c r="G116" i="13"/>
  <c r="O229" i="12"/>
  <c r="K229" i="12"/>
  <c r="G229" i="12"/>
  <c r="N229" i="12"/>
  <c r="J229" i="12"/>
  <c r="F229" i="12"/>
  <c r="M229" i="12"/>
  <c r="I229" i="12"/>
  <c r="E229" i="12"/>
  <c r="L229" i="12"/>
  <c r="H229" i="12"/>
  <c r="C229" i="12"/>
  <c r="O228" i="10"/>
  <c r="K228" i="10"/>
  <c r="G228" i="10"/>
  <c r="N228" i="10"/>
  <c r="J228" i="10"/>
  <c r="F228" i="10"/>
  <c r="L228" i="10"/>
  <c r="H228" i="10"/>
  <c r="C228" i="10"/>
  <c r="I228" i="10"/>
  <c r="E228" i="10"/>
  <c r="M228" i="10"/>
  <c r="N227" i="9"/>
  <c r="J227" i="9"/>
  <c r="F227" i="9"/>
  <c r="M227" i="9"/>
  <c r="I227" i="9"/>
  <c r="E227" i="9"/>
  <c r="L227" i="9"/>
  <c r="H227" i="9"/>
  <c r="C227" i="9"/>
  <c r="G227" i="9"/>
  <c r="O227" i="9"/>
  <c r="K227" i="9"/>
  <c r="N226" i="8"/>
  <c r="J226" i="8"/>
  <c r="F226" i="8"/>
  <c r="M226" i="8"/>
  <c r="I226" i="8"/>
  <c r="E226" i="8"/>
  <c r="L226" i="8"/>
  <c r="H226" i="8"/>
  <c r="C226" i="8"/>
  <c r="K227" i="8" s="1"/>
  <c r="O226" i="8"/>
  <c r="G226" i="8"/>
  <c r="N226" i="7"/>
  <c r="J226" i="7"/>
  <c r="F226" i="7"/>
  <c r="M226" i="7"/>
  <c r="I226" i="7"/>
  <c r="E226" i="7"/>
  <c r="L226" i="7"/>
  <c r="H226" i="7"/>
  <c r="C226" i="7"/>
  <c r="O226" i="7"/>
  <c r="K226" i="7"/>
  <c r="G226" i="7"/>
  <c r="O224" i="6"/>
  <c r="H224" i="6"/>
  <c r="E224" i="6"/>
  <c r="N224" i="6"/>
  <c r="K224" i="6"/>
  <c r="G224" i="6"/>
  <c r="C224" i="6"/>
  <c r="J225" i="6" s="1"/>
  <c r="M224" i="6"/>
  <c r="F224" i="6"/>
  <c r="L224" i="6"/>
  <c r="I224" i="6"/>
  <c r="N226" i="5"/>
  <c r="F226" i="5"/>
  <c r="Q226" i="5"/>
  <c r="M226" i="5"/>
  <c r="I226" i="5"/>
  <c r="E226" i="5"/>
  <c r="P226" i="5"/>
  <c r="L226" i="5"/>
  <c r="H226" i="5"/>
  <c r="C226" i="5"/>
  <c r="J227" i="5" s="1"/>
  <c r="O226" i="5"/>
  <c r="K226" i="5"/>
  <c r="G226" i="5"/>
  <c r="N96" i="4"/>
  <c r="R96" i="4" s="1"/>
  <c r="S96" i="4" s="1"/>
  <c r="J97" i="4"/>
  <c r="O95" i="4"/>
  <c r="P94" i="4"/>
  <c r="H99" i="4"/>
  <c r="U223" i="4"/>
  <c r="T223" i="4"/>
  <c r="S223" i="4"/>
  <c r="R223" i="4"/>
  <c r="M223" i="4"/>
  <c r="F223" i="4"/>
  <c r="Q223" i="4"/>
  <c r="L223" i="4"/>
  <c r="H223" i="4"/>
  <c r="P223" i="4"/>
  <c r="K223" i="4"/>
  <c r="G223" i="4"/>
  <c r="O223" i="4"/>
  <c r="J223" i="4"/>
  <c r="E223" i="4"/>
  <c r="C223" i="4"/>
  <c r="N223" i="4"/>
  <c r="I223" i="4"/>
  <c r="O223" i="2"/>
  <c r="K223" i="2"/>
  <c r="G223" i="2"/>
  <c r="N223" i="2"/>
  <c r="J223" i="2"/>
  <c r="M223" i="2"/>
  <c r="E223" i="2"/>
  <c r="L223" i="2"/>
  <c r="C223" i="2"/>
  <c r="I223" i="2"/>
  <c r="H223" i="2"/>
  <c r="L116" i="13" l="1"/>
  <c r="O230" i="12"/>
  <c r="K230" i="12"/>
  <c r="G230" i="12"/>
  <c r="N230" i="12"/>
  <c r="J230" i="12"/>
  <c r="F230" i="12"/>
  <c r="M230" i="12"/>
  <c r="I230" i="12"/>
  <c r="E230" i="12"/>
  <c r="L230" i="12"/>
  <c r="H230" i="12"/>
  <c r="C230" i="12"/>
  <c r="O229" i="10"/>
  <c r="K229" i="10"/>
  <c r="G229" i="10"/>
  <c r="N229" i="10"/>
  <c r="J229" i="10"/>
  <c r="F229" i="10"/>
  <c r="L229" i="10"/>
  <c r="H229" i="10"/>
  <c r="C229" i="10"/>
  <c r="M229" i="10"/>
  <c r="I229" i="10"/>
  <c r="E229" i="10"/>
  <c r="N228" i="9"/>
  <c r="J228" i="9"/>
  <c r="F228" i="9"/>
  <c r="M228" i="9"/>
  <c r="I228" i="9"/>
  <c r="E228" i="9"/>
  <c r="L228" i="9"/>
  <c r="H228" i="9"/>
  <c r="C228" i="9"/>
  <c r="K228" i="9"/>
  <c r="G228" i="9"/>
  <c r="O228" i="9"/>
  <c r="N227" i="8"/>
  <c r="J227" i="8"/>
  <c r="F227" i="8"/>
  <c r="M227" i="8"/>
  <c r="I227" i="8"/>
  <c r="E227" i="8"/>
  <c r="L227" i="8"/>
  <c r="H227" i="8"/>
  <c r="C227" i="8"/>
  <c r="K228" i="8" s="1"/>
  <c r="G227" i="8"/>
  <c r="O227" i="8"/>
  <c r="N227" i="7"/>
  <c r="J227" i="7"/>
  <c r="F227" i="7"/>
  <c r="M227" i="7"/>
  <c r="I227" i="7"/>
  <c r="E227" i="7"/>
  <c r="L227" i="7"/>
  <c r="H227" i="7"/>
  <c r="C227" i="7"/>
  <c r="G227" i="7"/>
  <c r="O227" i="7"/>
  <c r="K227" i="7"/>
  <c r="M225" i="6"/>
  <c r="F225" i="6"/>
  <c r="L225" i="6"/>
  <c r="I225" i="6"/>
  <c r="O225" i="6"/>
  <c r="H225" i="6"/>
  <c r="N225" i="6"/>
  <c r="G225" i="6"/>
  <c r="K225" i="6"/>
  <c r="E225" i="6"/>
  <c r="C225" i="6"/>
  <c r="J226" i="6" s="1"/>
  <c r="P227" i="5"/>
  <c r="L227" i="5"/>
  <c r="H227" i="5"/>
  <c r="C227" i="5"/>
  <c r="J228" i="5" s="1"/>
  <c r="O227" i="5"/>
  <c r="K227" i="5"/>
  <c r="G227" i="5"/>
  <c r="N227" i="5"/>
  <c r="F227" i="5"/>
  <c r="Q227" i="5"/>
  <c r="M227" i="5"/>
  <c r="I227" i="5"/>
  <c r="E227" i="5"/>
  <c r="O96" i="4"/>
  <c r="P95" i="4"/>
  <c r="H100" i="4"/>
  <c r="N97" i="4"/>
  <c r="R97" i="4" s="1"/>
  <c r="S97" i="4" s="1"/>
  <c r="J98" i="4"/>
  <c r="U224" i="4"/>
  <c r="T224" i="4"/>
  <c r="S224" i="4"/>
  <c r="R224" i="4"/>
  <c r="M224" i="4"/>
  <c r="F224" i="4"/>
  <c r="Q224" i="4"/>
  <c r="L224" i="4"/>
  <c r="H224" i="4"/>
  <c r="P224" i="4"/>
  <c r="K224" i="4"/>
  <c r="G224" i="4"/>
  <c r="O224" i="4"/>
  <c r="J224" i="4"/>
  <c r="E224" i="4"/>
  <c r="I224" i="4"/>
  <c r="C224" i="4"/>
  <c r="N224" i="4"/>
  <c r="O224" i="2"/>
  <c r="K224" i="2"/>
  <c r="G224" i="2"/>
  <c r="N224" i="2"/>
  <c r="J224" i="2"/>
  <c r="I224" i="2"/>
  <c r="H224" i="2"/>
  <c r="M224" i="2"/>
  <c r="E224" i="2"/>
  <c r="L224" i="2"/>
  <c r="C224" i="2"/>
  <c r="F117" i="13" l="1"/>
  <c r="M116" i="13"/>
  <c r="O231" i="12"/>
  <c r="K231" i="12"/>
  <c r="G231" i="12"/>
  <c r="N231" i="12"/>
  <c r="J231" i="12"/>
  <c r="F231" i="12"/>
  <c r="M231" i="12"/>
  <c r="I231" i="12"/>
  <c r="E231" i="12"/>
  <c r="C231" i="12"/>
  <c r="L231" i="12"/>
  <c r="H231" i="12"/>
  <c r="O230" i="10"/>
  <c r="K230" i="10"/>
  <c r="G230" i="10"/>
  <c r="N230" i="10"/>
  <c r="J230" i="10"/>
  <c r="F230" i="10"/>
  <c r="L230" i="10"/>
  <c r="H230" i="10"/>
  <c r="C230" i="10"/>
  <c r="M230" i="10"/>
  <c r="I230" i="10"/>
  <c r="E230" i="10"/>
  <c r="N229" i="9"/>
  <c r="J229" i="9"/>
  <c r="F229" i="9"/>
  <c r="M229" i="9"/>
  <c r="I229" i="9"/>
  <c r="E229" i="9"/>
  <c r="L229" i="9"/>
  <c r="H229" i="9"/>
  <c r="C229" i="9"/>
  <c r="O229" i="9"/>
  <c r="K229" i="9"/>
  <c r="G229" i="9"/>
  <c r="N228" i="8"/>
  <c r="J228" i="8"/>
  <c r="F228" i="8"/>
  <c r="M228" i="8"/>
  <c r="I228" i="8"/>
  <c r="E228" i="8"/>
  <c r="L228" i="8"/>
  <c r="H228" i="8"/>
  <c r="C228" i="8"/>
  <c r="K229" i="8" s="1"/>
  <c r="G228" i="8"/>
  <c r="O228" i="8"/>
  <c r="N228" i="7"/>
  <c r="J228" i="7"/>
  <c r="F228" i="7"/>
  <c r="M228" i="7"/>
  <c r="I228" i="7"/>
  <c r="E228" i="7"/>
  <c r="L228" i="7"/>
  <c r="H228" i="7"/>
  <c r="C228" i="7"/>
  <c r="K228" i="7"/>
  <c r="G228" i="7"/>
  <c r="O228" i="7"/>
  <c r="O226" i="6"/>
  <c r="H226" i="6"/>
  <c r="E226" i="6"/>
  <c r="N226" i="6"/>
  <c r="K226" i="6"/>
  <c r="G226" i="6"/>
  <c r="C226" i="6"/>
  <c r="J227" i="6" s="1"/>
  <c r="I226" i="6"/>
  <c r="M226" i="6"/>
  <c r="L226" i="6"/>
  <c r="F226" i="6"/>
  <c r="N228" i="5"/>
  <c r="F228" i="5"/>
  <c r="Q228" i="5"/>
  <c r="M228" i="5"/>
  <c r="I228" i="5"/>
  <c r="E228" i="5"/>
  <c r="P228" i="5"/>
  <c r="L228" i="5"/>
  <c r="H228" i="5"/>
  <c r="C228" i="5"/>
  <c r="J229" i="5" s="1"/>
  <c r="O228" i="5"/>
  <c r="K228" i="5"/>
  <c r="G228" i="5"/>
  <c r="N98" i="4"/>
  <c r="R98" i="4" s="1"/>
  <c r="S98" i="4" s="1"/>
  <c r="J99" i="4"/>
  <c r="O97" i="4"/>
  <c r="P96" i="4"/>
  <c r="H101" i="4"/>
  <c r="U225" i="4"/>
  <c r="T225" i="4"/>
  <c r="S225" i="4"/>
  <c r="R225" i="4"/>
  <c r="M225" i="4"/>
  <c r="F225" i="4"/>
  <c r="Q225" i="4"/>
  <c r="L225" i="4"/>
  <c r="H225" i="4"/>
  <c r="P225" i="4"/>
  <c r="K225" i="4"/>
  <c r="G225" i="4"/>
  <c r="O225" i="4"/>
  <c r="J225" i="4"/>
  <c r="E225" i="4"/>
  <c r="N225" i="4"/>
  <c r="I225" i="4"/>
  <c r="C225" i="4"/>
  <c r="O225" i="2"/>
  <c r="K225" i="2"/>
  <c r="G225" i="2"/>
  <c r="N225" i="2"/>
  <c r="J225" i="2"/>
  <c r="M225" i="2"/>
  <c r="E225" i="2"/>
  <c r="L225" i="2"/>
  <c r="C225" i="2"/>
  <c r="I225" i="2"/>
  <c r="H225" i="2"/>
  <c r="N116" i="13" l="1"/>
  <c r="H117" i="13"/>
  <c r="I117" i="13" s="1"/>
  <c r="O117" i="13"/>
  <c r="G117" i="13"/>
  <c r="O232" i="12"/>
  <c r="K232" i="12"/>
  <c r="G232" i="12"/>
  <c r="N232" i="12"/>
  <c r="J232" i="12"/>
  <c r="F232" i="12"/>
  <c r="M232" i="12"/>
  <c r="I232" i="12"/>
  <c r="E232" i="12"/>
  <c r="H232" i="12"/>
  <c r="C232" i="12"/>
  <c r="L232" i="12"/>
  <c r="O231" i="10"/>
  <c r="K231" i="10"/>
  <c r="G231" i="10"/>
  <c r="N231" i="10"/>
  <c r="J231" i="10"/>
  <c r="F231" i="10"/>
  <c r="L231" i="10"/>
  <c r="H231" i="10"/>
  <c r="C231" i="10"/>
  <c r="E231" i="10"/>
  <c r="M231" i="10"/>
  <c r="I231" i="10"/>
  <c r="N230" i="9"/>
  <c r="J230" i="9"/>
  <c r="F230" i="9"/>
  <c r="M230" i="9"/>
  <c r="I230" i="9"/>
  <c r="E230" i="9"/>
  <c r="L230" i="9"/>
  <c r="H230" i="9"/>
  <c r="C230" i="9"/>
  <c r="O230" i="9"/>
  <c r="K230" i="9"/>
  <c r="G230" i="9"/>
  <c r="N229" i="8"/>
  <c r="J229" i="8"/>
  <c r="F229" i="8"/>
  <c r="M229" i="8"/>
  <c r="I229" i="8"/>
  <c r="E229" i="8"/>
  <c r="L229" i="8"/>
  <c r="H229" i="8"/>
  <c r="C229" i="8"/>
  <c r="K230" i="8" s="1"/>
  <c r="O229" i="8"/>
  <c r="G229" i="8"/>
  <c r="N229" i="7"/>
  <c r="J229" i="7"/>
  <c r="F229" i="7"/>
  <c r="M229" i="7"/>
  <c r="I229" i="7"/>
  <c r="E229" i="7"/>
  <c r="L229" i="7"/>
  <c r="H229" i="7"/>
  <c r="C229" i="7"/>
  <c r="O229" i="7"/>
  <c r="K229" i="7"/>
  <c r="G229" i="7"/>
  <c r="M227" i="6"/>
  <c r="F227" i="6"/>
  <c r="L227" i="6"/>
  <c r="I227" i="6"/>
  <c r="E227" i="6"/>
  <c r="K227" i="6"/>
  <c r="C227" i="6"/>
  <c r="J228" i="6" s="1"/>
  <c r="O227" i="6"/>
  <c r="N227" i="6"/>
  <c r="H227" i="6"/>
  <c r="G227" i="6"/>
  <c r="P229" i="5"/>
  <c r="L229" i="5"/>
  <c r="H229" i="5"/>
  <c r="C229" i="5"/>
  <c r="J230" i="5" s="1"/>
  <c r="O229" i="5"/>
  <c r="K229" i="5"/>
  <c r="G229" i="5"/>
  <c r="N229" i="5"/>
  <c r="F229" i="5"/>
  <c r="M229" i="5"/>
  <c r="I229" i="5"/>
  <c r="E229" i="5"/>
  <c r="Q229" i="5"/>
  <c r="O98" i="4"/>
  <c r="P97" i="4"/>
  <c r="H102" i="4"/>
  <c r="N99" i="4"/>
  <c r="R99" i="4" s="1"/>
  <c r="S99" i="4" s="1"/>
  <c r="J100" i="4"/>
  <c r="U226" i="4"/>
  <c r="T226" i="4"/>
  <c r="M226" i="4"/>
  <c r="R226" i="4"/>
  <c r="S226" i="4"/>
  <c r="F226" i="4"/>
  <c r="Q226" i="4"/>
  <c r="L226" i="4"/>
  <c r="H226" i="4"/>
  <c r="P226" i="4"/>
  <c r="K226" i="4"/>
  <c r="G226" i="4"/>
  <c r="O226" i="4"/>
  <c r="J226" i="4"/>
  <c r="E226" i="4"/>
  <c r="N226" i="4"/>
  <c r="I226" i="4"/>
  <c r="C226" i="4"/>
  <c r="O226" i="2"/>
  <c r="K226" i="2"/>
  <c r="G226" i="2"/>
  <c r="N226" i="2"/>
  <c r="J226" i="2"/>
  <c r="I226" i="2"/>
  <c r="H226" i="2"/>
  <c r="M226" i="2"/>
  <c r="E226" i="2"/>
  <c r="L226" i="2"/>
  <c r="C226" i="2"/>
  <c r="L117" i="13" l="1"/>
  <c r="O233" i="12"/>
  <c r="K233" i="12"/>
  <c r="G233" i="12"/>
  <c r="N233" i="12"/>
  <c r="J233" i="12"/>
  <c r="F233" i="12"/>
  <c r="M233" i="12"/>
  <c r="I233" i="12"/>
  <c r="E233" i="12"/>
  <c r="L233" i="12"/>
  <c r="H233" i="12"/>
  <c r="C233" i="12"/>
  <c r="O232" i="10"/>
  <c r="K232" i="10"/>
  <c r="G232" i="10"/>
  <c r="N232" i="10"/>
  <c r="J232" i="10"/>
  <c r="F232" i="10"/>
  <c r="L232" i="10"/>
  <c r="H232" i="10"/>
  <c r="C232" i="10"/>
  <c r="I232" i="10"/>
  <c r="E232" i="10"/>
  <c r="M232" i="10"/>
  <c r="N231" i="9"/>
  <c r="J231" i="9"/>
  <c r="F231" i="9"/>
  <c r="M231" i="9"/>
  <c r="I231" i="9"/>
  <c r="E231" i="9"/>
  <c r="L231" i="9"/>
  <c r="H231" i="9"/>
  <c r="C231" i="9"/>
  <c r="G231" i="9"/>
  <c r="O231" i="9"/>
  <c r="K231" i="9"/>
  <c r="N230" i="8"/>
  <c r="J230" i="8"/>
  <c r="F230" i="8"/>
  <c r="M230" i="8"/>
  <c r="I230" i="8"/>
  <c r="E230" i="8"/>
  <c r="L230" i="8"/>
  <c r="H230" i="8"/>
  <c r="C230" i="8"/>
  <c r="K231" i="8" s="1"/>
  <c r="O230" i="8"/>
  <c r="G230" i="8"/>
  <c r="N230" i="7"/>
  <c r="J230" i="7"/>
  <c r="F230" i="7"/>
  <c r="M230" i="7"/>
  <c r="I230" i="7"/>
  <c r="E230" i="7"/>
  <c r="L230" i="7"/>
  <c r="H230" i="7"/>
  <c r="C230" i="7"/>
  <c r="O230" i="7"/>
  <c r="K230" i="7"/>
  <c r="G230" i="7"/>
  <c r="O228" i="6"/>
  <c r="H228" i="6"/>
  <c r="E228" i="6"/>
  <c r="N228" i="6"/>
  <c r="K228" i="6"/>
  <c r="G228" i="6"/>
  <c r="C228" i="6"/>
  <c r="J229" i="6" s="1"/>
  <c r="M228" i="6"/>
  <c r="F228" i="6"/>
  <c r="L228" i="6"/>
  <c r="I228" i="6"/>
  <c r="N230" i="5"/>
  <c r="F230" i="5"/>
  <c r="Q230" i="5"/>
  <c r="M230" i="5"/>
  <c r="I230" i="5"/>
  <c r="E230" i="5"/>
  <c r="P230" i="5"/>
  <c r="L230" i="5"/>
  <c r="H230" i="5"/>
  <c r="C230" i="5"/>
  <c r="J231" i="5" s="1"/>
  <c r="K230" i="5"/>
  <c r="G230" i="5"/>
  <c r="O230" i="5"/>
  <c r="N100" i="4"/>
  <c r="R100" i="4" s="1"/>
  <c r="S100" i="4" s="1"/>
  <c r="J101" i="4"/>
  <c r="O99" i="4"/>
  <c r="P98" i="4"/>
  <c r="H103" i="4"/>
  <c r="U227" i="4"/>
  <c r="T227" i="4"/>
  <c r="S227" i="4"/>
  <c r="R227" i="4"/>
  <c r="M227" i="4"/>
  <c r="F227" i="4"/>
  <c r="Q227" i="4"/>
  <c r="L227" i="4"/>
  <c r="H227" i="4"/>
  <c r="P227" i="4"/>
  <c r="K227" i="4"/>
  <c r="G227" i="4"/>
  <c r="O227" i="4"/>
  <c r="J227" i="4"/>
  <c r="E227" i="4"/>
  <c r="C227" i="4"/>
  <c r="N227" i="4"/>
  <c r="I227" i="4"/>
  <c r="O227" i="2"/>
  <c r="K227" i="2"/>
  <c r="G227" i="2"/>
  <c r="N227" i="2"/>
  <c r="J227" i="2"/>
  <c r="M227" i="2"/>
  <c r="E227" i="2"/>
  <c r="L227" i="2"/>
  <c r="C227" i="2"/>
  <c r="I227" i="2"/>
  <c r="H227" i="2"/>
  <c r="F118" i="13" l="1"/>
  <c r="M117" i="13"/>
  <c r="O234" i="12"/>
  <c r="K234" i="12"/>
  <c r="G234" i="12"/>
  <c r="N234" i="12"/>
  <c r="J234" i="12"/>
  <c r="F234" i="12"/>
  <c r="M234" i="12"/>
  <c r="I234" i="12"/>
  <c r="E234" i="12"/>
  <c r="L234" i="12"/>
  <c r="H234" i="12"/>
  <c r="C234" i="12"/>
  <c r="O233" i="10"/>
  <c r="K233" i="10"/>
  <c r="G233" i="10"/>
  <c r="N233" i="10"/>
  <c r="J233" i="10"/>
  <c r="F233" i="10"/>
  <c r="L233" i="10"/>
  <c r="H233" i="10"/>
  <c r="C233" i="10"/>
  <c r="M233" i="10"/>
  <c r="I233" i="10"/>
  <c r="E233" i="10"/>
  <c r="N232" i="9"/>
  <c r="J232" i="9"/>
  <c r="F232" i="9"/>
  <c r="M232" i="9"/>
  <c r="I232" i="9"/>
  <c r="E232" i="9"/>
  <c r="L232" i="9"/>
  <c r="H232" i="9"/>
  <c r="C232" i="9"/>
  <c r="K232" i="9"/>
  <c r="G232" i="9"/>
  <c r="O232" i="9"/>
  <c r="N231" i="8"/>
  <c r="J231" i="8"/>
  <c r="F231" i="8"/>
  <c r="M231" i="8"/>
  <c r="I231" i="8"/>
  <c r="E231" i="8"/>
  <c r="L231" i="8"/>
  <c r="H231" i="8"/>
  <c r="C231" i="8"/>
  <c r="K232" i="8" s="1"/>
  <c r="G231" i="8"/>
  <c r="O231" i="8"/>
  <c r="N231" i="7"/>
  <c r="J231" i="7"/>
  <c r="F231" i="7"/>
  <c r="M231" i="7"/>
  <c r="I231" i="7"/>
  <c r="E231" i="7"/>
  <c r="L231" i="7"/>
  <c r="H231" i="7"/>
  <c r="C231" i="7"/>
  <c r="G231" i="7"/>
  <c r="O231" i="7"/>
  <c r="K231" i="7"/>
  <c r="M229" i="6"/>
  <c r="F229" i="6"/>
  <c r="L229" i="6"/>
  <c r="I229" i="6"/>
  <c r="O229" i="6"/>
  <c r="H229" i="6"/>
  <c r="N229" i="6"/>
  <c r="G229" i="6"/>
  <c r="E229" i="6"/>
  <c r="C229" i="6"/>
  <c r="J230" i="6" s="1"/>
  <c r="K229" i="6"/>
  <c r="P231" i="5"/>
  <c r="L231" i="5"/>
  <c r="H231" i="5"/>
  <c r="C231" i="5"/>
  <c r="J232" i="5" s="1"/>
  <c r="O231" i="5"/>
  <c r="K231" i="5"/>
  <c r="G231" i="5"/>
  <c r="N231" i="5"/>
  <c r="F231" i="5"/>
  <c r="I231" i="5"/>
  <c r="E231" i="5"/>
  <c r="Q231" i="5"/>
  <c r="M231" i="5"/>
  <c r="O100" i="4"/>
  <c r="P99" i="4"/>
  <c r="H104" i="4"/>
  <c r="N101" i="4"/>
  <c r="R101" i="4" s="1"/>
  <c r="S101" i="4" s="1"/>
  <c r="J102" i="4"/>
  <c r="U228" i="4"/>
  <c r="T228" i="4"/>
  <c r="S228" i="4"/>
  <c r="R228" i="4"/>
  <c r="M228" i="4"/>
  <c r="F228" i="4"/>
  <c r="Q228" i="4"/>
  <c r="L228" i="4"/>
  <c r="H228" i="4"/>
  <c r="P228" i="4"/>
  <c r="K228" i="4"/>
  <c r="G228" i="4"/>
  <c r="O228" i="4"/>
  <c r="J228" i="4"/>
  <c r="E228" i="4"/>
  <c r="I228" i="4"/>
  <c r="C228" i="4"/>
  <c r="N228" i="4"/>
  <c r="O228" i="2"/>
  <c r="K228" i="2"/>
  <c r="G228" i="2"/>
  <c r="N228" i="2"/>
  <c r="J228" i="2"/>
  <c r="I228" i="2"/>
  <c r="H228" i="2"/>
  <c r="M228" i="2"/>
  <c r="E228" i="2"/>
  <c r="C228" i="2"/>
  <c r="L228" i="2"/>
  <c r="N117" i="13" l="1"/>
  <c r="G118" i="13"/>
  <c r="O118" i="13"/>
  <c r="H118" i="13"/>
  <c r="I118" i="13" s="1"/>
  <c r="O235" i="12"/>
  <c r="K235" i="12"/>
  <c r="G235" i="12"/>
  <c r="N235" i="12"/>
  <c r="J235" i="12"/>
  <c r="F235" i="12"/>
  <c r="M235" i="12"/>
  <c r="I235" i="12"/>
  <c r="E235" i="12"/>
  <c r="C235" i="12"/>
  <c r="L235" i="12"/>
  <c r="H235" i="12"/>
  <c r="O234" i="10"/>
  <c r="K234" i="10"/>
  <c r="G234" i="10"/>
  <c r="N234" i="10"/>
  <c r="J234" i="10"/>
  <c r="F234" i="10"/>
  <c r="L234" i="10"/>
  <c r="H234" i="10"/>
  <c r="C234" i="10"/>
  <c r="M234" i="10"/>
  <c r="I234" i="10"/>
  <c r="E234" i="10"/>
  <c r="N233" i="9"/>
  <c r="J233" i="9"/>
  <c r="F233" i="9"/>
  <c r="M233" i="9"/>
  <c r="I233" i="9"/>
  <c r="E233" i="9"/>
  <c r="L233" i="9"/>
  <c r="H233" i="9"/>
  <c r="C233" i="9"/>
  <c r="O233" i="9"/>
  <c r="K233" i="9"/>
  <c r="G233" i="9"/>
  <c r="N232" i="8"/>
  <c r="J232" i="8"/>
  <c r="F232" i="8"/>
  <c r="M232" i="8"/>
  <c r="I232" i="8"/>
  <c r="E232" i="8"/>
  <c r="L232" i="8"/>
  <c r="H232" i="8"/>
  <c r="C232" i="8"/>
  <c r="K233" i="8" s="1"/>
  <c r="G232" i="8"/>
  <c r="O232" i="8"/>
  <c r="N232" i="7"/>
  <c r="J232" i="7"/>
  <c r="F232" i="7"/>
  <c r="M232" i="7"/>
  <c r="I232" i="7"/>
  <c r="E232" i="7"/>
  <c r="L232" i="7"/>
  <c r="H232" i="7"/>
  <c r="C232" i="7"/>
  <c r="K232" i="7"/>
  <c r="G232" i="7"/>
  <c r="O232" i="7"/>
  <c r="O230" i="6"/>
  <c r="H230" i="6"/>
  <c r="E230" i="6"/>
  <c r="N230" i="6"/>
  <c r="K230" i="6"/>
  <c r="G230" i="6"/>
  <c r="C230" i="6"/>
  <c r="J231" i="6" s="1"/>
  <c r="I230" i="6"/>
  <c r="F230" i="6"/>
  <c r="M230" i="6"/>
  <c r="L230" i="6"/>
  <c r="N232" i="5"/>
  <c r="F232" i="5"/>
  <c r="Q232" i="5"/>
  <c r="M232" i="5"/>
  <c r="I232" i="5"/>
  <c r="E232" i="5"/>
  <c r="P232" i="5"/>
  <c r="L232" i="5"/>
  <c r="H232" i="5"/>
  <c r="C232" i="5"/>
  <c r="J233" i="5" s="1"/>
  <c r="G232" i="5"/>
  <c r="O232" i="5"/>
  <c r="K232" i="5"/>
  <c r="N102" i="4"/>
  <c r="R102" i="4" s="1"/>
  <c r="S102" i="4" s="1"/>
  <c r="J103" i="4"/>
  <c r="O101" i="4"/>
  <c r="P100" i="4"/>
  <c r="H105" i="4"/>
  <c r="U229" i="4"/>
  <c r="T229" i="4"/>
  <c r="S229" i="4"/>
  <c r="R229" i="4"/>
  <c r="M229" i="4"/>
  <c r="F229" i="4"/>
  <c r="Q229" i="4"/>
  <c r="L229" i="4"/>
  <c r="H229" i="4"/>
  <c r="P229" i="4"/>
  <c r="K229" i="4"/>
  <c r="G229" i="4"/>
  <c r="O229" i="4"/>
  <c r="J229" i="4"/>
  <c r="E229" i="4"/>
  <c r="N229" i="4"/>
  <c r="I229" i="4"/>
  <c r="C229" i="4"/>
  <c r="O229" i="2"/>
  <c r="K229" i="2"/>
  <c r="G229" i="2"/>
  <c r="N229" i="2"/>
  <c r="J229" i="2"/>
  <c r="M229" i="2"/>
  <c r="E229" i="2"/>
  <c r="L229" i="2"/>
  <c r="C229" i="2"/>
  <c r="I229" i="2"/>
  <c r="H229" i="2"/>
  <c r="L118" i="13" l="1"/>
  <c r="O236" i="12"/>
  <c r="K236" i="12"/>
  <c r="G236" i="12"/>
  <c r="N236" i="12"/>
  <c r="J236" i="12"/>
  <c r="F236" i="12"/>
  <c r="M236" i="12"/>
  <c r="I236" i="12"/>
  <c r="E236" i="12"/>
  <c r="H236" i="12"/>
  <c r="C236" i="12"/>
  <c r="L236" i="12"/>
  <c r="O235" i="10"/>
  <c r="K235" i="10"/>
  <c r="G235" i="10"/>
  <c r="N235" i="10"/>
  <c r="J235" i="10"/>
  <c r="F235" i="10"/>
  <c r="L235" i="10"/>
  <c r="H235" i="10"/>
  <c r="C235" i="10"/>
  <c r="E235" i="10"/>
  <c r="M235" i="10"/>
  <c r="I235" i="10"/>
  <c r="N234" i="9"/>
  <c r="J234" i="9"/>
  <c r="F234" i="9"/>
  <c r="M234" i="9"/>
  <c r="I234" i="9"/>
  <c r="E234" i="9"/>
  <c r="L234" i="9"/>
  <c r="H234" i="9"/>
  <c r="C234" i="9"/>
  <c r="O234" i="9"/>
  <c r="K234" i="9"/>
  <c r="G234" i="9"/>
  <c r="N233" i="8"/>
  <c r="J233" i="8"/>
  <c r="F233" i="8"/>
  <c r="M233" i="8"/>
  <c r="I233" i="8"/>
  <c r="E233" i="8"/>
  <c r="L233" i="8"/>
  <c r="H233" i="8"/>
  <c r="C233" i="8"/>
  <c r="K234" i="8" s="1"/>
  <c r="O233" i="8"/>
  <c r="G233" i="8"/>
  <c r="N233" i="7"/>
  <c r="J233" i="7"/>
  <c r="F233" i="7"/>
  <c r="M233" i="7"/>
  <c r="I233" i="7"/>
  <c r="E233" i="7"/>
  <c r="L233" i="7"/>
  <c r="H233" i="7"/>
  <c r="C233" i="7"/>
  <c r="O233" i="7"/>
  <c r="K233" i="7"/>
  <c r="G233" i="7"/>
  <c r="M231" i="6"/>
  <c r="F231" i="6"/>
  <c r="L231" i="6"/>
  <c r="I231" i="6"/>
  <c r="E231" i="6"/>
  <c r="K231" i="6"/>
  <c r="C231" i="6"/>
  <c r="J232" i="6" s="1"/>
  <c r="H231" i="6"/>
  <c r="G231" i="6"/>
  <c r="O231" i="6"/>
  <c r="N231" i="6"/>
  <c r="P233" i="5"/>
  <c r="L233" i="5"/>
  <c r="H233" i="5"/>
  <c r="C233" i="5"/>
  <c r="J234" i="5" s="1"/>
  <c r="O233" i="5"/>
  <c r="K233" i="5"/>
  <c r="G233" i="5"/>
  <c r="N233" i="5"/>
  <c r="F233" i="5"/>
  <c r="E233" i="5"/>
  <c r="Q233" i="5"/>
  <c r="M233" i="5"/>
  <c r="I233" i="5"/>
  <c r="O102" i="4"/>
  <c r="P101" i="4"/>
  <c r="H106" i="4"/>
  <c r="N103" i="4"/>
  <c r="R103" i="4" s="1"/>
  <c r="S103" i="4" s="1"/>
  <c r="J104" i="4"/>
  <c r="U230" i="4"/>
  <c r="T230" i="4"/>
  <c r="S230" i="4"/>
  <c r="M230" i="4"/>
  <c r="R230" i="4"/>
  <c r="F230" i="4"/>
  <c r="Q230" i="4"/>
  <c r="L230" i="4"/>
  <c r="H230" i="4"/>
  <c r="P230" i="4"/>
  <c r="K230" i="4"/>
  <c r="G230" i="4"/>
  <c r="O230" i="4"/>
  <c r="J230" i="4"/>
  <c r="E230" i="4"/>
  <c r="N230" i="4"/>
  <c r="I230" i="4"/>
  <c r="C230" i="4"/>
  <c r="O230" i="2"/>
  <c r="K230" i="2"/>
  <c r="G230" i="2"/>
  <c r="N230" i="2"/>
  <c r="J230" i="2"/>
  <c r="I230" i="2"/>
  <c r="H230" i="2"/>
  <c r="M230" i="2"/>
  <c r="E230" i="2"/>
  <c r="L230" i="2"/>
  <c r="C230" i="2"/>
  <c r="F119" i="13" l="1"/>
  <c r="M118" i="13"/>
  <c r="O237" i="12"/>
  <c r="K237" i="12"/>
  <c r="G237" i="12"/>
  <c r="N237" i="12"/>
  <c r="J237" i="12"/>
  <c r="F237" i="12"/>
  <c r="M237" i="12"/>
  <c r="I237" i="12"/>
  <c r="E237" i="12"/>
  <c r="L237" i="12"/>
  <c r="H237" i="12"/>
  <c r="C237" i="12"/>
  <c r="O236" i="10"/>
  <c r="K236" i="10"/>
  <c r="G236" i="10"/>
  <c r="N236" i="10"/>
  <c r="J236" i="10"/>
  <c r="F236" i="10"/>
  <c r="L236" i="10"/>
  <c r="H236" i="10"/>
  <c r="C236" i="10"/>
  <c r="I236" i="10"/>
  <c r="E236" i="10"/>
  <c r="M236" i="10"/>
  <c r="N235" i="9"/>
  <c r="J235" i="9"/>
  <c r="F235" i="9"/>
  <c r="M235" i="9"/>
  <c r="I235" i="9"/>
  <c r="E235" i="9"/>
  <c r="L235" i="9"/>
  <c r="H235" i="9"/>
  <c r="C235" i="9"/>
  <c r="G235" i="9"/>
  <c r="O235" i="9"/>
  <c r="K235" i="9"/>
  <c r="N234" i="8"/>
  <c r="J234" i="8"/>
  <c r="F234" i="8"/>
  <c r="M234" i="8"/>
  <c r="I234" i="8"/>
  <c r="E234" i="8"/>
  <c r="L234" i="8"/>
  <c r="H234" i="8"/>
  <c r="C234" i="8"/>
  <c r="K235" i="8" s="1"/>
  <c r="O234" i="8"/>
  <c r="G234" i="8"/>
  <c r="N234" i="7"/>
  <c r="J234" i="7"/>
  <c r="F234" i="7"/>
  <c r="M234" i="7"/>
  <c r="I234" i="7"/>
  <c r="E234" i="7"/>
  <c r="L234" i="7"/>
  <c r="H234" i="7"/>
  <c r="C234" i="7"/>
  <c r="O234" i="7"/>
  <c r="K234" i="7"/>
  <c r="G234" i="7"/>
  <c r="O232" i="6"/>
  <c r="H232" i="6"/>
  <c r="E232" i="6"/>
  <c r="N232" i="6"/>
  <c r="K232" i="6"/>
  <c r="G232" i="6"/>
  <c r="C232" i="6"/>
  <c r="J233" i="6" s="1"/>
  <c r="M232" i="6"/>
  <c r="F232" i="6"/>
  <c r="L232" i="6"/>
  <c r="I232" i="6"/>
  <c r="N234" i="5"/>
  <c r="F234" i="5"/>
  <c r="Q234" i="5"/>
  <c r="M234" i="5"/>
  <c r="I234" i="5"/>
  <c r="E234" i="5"/>
  <c r="P234" i="5"/>
  <c r="L234" i="5"/>
  <c r="H234" i="5"/>
  <c r="C234" i="5"/>
  <c r="J235" i="5" s="1"/>
  <c r="O234" i="5"/>
  <c r="K234" i="5"/>
  <c r="G234" i="5"/>
  <c r="N104" i="4"/>
  <c r="R104" i="4" s="1"/>
  <c r="S104" i="4" s="1"/>
  <c r="J105" i="4"/>
  <c r="O103" i="4"/>
  <c r="P102" i="4"/>
  <c r="H107" i="4"/>
  <c r="U231" i="4"/>
  <c r="T231" i="4"/>
  <c r="S231" i="4"/>
  <c r="R231" i="4"/>
  <c r="M231" i="4"/>
  <c r="F231" i="4"/>
  <c r="Q231" i="4"/>
  <c r="L231" i="4"/>
  <c r="H231" i="4"/>
  <c r="P231" i="4"/>
  <c r="K231" i="4"/>
  <c r="G231" i="4"/>
  <c r="O231" i="4"/>
  <c r="J231" i="4"/>
  <c r="E231" i="4"/>
  <c r="C231" i="4"/>
  <c r="N231" i="4"/>
  <c r="I231" i="4"/>
  <c r="O231" i="2"/>
  <c r="K231" i="2"/>
  <c r="G231" i="2"/>
  <c r="N231" i="2"/>
  <c r="J231" i="2"/>
  <c r="M231" i="2"/>
  <c r="E231" i="2"/>
  <c r="L231" i="2"/>
  <c r="C231" i="2"/>
  <c r="I231" i="2"/>
  <c r="H231" i="2"/>
  <c r="N118" i="13" l="1"/>
  <c r="G119" i="13"/>
  <c r="O119" i="13"/>
  <c r="H119" i="13"/>
  <c r="I119" i="13" s="1"/>
  <c r="O238" i="12"/>
  <c r="K238" i="12"/>
  <c r="G238" i="12"/>
  <c r="N238" i="12"/>
  <c r="J238" i="12"/>
  <c r="F238" i="12"/>
  <c r="M238" i="12"/>
  <c r="I238" i="12"/>
  <c r="E238" i="12"/>
  <c r="L238" i="12"/>
  <c r="H238" i="12"/>
  <c r="C238" i="12"/>
  <c r="O237" i="10"/>
  <c r="K237" i="10"/>
  <c r="G237" i="10"/>
  <c r="N237" i="10"/>
  <c r="J237" i="10"/>
  <c r="F237" i="10"/>
  <c r="L237" i="10"/>
  <c r="H237" i="10"/>
  <c r="C237" i="10"/>
  <c r="M237" i="10"/>
  <c r="I237" i="10"/>
  <c r="E237" i="10"/>
  <c r="N236" i="9"/>
  <c r="J236" i="9"/>
  <c r="F236" i="9"/>
  <c r="M236" i="9"/>
  <c r="I236" i="9"/>
  <c r="E236" i="9"/>
  <c r="L236" i="9"/>
  <c r="H236" i="9"/>
  <c r="C236" i="9"/>
  <c r="K236" i="9"/>
  <c r="G236" i="9"/>
  <c r="O236" i="9"/>
  <c r="N235" i="8"/>
  <c r="J235" i="8"/>
  <c r="F235" i="8"/>
  <c r="M235" i="8"/>
  <c r="I235" i="8"/>
  <c r="E235" i="8"/>
  <c r="L235" i="8"/>
  <c r="H235" i="8"/>
  <c r="C235" i="8"/>
  <c r="K236" i="8" s="1"/>
  <c r="G235" i="8"/>
  <c r="O235" i="8"/>
  <c r="N235" i="7"/>
  <c r="J235" i="7"/>
  <c r="F235" i="7"/>
  <c r="M235" i="7"/>
  <c r="I235" i="7"/>
  <c r="E235" i="7"/>
  <c r="L235" i="7"/>
  <c r="H235" i="7"/>
  <c r="C235" i="7"/>
  <c r="G235" i="7"/>
  <c r="O235" i="7"/>
  <c r="K235" i="7"/>
  <c r="M233" i="6"/>
  <c r="F233" i="6"/>
  <c r="L233" i="6"/>
  <c r="I233" i="6"/>
  <c r="O233" i="6"/>
  <c r="H233" i="6"/>
  <c r="N233" i="6"/>
  <c r="G233" i="6"/>
  <c r="K233" i="6"/>
  <c r="E233" i="6"/>
  <c r="C233" i="6"/>
  <c r="J234" i="6" s="1"/>
  <c r="P235" i="5"/>
  <c r="L235" i="5"/>
  <c r="H235" i="5"/>
  <c r="C235" i="5"/>
  <c r="J236" i="5" s="1"/>
  <c r="O235" i="5"/>
  <c r="K235" i="5"/>
  <c r="G235" i="5"/>
  <c r="N235" i="5"/>
  <c r="F235" i="5"/>
  <c r="Q235" i="5"/>
  <c r="M235" i="5"/>
  <c r="I235" i="5"/>
  <c r="E235" i="5"/>
  <c r="O104" i="4"/>
  <c r="P103" i="4"/>
  <c r="H108" i="4"/>
  <c r="N105" i="4"/>
  <c r="R105" i="4" s="1"/>
  <c r="S105" i="4" s="1"/>
  <c r="J106" i="4"/>
  <c r="U232" i="4"/>
  <c r="T232" i="4"/>
  <c r="S232" i="4"/>
  <c r="R232" i="4"/>
  <c r="M232" i="4"/>
  <c r="F232" i="4"/>
  <c r="Q232" i="4"/>
  <c r="L232" i="4"/>
  <c r="H232" i="4"/>
  <c r="P232" i="4"/>
  <c r="K232" i="4"/>
  <c r="G232" i="4"/>
  <c r="O232" i="4"/>
  <c r="J232" i="4"/>
  <c r="E232" i="4"/>
  <c r="I232" i="4"/>
  <c r="C232" i="4"/>
  <c r="N232" i="4"/>
  <c r="O232" i="2"/>
  <c r="K232" i="2"/>
  <c r="G232" i="2"/>
  <c r="N232" i="2"/>
  <c r="J232" i="2"/>
  <c r="I232" i="2"/>
  <c r="H232" i="2"/>
  <c r="M232" i="2"/>
  <c r="E232" i="2"/>
  <c r="L232" i="2"/>
  <c r="C232" i="2"/>
  <c r="L119" i="13" l="1"/>
  <c r="O239" i="12"/>
  <c r="K239" i="12"/>
  <c r="G239" i="12"/>
  <c r="N239" i="12"/>
  <c r="J239" i="12"/>
  <c r="F239" i="12"/>
  <c r="M239" i="12"/>
  <c r="I239" i="12"/>
  <c r="E239" i="12"/>
  <c r="C239" i="12"/>
  <c r="L239" i="12"/>
  <c r="H239" i="12"/>
  <c r="O238" i="10"/>
  <c r="K238" i="10"/>
  <c r="G238" i="10"/>
  <c r="N238" i="10"/>
  <c r="J238" i="10"/>
  <c r="F238" i="10"/>
  <c r="L238" i="10"/>
  <c r="H238" i="10"/>
  <c r="C238" i="10"/>
  <c r="M238" i="10"/>
  <c r="I238" i="10"/>
  <c r="E238" i="10"/>
  <c r="N237" i="9"/>
  <c r="J237" i="9"/>
  <c r="F237" i="9"/>
  <c r="M237" i="9"/>
  <c r="I237" i="9"/>
  <c r="E237" i="9"/>
  <c r="L237" i="9"/>
  <c r="H237" i="9"/>
  <c r="C237" i="9"/>
  <c r="O237" i="9"/>
  <c r="K237" i="9"/>
  <c r="G237" i="9"/>
  <c r="N236" i="8"/>
  <c r="J236" i="8"/>
  <c r="F236" i="8"/>
  <c r="M236" i="8"/>
  <c r="I236" i="8"/>
  <c r="E236" i="8"/>
  <c r="L236" i="8"/>
  <c r="H236" i="8"/>
  <c r="C236" i="8"/>
  <c r="K237" i="8" s="1"/>
  <c r="G236" i="8"/>
  <c r="O236" i="8"/>
  <c r="N236" i="7"/>
  <c r="J236" i="7"/>
  <c r="F236" i="7"/>
  <c r="M236" i="7"/>
  <c r="I236" i="7"/>
  <c r="E236" i="7"/>
  <c r="L236" i="7"/>
  <c r="H236" i="7"/>
  <c r="C236" i="7"/>
  <c r="K236" i="7"/>
  <c r="G236" i="7"/>
  <c r="O236" i="7"/>
  <c r="O234" i="6"/>
  <c r="H234" i="6"/>
  <c r="E234" i="6"/>
  <c r="N234" i="6"/>
  <c r="K234" i="6"/>
  <c r="G234" i="6"/>
  <c r="C234" i="6"/>
  <c r="J235" i="6" s="1"/>
  <c r="I234" i="6"/>
  <c r="M234" i="6"/>
  <c r="L234" i="6"/>
  <c r="F234" i="6"/>
  <c r="N236" i="5"/>
  <c r="F236" i="5"/>
  <c r="Q236" i="5"/>
  <c r="M236" i="5"/>
  <c r="I236" i="5"/>
  <c r="E236" i="5"/>
  <c r="P236" i="5"/>
  <c r="L236" i="5"/>
  <c r="H236" i="5"/>
  <c r="C236" i="5"/>
  <c r="J237" i="5" s="1"/>
  <c r="O236" i="5"/>
  <c r="K236" i="5"/>
  <c r="G236" i="5"/>
  <c r="N106" i="4"/>
  <c r="R106" i="4" s="1"/>
  <c r="S106" i="4" s="1"/>
  <c r="J107" i="4"/>
  <c r="O105" i="4"/>
  <c r="P104" i="4"/>
  <c r="H109" i="4"/>
  <c r="U233" i="4"/>
  <c r="T233" i="4"/>
  <c r="S233" i="4"/>
  <c r="R233" i="4"/>
  <c r="F233" i="4"/>
  <c r="M233" i="4"/>
  <c r="Q233" i="4"/>
  <c r="L233" i="4"/>
  <c r="H233" i="4"/>
  <c r="P233" i="4"/>
  <c r="K233" i="4"/>
  <c r="G233" i="4"/>
  <c r="O233" i="4"/>
  <c r="J233" i="4"/>
  <c r="E233" i="4"/>
  <c r="N233" i="4"/>
  <c r="I233" i="4"/>
  <c r="C233" i="4"/>
  <c r="O233" i="2"/>
  <c r="K233" i="2"/>
  <c r="G233" i="2"/>
  <c r="N233" i="2"/>
  <c r="J233" i="2"/>
  <c r="M233" i="2"/>
  <c r="E233" i="2"/>
  <c r="L233" i="2"/>
  <c r="C233" i="2"/>
  <c r="I233" i="2"/>
  <c r="H233" i="2"/>
  <c r="F120" i="13" l="1"/>
  <c r="M119" i="13"/>
  <c r="O240" i="12"/>
  <c r="K240" i="12"/>
  <c r="G240" i="12"/>
  <c r="N240" i="12"/>
  <c r="J240" i="12"/>
  <c r="F240" i="12"/>
  <c r="M240" i="12"/>
  <c r="I240" i="12"/>
  <c r="E240" i="12"/>
  <c r="H240" i="12"/>
  <c r="C240" i="12"/>
  <c r="L240" i="12"/>
  <c r="O239" i="10"/>
  <c r="K239" i="10"/>
  <c r="G239" i="10"/>
  <c r="N239" i="10"/>
  <c r="J239" i="10"/>
  <c r="F239" i="10"/>
  <c r="L239" i="10"/>
  <c r="H239" i="10"/>
  <c r="C239" i="10"/>
  <c r="E239" i="10"/>
  <c r="M239" i="10"/>
  <c r="I239" i="10"/>
  <c r="N238" i="9"/>
  <c r="J238" i="9"/>
  <c r="F238" i="9"/>
  <c r="M238" i="9"/>
  <c r="I238" i="9"/>
  <c r="E238" i="9"/>
  <c r="L238" i="9"/>
  <c r="H238" i="9"/>
  <c r="C238" i="9"/>
  <c r="O238" i="9"/>
  <c r="K238" i="9"/>
  <c r="G238" i="9"/>
  <c r="N237" i="8"/>
  <c r="J237" i="8"/>
  <c r="F237" i="8"/>
  <c r="M237" i="8"/>
  <c r="I237" i="8"/>
  <c r="E237" i="8"/>
  <c r="L237" i="8"/>
  <c r="H237" i="8"/>
  <c r="C237" i="8"/>
  <c r="K238" i="8" s="1"/>
  <c r="O237" i="8"/>
  <c r="G237" i="8"/>
  <c r="N237" i="7"/>
  <c r="J237" i="7"/>
  <c r="F237" i="7"/>
  <c r="M237" i="7"/>
  <c r="I237" i="7"/>
  <c r="E237" i="7"/>
  <c r="L237" i="7"/>
  <c r="H237" i="7"/>
  <c r="C237" i="7"/>
  <c r="O237" i="7"/>
  <c r="K237" i="7"/>
  <c r="G237" i="7"/>
  <c r="M235" i="6"/>
  <c r="F235" i="6"/>
  <c r="L235" i="6"/>
  <c r="I235" i="6"/>
  <c r="E235" i="6"/>
  <c r="K235" i="6"/>
  <c r="C235" i="6"/>
  <c r="J236" i="6" s="1"/>
  <c r="O235" i="6"/>
  <c r="N235" i="6"/>
  <c r="H235" i="6"/>
  <c r="G235" i="6"/>
  <c r="P237" i="5"/>
  <c r="L237" i="5"/>
  <c r="H237" i="5"/>
  <c r="C237" i="5"/>
  <c r="J238" i="5" s="1"/>
  <c r="O237" i="5"/>
  <c r="K237" i="5"/>
  <c r="G237" i="5"/>
  <c r="N237" i="5"/>
  <c r="F237" i="5"/>
  <c r="M237" i="5"/>
  <c r="I237" i="5"/>
  <c r="E237" i="5"/>
  <c r="Q237" i="5"/>
  <c r="N107" i="4"/>
  <c r="R107" i="4" s="1"/>
  <c r="S107" i="4" s="1"/>
  <c r="J108" i="4"/>
  <c r="O106" i="4"/>
  <c r="P105" i="4"/>
  <c r="H110" i="4"/>
  <c r="U234" i="4"/>
  <c r="T234" i="4"/>
  <c r="M234" i="4"/>
  <c r="S234" i="4"/>
  <c r="R234" i="4"/>
  <c r="F234" i="4"/>
  <c r="Q234" i="4"/>
  <c r="L234" i="4"/>
  <c r="H234" i="4"/>
  <c r="P234" i="4"/>
  <c r="K234" i="4"/>
  <c r="G234" i="4"/>
  <c r="O234" i="4"/>
  <c r="J234" i="4"/>
  <c r="E234" i="4"/>
  <c r="N234" i="4"/>
  <c r="I234" i="4"/>
  <c r="C234" i="4"/>
  <c r="O234" i="2"/>
  <c r="K234" i="2"/>
  <c r="G234" i="2"/>
  <c r="N234" i="2"/>
  <c r="J234" i="2"/>
  <c r="I234" i="2"/>
  <c r="H234" i="2"/>
  <c r="M234" i="2"/>
  <c r="E234" i="2"/>
  <c r="L234" i="2"/>
  <c r="C234" i="2"/>
  <c r="N119" i="13" l="1"/>
  <c r="G120" i="13"/>
  <c r="H120" i="13"/>
  <c r="I120" i="13" s="1"/>
  <c r="O120" i="13"/>
  <c r="O241" i="12"/>
  <c r="B25" i="12" s="1"/>
  <c r="K241" i="12"/>
  <c r="G241" i="12"/>
  <c r="N241" i="12"/>
  <c r="J241" i="12"/>
  <c r="F241" i="12"/>
  <c r="B22" i="12" s="1"/>
  <c r="B23" i="12" s="1"/>
  <c r="M241" i="12"/>
  <c r="I241" i="12"/>
  <c r="E241" i="12"/>
  <c r="L241" i="12"/>
  <c r="B24" i="12" s="1"/>
  <c r="H241" i="12"/>
  <c r="C241" i="12"/>
  <c r="O240" i="10"/>
  <c r="K240" i="10"/>
  <c r="G240" i="10"/>
  <c r="N240" i="10"/>
  <c r="J240" i="10"/>
  <c r="F240" i="10"/>
  <c r="L240" i="10"/>
  <c r="H240" i="10"/>
  <c r="C240" i="10"/>
  <c r="I240" i="10"/>
  <c r="E240" i="10"/>
  <c r="M240" i="10"/>
  <c r="N239" i="9"/>
  <c r="J239" i="9"/>
  <c r="F239" i="9"/>
  <c r="M239" i="9"/>
  <c r="I239" i="9"/>
  <c r="E239" i="9"/>
  <c r="L239" i="9"/>
  <c r="H239" i="9"/>
  <c r="C239" i="9"/>
  <c r="G239" i="9"/>
  <c r="O239" i="9"/>
  <c r="K239" i="9"/>
  <c r="N238" i="8"/>
  <c r="J238" i="8"/>
  <c r="F238" i="8"/>
  <c r="M238" i="8"/>
  <c r="I238" i="8"/>
  <c r="E238" i="8"/>
  <c r="L238" i="8"/>
  <c r="H238" i="8"/>
  <c r="C238" i="8"/>
  <c r="K239" i="8" s="1"/>
  <c r="O238" i="8"/>
  <c r="G238" i="8"/>
  <c r="N238" i="7"/>
  <c r="J238" i="7"/>
  <c r="F238" i="7"/>
  <c r="M238" i="7"/>
  <c r="I238" i="7"/>
  <c r="E238" i="7"/>
  <c r="L238" i="7"/>
  <c r="H238" i="7"/>
  <c r="C238" i="7"/>
  <c r="O238" i="7"/>
  <c r="K238" i="7"/>
  <c r="G238" i="7"/>
  <c r="O236" i="6"/>
  <c r="H236" i="6"/>
  <c r="E236" i="6"/>
  <c r="N236" i="6"/>
  <c r="K236" i="6"/>
  <c r="G236" i="6"/>
  <c r="C236" i="6"/>
  <c r="J237" i="6" s="1"/>
  <c r="M236" i="6"/>
  <c r="F236" i="6"/>
  <c r="L236" i="6"/>
  <c r="I236" i="6"/>
  <c r="N238" i="5"/>
  <c r="F238" i="5"/>
  <c r="Q238" i="5"/>
  <c r="M238" i="5"/>
  <c r="I238" i="5"/>
  <c r="E238" i="5"/>
  <c r="P238" i="5"/>
  <c r="L238" i="5"/>
  <c r="H238" i="5"/>
  <c r="C238" i="5"/>
  <c r="J239" i="5" s="1"/>
  <c r="K238" i="5"/>
  <c r="G238" i="5"/>
  <c r="O238" i="5"/>
  <c r="O107" i="4"/>
  <c r="P106" i="4"/>
  <c r="H111" i="4"/>
  <c r="N108" i="4"/>
  <c r="R108" i="4" s="1"/>
  <c r="S108" i="4" s="1"/>
  <c r="J109" i="4"/>
  <c r="U235" i="4"/>
  <c r="T235" i="4"/>
  <c r="S235" i="4"/>
  <c r="R235" i="4"/>
  <c r="M235" i="4"/>
  <c r="F235" i="4"/>
  <c r="Q235" i="4"/>
  <c r="L235" i="4"/>
  <c r="H235" i="4"/>
  <c r="P235" i="4"/>
  <c r="K235" i="4"/>
  <c r="G235" i="4"/>
  <c r="O235" i="4"/>
  <c r="J235" i="4"/>
  <c r="E235" i="4"/>
  <c r="C235" i="4"/>
  <c r="N235" i="4"/>
  <c r="I235" i="4"/>
  <c r="O235" i="2"/>
  <c r="K235" i="2"/>
  <c r="G235" i="2"/>
  <c r="N235" i="2"/>
  <c r="J235" i="2"/>
  <c r="M235" i="2"/>
  <c r="E235" i="2"/>
  <c r="L235" i="2"/>
  <c r="C235" i="2"/>
  <c r="I235" i="2"/>
  <c r="H235" i="2"/>
  <c r="L120" i="13" l="1"/>
  <c r="B26" i="12"/>
  <c r="B27" i="12"/>
  <c r="B28" i="12" s="1"/>
  <c r="O241" i="10"/>
  <c r="B25" i="10" s="1"/>
  <c r="K241" i="10"/>
  <c r="G241" i="10"/>
  <c r="N241" i="10"/>
  <c r="J241" i="10"/>
  <c r="F241" i="10"/>
  <c r="B22" i="10" s="1"/>
  <c r="B23" i="10" s="1"/>
  <c r="L241" i="10"/>
  <c r="B24" i="10" s="1"/>
  <c r="H241" i="10"/>
  <c r="C241" i="10"/>
  <c r="M241" i="10"/>
  <c r="I241" i="10"/>
  <c r="E241" i="10"/>
  <c r="N240" i="9"/>
  <c r="J240" i="9"/>
  <c r="F240" i="9"/>
  <c r="M240" i="9"/>
  <c r="I240" i="9"/>
  <c r="E240" i="9"/>
  <c r="L240" i="9"/>
  <c r="H240" i="9"/>
  <c r="C240" i="9"/>
  <c r="K240" i="9"/>
  <c r="G240" i="9"/>
  <c r="O240" i="9"/>
  <c r="N239" i="8"/>
  <c r="J239" i="8"/>
  <c r="F239" i="8"/>
  <c r="M239" i="8"/>
  <c r="I239" i="8"/>
  <c r="E239" i="8"/>
  <c r="L239" i="8"/>
  <c r="H239" i="8"/>
  <c r="C239" i="8"/>
  <c r="K240" i="8" s="1"/>
  <c r="G239" i="8"/>
  <c r="O239" i="8"/>
  <c r="N239" i="7"/>
  <c r="J239" i="7"/>
  <c r="F239" i="7"/>
  <c r="M239" i="7"/>
  <c r="I239" i="7"/>
  <c r="E239" i="7"/>
  <c r="L239" i="7"/>
  <c r="H239" i="7"/>
  <c r="C239" i="7"/>
  <c r="G239" i="7"/>
  <c r="O239" i="7"/>
  <c r="K239" i="7"/>
  <c r="M237" i="6"/>
  <c r="F237" i="6"/>
  <c r="L237" i="6"/>
  <c r="I237" i="6"/>
  <c r="O237" i="6"/>
  <c r="H237" i="6"/>
  <c r="N237" i="6"/>
  <c r="G237" i="6"/>
  <c r="E237" i="6"/>
  <c r="C237" i="6"/>
  <c r="J238" i="6" s="1"/>
  <c r="K237" i="6"/>
  <c r="P239" i="5"/>
  <c r="L239" i="5"/>
  <c r="H239" i="5"/>
  <c r="C239" i="5"/>
  <c r="J240" i="5" s="1"/>
  <c r="O239" i="5"/>
  <c r="K239" i="5"/>
  <c r="G239" i="5"/>
  <c r="N239" i="5"/>
  <c r="F239" i="5"/>
  <c r="I239" i="5"/>
  <c r="E239" i="5"/>
  <c r="Q239" i="5"/>
  <c r="M239" i="5"/>
  <c r="N109" i="4"/>
  <c r="R109" i="4" s="1"/>
  <c r="S109" i="4" s="1"/>
  <c r="J110" i="4"/>
  <c r="O108" i="4"/>
  <c r="P107" i="4"/>
  <c r="H112" i="4"/>
  <c r="U236" i="4"/>
  <c r="T236" i="4"/>
  <c r="S236" i="4"/>
  <c r="R236" i="4"/>
  <c r="M236" i="4"/>
  <c r="F236" i="4"/>
  <c r="Q236" i="4"/>
  <c r="L236" i="4"/>
  <c r="H236" i="4"/>
  <c r="P236" i="4"/>
  <c r="K236" i="4"/>
  <c r="G236" i="4"/>
  <c r="O236" i="4"/>
  <c r="J236" i="4"/>
  <c r="E236" i="4"/>
  <c r="I236" i="4"/>
  <c r="C236" i="4"/>
  <c r="N236" i="4"/>
  <c r="O236" i="2"/>
  <c r="K236" i="2"/>
  <c r="G236" i="2"/>
  <c r="N236" i="2"/>
  <c r="J236" i="2"/>
  <c r="I236" i="2"/>
  <c r="H236" i="2"/>
  <c r="M236" i="2"/>
  <c r="E236" i="2"/>
  <c r="C236" i="2"/>
  <c r="L236" i="2"/>
  <c r="F121" i="13" l="1"/>
  <c r="M120" i="13"/>
  <c r="B30" i="12"/>
  <c r="B31" i="12" s="1"/>
  <c r="B32" i="12" s="1"/>
  <c r="B29" i="12"/>
  <c r="B26" i="10"/>
  <c r="B27" i="10"/>
  <c r="B28" i="10" s="1"/>
  <c r="N241" i="9"/>
  <c r="J241" i="9"/>
  <c r="F241" i="9"/>
  <c r="B22" i="9" s="1"/>
  <c r="B23" i="9" s="1"/>
  <c r="M241" i="9"/>
  <c r="I241" i="9"/>
  <c r="E241" i="9"/>
  <c r="L241" i="9"/>
  <c r="B24" i="9" s="1"/>
  <c r="H241" i="9"/>
  <c r="C241" i="9"/>
  <c r="O241" i="9"/>
  <c r="B25" i="9" s="1"/>
  <c r="K241" i="9"/>
  <c r="G241" i="9"/>
  <c r="N240" i="8"/>
  <c r="J240" i="8"/>
  <c r="F240" i="8"/>
  <c r="M240" i="8"/>
  <c r="I240" i="8"/>
  <c r="E240" i="8"/>
  <c r="L240" i="8"/>
  <c r="H240" i="8"/>
  <c r="C240" i="8"/>
  <c r="K241" i="8" s="1"/>
  <c r="G240" i="8"/>
  <c r="O240" i="8"/>
  <c r="N240" i="7"/>
  <c r="J240" i="7"/>
  <c r="F240" i="7"/>
  <c r="M240" i="7"/>
  <c r="I240" i="7"/>
  <c r="E240" i="7"/>
  <c r="L240" i="7"/>
  <c r="H240" i="7"/>
  <c r="C240" i="7"/>
  <c r="K240" i="7"/>
  <c r="G240" i="7"/>
  <c r="O240" i="7"/>
  <c r="O238" i="6"/>
  <c r="H238" i="6"/>
  <c r="E238" i="6"/>
  <c r="N238" i="6"/>
  <c r="K238" i="6"/>
  <c r="G238" i="6"/>
  <c r="C238" i="6"/>
  <c r="J239" i="6" s="1"/>
  <c r="I238" i="6"/>
  <c r="F238" i="6"/>
  <c r="M238" i="6"/>
  <c r="L238" i="6"/>
  <c r="N240" i="5"/>
  <c r="F240" i="5"/>
  <c r="Q240" i="5"/>
  <c r="M240" i="5"/>
  <c r="I240" i="5"/>
  <c r="E240" i="5"/>
  <c r="P240" i="5"/>
  <c r="L240" i="5"/>
  <c r="H240" i="5"/>
  <c r="C240" i="5"/>
  <c r="J241" i="5" s="1"/>
  <c r="G240" i="5"/>
  <c r="O240" i="5"/>
  <c r="K240" i="5"/>
  <c r="O109" i="4"/>
  <c r="P108" i="4"/>
  <c r="H113" i="4"/>
  <c r="N110" i="4"/>
  <c r="R110" i="4" s="1"/>
  <c r="S110" i="4" s="1"/>
  <c r="J111" i="4"/>
  <c r="U237" i="4"/>
  <c r="T237" i="4"/>
  <c r="S237" i="4"/>
  <c r="R237" i="4"/>
  <c r="M237" i="4"/>
  <c r="F237" i="4"/>
  <c r="Q237" i="4"/>
  <c r="L237" i="4"/>
  <c r="H237" i="4"/>
  <c r="P237" i="4"/>
  <c r="K237" i="4"/>
  <c r="G237" i="4"/>
  <c r="O237" i="4"/>
  <c r="J237" i="4"/>
  <c r="E237" i="4"/>
  <c r="N237" i="4"/>
  <c r="I237" i="4"/>
  <c r="C237" i="4"/>
  <c r="O237" i="2"/>
  <c r="K237" i="2"/>
  <c r="G237" i="2"/>
  <c r="N237" i="2"/>
  <c r="J237" i="2"/>
  <c r="M237" i="2"/>
  <c r="E237" i="2"/>
  <c r="L237" i="2"/>
  <c r="C237" i="2"/>
  <c r="I237" i="2"/>
  <c r="H237" i="2"/>
  <c r="N120" i="13" l="1"/>
  <c r="O121" i="13"/>
  <c r="B22" i="13" s="1"/>
  <c r="H121" i="13"/>
  <c r="G121" i="13"/>
  <c r="B20" i="13"/>
  <c r="B30" i="10"/>
  <c r="B31" i="10" s="1"/>
  <c r="B32" i="10" s="1"/>
  <c r="B29" i="10"/>
  <c r="B26" i="9"/>
  <c r="B27" i="9"/>
  <c r="B28" i="9" s="1"/>
  <c r="N241" i="8"/>
  <c r="J241" i="8"/>
  <c r="F241" i="8"/>
  <c r="B22" i="8" s="1"/>
  <c r="B23" i="8" s="1"/>
  <c r="M241" i="8"/>
  <c r="I241" i="8"/>
  <c r="E241" i="8"/>
  <c r="L241" i="8"/>
  <c r="B24" i="8" s="1"/>
  <c r="B26" i="8" s="1"/>
  <c r="H241" i="8"/>
  <c r="C241" i="8"/>
  <c r="O241" i="8"/>
  <c r="B25" i="8" s="1"/>
  <c r="G241" i="8"/>
  <c r="N241" i="7"/>
  <c r="J241" i="7"/>
  <c r="F241" i="7"/>
  <c r="B22" i="7" s="1"/>
  <c r="M241" i="7"/>
  <c r="I241" i="7"/>
  <c r="E241" i="7"/>
  <c r="L241" i="7"/>
  <c r="B23" i="7" s="1"/>
  <c r="H241" i="7"/>
  <c r="C241" i="7"/>
  <c r="O241" i="7"/>
  <c r="B24" i="7" s="1"/>
  <c r="K241" i="7"/>
  <c r="G241" i="7"/>
  <c r="M239" i="6"/>
  <c r="F239" i="6"/>
  <c r="L239" i="6"/>
  <c r="I239" i="6"/>
  <c r="E239" i="6"/>
  <c r="K239" i="6"/>
  <c r="C239" i="6"/>
  <c r="J240" i="6" s="1"/>
  <c r="H239" i="6"/>
  <c r="G239" i="6"/>
  <c r="O239" i="6"/>
  <c r="N239" i="6"/>
  <c r="P241" i="5"/>
  <c r="L241" i="5"/>
  <c r="H241" i="5"/>
  <c r="C241" i="5"/>
  <c r="O241" i="5"/>
  <c r="K241" i="5"/>
  <c r="G241" i="5"/>
  <c r="B22" i="5" s="1"/>
  <c r="N241" i="5"/>
  <c r="F241" i="5"/>
  <c r="E241" i="5"/>
  <c r="Q241" i="5"/>
  <c r="B24" i="5" s="1"/>
  <c r="M241" i="5"/>
  <c r="I241" i="5"/>
  <c r="N111" i="4"/>
  <c r="R111" i="4" s="1"/>
  <c r="S111" i="4" s="1"/>
  <c r="J112" i="4"/>
  <c r="O110" i="4"/>
  <c r="P109" i="4"/>
  <c r="H114" i="4"/>
  <c r="U238" i="4"/>
  <c r="T238" i="4"/>
  <c r="R238" i="4"/>
  <c r="M238" i="4"/>
  <c r="S238" i="4"/>
  <c r="F238" i="4"/>
  <c r="Q238" i="4"/>
  <c r="L238" i="4"/>
  <c r="H238" i="4"/>
  <c r="P238" i="4"/>
  <c r="K238" i="4"/>
  <c r="G238" i="4"/>
  <c r="O238" i="4"/>
  <c r="J238" i="4"/>
  <c r="E238" i="4"/>
  <c r="N238" i="4"/>
  <c r="I238" i="4"/>
  <c r="C238" i="4"/>
  <c r="O238" i="2"/>
  <c r="K238" i="2"/>
  <c r="G238" i="2"/>
  <c r="N238" i="2"/>
  <c r="J238" i="2"/>
  <c r="I238" i="2"/>
  <c r="H238" i="2"/>
  <c r="M238" i="2"/>
  <c r="E238" i="2"/>
  <c r="L238" i="2"/>
  <c r="C238" i="2"/>
  <c r="B17" i="13" l="1"/>
  <c r="B18" i="13" s="1"/>
  <c r="I121" i="13"/>
  <c r="L121" i="13" s="1"/>
  <c r="B29" i="9"/>
  <c r="B30" i="9"/>
  <c r="B31" i="9" s="1"/>
  <c r="B32" i="9" s="1"/>
  <c r="B27" i="8"/>
  <c r="B28" i="8" s="1"/>
  <c r="B30" i="8" s="1"/>
  <c r="B31" i="8" s="1"/>
  <c r="B25" i="7"/>
  <c r="B26" i="7"/>
  <c r="B27" i="7" s="1"/>
  <c r="O240" i="6"/>
  <c r="H240" i="6"/>
  <c r="E240" i="6"/>
  <c r="N240" i="6"/>
  <c r="K240" i="6"/>
  <c r="G240" i="6"/>
  <c r="C240" i="6"/>
  <c r="J241" i="6" s="1"/>
  <c r="M240" i="6"/>
  <c r="F240" i="6"/>
  <c r="L240" i="6"/>
  <c r="I240" i="6"/>
  <c r="O111" i="4"/>
  <c r="P110" i="4"/>
  <c r="H115" i="4"/>
  <c r="N112" i="4"/>
  <c r="R112" i="4" s="1"/>
  <c r="S112" i="4" s="1"/>
  <c r="J113" i="4"/>
  <c r="U239" i="4"/>
  <c r="T239" i="4"/>
  <c r="S239" i="4"/>
  <c r="R239" i="4"/>
  <c r="M239" i="4"/>
  <c r="F239" i="4"/>
  <c r="Q239" i="4"/>
  <c r="L239" i="4"/>
  <c r="H239" i="4"/>
  <c r="P239" i="4"/>
  <c r="K239" i="4"/>
  <c r="G239" i="4"/>
  <c r="O239" i="4"/>
  <c r="J239" i="4"/>
  <c r="E239" i="4"/>
  <c r="C239" i="4"/>
  <c r="N239" i="4"/>
  <c r="I239" i="4"/>
  <c r="O239" i="2"/>
  <c r="K239" i="2"/>
  <c r="G239" i="2"/>
  <c r="N239" i="2"/>
  <c r="J239" i="2"/>
  <c r="M239" i="2"/>
  <c r="E239" i="2"/>
  <c r="L239" i="2"/>
  <c r="C239" i="2"/>
  <c r="I239" i="2"/>
  <c r="H239" i="2"/>
  <c r="B21" i="13" l="1"/>
  <c r="B23" i="13" s="1"/>
  <c r="M121" i="13"/>
  <c r="N121" i="13" s="1"/>
  <c r="B29" i="8"/>
  <c r="B32" i="8"/>
  <c r="B28" i="7"/>
  <c r="B29" i="7"/>
  <c r="B30" i="7" s="1"/>
  <c r="B31" i="7" s="1"/>
  <c r="M241" i="6"/>
  <c r="F241" i="6"/>
  <c r="B22" i="6" s="1"/>
  <c r="L241" i="6"/>
  <c r="B23" i="6" s="1"/>
  <c r="B26" i="6" s="1"/>
  <c r="I241" i="6"/>
  <c r="O241" i="6"/>
  <c r="B24" i="6" s="1"/>
  <c r="H241" i="6"/>
  <c r="N241" i="6"/>
  <c r="G241" i="6"/>
  <c r="K241" i="6"/>
  <c r="E241" i="6"/>
  <c r="C241" i="6"/>
  <c r="N113" i="4"/>
  <c r="R113" i="4" s="1"/>
  <c r="S113" i="4" s="1"/>
  <c r="J114" i="4"/>
  <c r="O112" i="4"/>
  <c r="P111" i="4"/>
  <c r="H116" i="4"/>
  <c r="U240" i="4"/>
  <c r="T240" i="4"/>
  <c r="S240" i="4"/>
  <c r="R240" i="4"/>
  <c r="M240" i="4"/>
  <c r="F240" i="4"/>
  <c r="Q240" i="4"/>
  <c r="L240" i="4"/>
  <c r="H240" i="4"/>
  <c r="P240" i="4"/>
  <c r="K240" i="4"/>
  <c r="G240" i="4"/>
  <c r="O240" i="4"/>
  <c r="J240" i="4"/>
  <c r="E240" i="4"/>
  <c r="I240" i="4"/>
  <c r="C240" i="4"/>
  <c r="N240" i="4"/>
  <c r="O240" i="2"/>
  <c r="K240" i="2"/>
  <c r="G240" i="2"/>
  <c r="N240" i="2"/>
  <c r="J240" i="2"/>
  <c r="I240" i="2"/>
  <c r="H240" i="2"/>
  <c r="M240" i="2"/>
  <c r="E240" i="2"/>
  <c r="L240" i="2"/>
  <c r="C240" i="2"/>
  <c r="B24" i="13" l="1"/>
  <c r="B25" i="13" s="1"/>
  <c r="B26" i="13" s="1"/>
  <c r="B27" i="13" s="1"/>
  <c r="B28" i="13" s="1"/>
  <c r="B25" i="6"/>
  <c r="B27" i="6"/>
  <c r="B29" i="6" s="1"/>
  <c r="O113" i="4"/>
  <c r="P112" i="4"/>
  <c r="H117" i="4"/>
  <c r="N114" i="4"/>
  <c r="R114" i="4" s="1"/>
  <c r="S114" i="4" s="1"/>
  <c r="J115" i="4"/>
  <c r="U241" i="4"/>
  <c r="T241" i="4"/>
  <c r="B31" i="4" s="1"/>
  <c r="S241" i="4"/>
  <c r="R241" i="4"/>
  <c r="M241" i="4"/>
  <c r="F241" i="4"/>
  <c r="Q241" i="4"/>
  <c r="B23" i="4" s="1"/>
  <c r="L241" i="4"/>
  <c r="H241" i="4"/>
  <c r="P241" i="4"/>
  <c r="K241" i="4"/>
  <c r="G241" i="4"/>
  <c r="O241" i="4"/>
  <c r="J241" i="4"/>
  <c r="E241" i="4"/>
  <c r="N241" i="4"/>
  <c r="I241" i="4"/>
  <c r="C241" i="4"/>
  <c r="O241" i="2"/>
  <c r="K241" i="2"/>
  <c r="G241" i="2"/>
  <c r="N241" i="2"/>
  <c r="J241" i="2"/>
  <c r="M241" i="2"/>
  <c r="E241" i="2"/>
  <c r="L241" i="2"/>
  <c r="C241" i="2"/>
  <c r="I241" i="2"/>
  <c r="H241" i="2"/>
  <c r="B30" i="6" l="1"/>
  <c r="B31" i="6" s="1"/>
  <c r="B28" i="6"/>
  <c r="N115" i="4"/>
  <c r="R115" i="4" s="1"/>
  <c r="S115" i="4" s="1"/>
  <c r="J116" i="4"/>
  <c r="O114" i="4"/>
  <c r="P113" i="4"/>
  <c r="H118" i="4"/>
  <c r="B21" i="4"/>
  <c r="O115" i="4" l="1"/>
  <c r="P114" i="4"/>
  <c r="H119" i="4"/>
  <c r="N116" i="4"/>
  <c r="R116" i="4" s="1"/>
  <c r="S116" i="4" s="1"/>
  <c r="J117" i="4"/>
  <c r="H120" i="4" l="1"/>
  <c r="N117" i="4"/>
  <c r="J118" i="4"/>
  <c r="O116" i="4"/>
  <c r="P115" i="4"/>
  <c r="O117" i="4" l="1"/>
  <c r="P116" i="4"/>
  <c r="H121" i="4"/>
  <c r="N118" i="4"/>
  <c r="R118" i="4" s="1"/>
  <c r="J119" i="4"/>
  <c r="R117" i="4"/>
  <c r="S117" i="4" l="1"/>
  <c r="S118" i="4" s="1"/>
  <c r="N119" i="4"/>
  <c r="J120" i="4"/>
  <c r="O118" i="4"/>
  <c r="P117" i="4"/>
  <c r="R119" i="4" l="1"/>
  <c r="S119" i="4" s="1"/>
  <c r="S120" i="4" s="1"/>
  <c r="S121" i="4" s="1"/>
  <c r="O119" i="4"/>
  <c r="P118" i="4"/>
  <c r="N120" i="4"/>
  <c r="R120" i="4" s="1"/>
  <c r="J121" i="4"/>
  <c r="N121" i="4" s="1"/>
  <c r="R121" i="4" s="1"/>
  <c r="O120" i="4" l="1"/>
  <c r="P119" i="4"/>
  <c r="B22" i="4"/>
  <c r="B30" i="4"/>
  <c r="B32" i="4" s="1"/>
  <c r="B33" i="4" s="1"/>
  <c r="B34" i="4" s="1"/>
  <c r="B35" i="4" s="1"/>
  <c r="B25" i="4" l="1"/>
  <c r="B26" i="4" s="1"/>
  <c r="B27" i="4" s="1"/>
  <c r="B28" i="4" s="1"/>
  <c r="B24" i="4"/>
  <c r="O121" i="4"/>
  <c r="P121" i="4" s="1"/>
  <c r="P120" i="4"/>
  <c r="N3" i="5"/>
  <c r="O3" i="5" l="1"/>
  <c r="P3" i="5" s="1"/>
  <c r="N4" i="5"/>
  <c r="O4" i="5" s="1"/>
  <c r="P4" i="5" l="1"/>
  <c r="N5" i="5"/>
  <c r="O5" i="5" l="1"/>
  <c r="N6" i="5"/>
  <c r="N7" i="5" l="1"/>
  <c r="O6" i="5"/>
  <c r="P5" i="5"/>
  <c r="O7" i="5" l="1"/>
  <c r="P6" i="5"/>
  <c r="N8" i="5"/>
  <c r="N9" i="5" l="1"/>
  <c r="O8" i="5"/>
  <c r="P7" i="5"/>
  <c r="N10" i="5" l="1"/>
  <c r="P8" i="5"/>
  <c r="O9" i="5"/>
  <c r="N11" i="5" l="1"/>
  <c r="P9" i="5"/>
  <c r="O10" i="5"/>
  <c r="N12" i="5" l="1"/>
  <c r="P10" i="5"/>
  <c r="O11" i="5"/>
  <c r="N13" i="5" l="1"/>
  <c r="O12" i="5"/>
  <c r="P11" i="5"/>
  <c r="P12" i="5" l="1"/>
  <c r="O13" i="5"/>
  <c r="N14" i="5"/>
  <c r="N15" i="5" l="1"/>
  <c r="O14" i="5"/>
  <c r="P13" i="5"/>
  <c r="N16" i="5" l="1"/>
  <c r="O15" i="5"/>
  <c r="P14" i="5"/>
  <c r="P15" i="5" l="1"/>
  <c r="O16" i="5"/>
  <c r="N17" i="5"/>
  <c r="O17" i="5" l="1"/>
  <c r="P16" i="5"/>
  <c r="N18" i="5"/>
  <c r="N19" i="5" l="1"/>
  <c r="P17" i="5"/>
  <c r="O18" i="5"/>
  <c r="N20" i="5" l="1"/>
  <c r="P18" i="5"/>
  <c r="O19" i="5"/>
  <c r="N21" i="5" l="1"/>
  <c r="P19" i="5"/>
  <c r="O20" i="5"/>
  <c r="N22" i="5" l="1"/>
  <c r="P20" i="5"/>
  <c r="O21" i="5"/>
  <c r="N23" i="5" l="1"/>
  <c r="P21" i="5"/>
  <c r="O22" i="5"/>
  <c r="N24" i="5" l="1"/>
  <c r="O23" i="5"/>
  <c r="P22" i="5"/>
  <c r="O24" i="5" l="1"/>
  <c r="P23" i="5"/>
  <c r="N25" i="5"/>
  <c r="P24" i="5" l="1"/>
  <c r="O25" i="5"/>
  <c r="N26" i="5"/>
  <c r="N27" i="5" l="1"/>
  <c r="P25" i="5"/>
  <c r="O26" i="5"/>
  <c r="N28" i="5" l="1"/>
  <c r="P26" i="5"/>
  <c r="O27" i="5"/>
  <c r="N29" i="5" l="1"/>
  <c r="O28" i="5"/>
  <c r="P27" i="5"/>
  <c r="O29" i="5" l="1"/>
  <c r="P28" i="5"/>
  <c r="N30" i="5"/>
  <c r="O30" i="5" l="1"/>
  <c r="P29" i="5"/>
  <c r="N31" i="5"/>
  <c r="P30" i="5" l="1"/>
  <c r="O31" i="5"/>
  <c r="N32" i="5"/>
  <c r="N33" i="5" l="1"/>
  <c r="O32" i="5"/>
  <c r="P31" i="5"/>
  <c r="P32" i="5" l="1"/>
  <c r="O33" i="5"/>
  <c r="N34" i="5"/>
  <c r="N35" i="5" l="1"/>
  <c r="P33" i="5"/>
  <c r="O34" i="5"/>
  <c r="N37" i="5" l="1"/>
  <c r="N36" i="5"/>
  <c r="P34" i="5"/>
  <c r="O35" i="5"/>
  <c r="B23" i="5" l="1"/>
  <c r="B26" i="5" s="1"/>
  <c r="O36" i="5"/>
  <c r="P35" i="5"/>
  <c r="B27" i="5" l="1"/>
  <c r="B28" i="5" s="1"/>
  <c r="B25" i="5"/>
  <c r="O37" i="5"/>
  <c r="P36" i="5"/>
  <c r="B29" i="5" l="1"/>
  <c r="B30" i="5" s="1"/>
  <c r="B31" i="5" s="1"/>
  <c r="P37" i="5"/>
  <c r="O38" i="5"/>
  <c r="P38" i="5" l="1"/>
  <c r="O39" i="5"/>
  <c r="O40" i="5" l="1"/>
  <c r="P39" i="5"/>
  <c r="O41" i="5" l="1"/>
  <c r="P40" i="5"/>
  <c r="P41" i="5" l="1"/>
  <c r="O42" i="5"/>
  <c r="O43" i="5" l="1"/>
  <c r="P42" i="5"/>
  <c r="O44" i="5" l="1"/>
  <c r="P43" i="5"/>
  <c r="O45" i="5" l="1"/>
  <c r="P44" i="5"/>
  <c r="O46" i="5" l="1"/>
  <c r="P45" i="5"/>
  <c r="O47" i="5" l="1"/>
  <c r="P46" i="5"/>
  <c r="O48" i="5" l="1"/>
  <c r="P47" i="5"/>
  <c r="O49" i="5" l="1"/>
  <c r="P48" i="5"/>
  <c r="P49" i="5" l="1"/>
  <c r="O50" i="5"/>
  <c r="O51" i="5" l="1"/>
  <c r="P50" i="5"/>
  <c r="P51" i="5" l="1"/>
  <c r="O52" i="5"/>
  <c r="O53" i="5" l="1"/>
  <c r="P52" i="5"/>
  <c r="O54" i="5" l="1"/>
  <c r="P53" i="5"/>
  <c r="O55" i="5" l="1"/>
  <c r="P54" i="5"/>
  <c r="O56" i="5" l="1"/>
  <c r="P55" i="5"/>
  <c r="P56" i="5" l="1"/>
  <c r="O57" i="5"/>
  <c r="P57" i="5" l="1"/>
  <c r="O58" i="5"/>
  <c r="P58" i="5" l="1"/>
  <c r="O59" i="5"/>
  <c r="P59" i="5" l="1"/>
  <c r="O60" i="5"/>
  <c r="P60" i="5" l="1"/>
  <c r="O61" i="5"/>
  <c r="P61" i="5" l="1"/>
  <c r="O62" i="5"/>
  <c r="O63" i="5" l="1"/>
  <c r="P62" i="5"/>
  <c r="O64" i="5" l="1"/>
  <c r="P63" i="5"/>
  <c r="P64" i="5" l="1"/>
  <c r="O65" i="5"/>
  <c r="P65" i="5" l="1"/>
  <c r="O66" i="5"/>
  <c r="P66" i="5" l="1"/>
  <c r="O67" i="5"/>
  <c r="O68" i="5" l="1"/>
  <c r="P67" i="5"/>
  <c r="P68" i="5" l="1"/>
  <c r="O69" i="5"/>
  <c r="P69" i="5" l="1"/>
  <c r="O70" i="5"/>
  <c r="P70" i="5" l="1"/>
  <c r="O71" i="5"/>
  <c r="P71" i="5" l="1"/>
  <c r="O72" i="5"/>
  <c r="P72" i="5" l="1"/>
  <c r="O73" i="5"/>
  <c r="O74" i="5" l="1"/>
  <c r="P73" i="5"/>
  <c r="P74" i="5" l="1"/>
  <c r="O75" i="5"/>
  <c r="O76" i="5" l="1"/>
  <c r="P75" i="5"/>
  <c r="P76" i="5" l="1"/>
  <c r="O77" i="5"/>
  <c r="O78" i="5" l="1"/>
  <c r="P77" i="5"/>
  <c r="P78" i="5" l="1"/>
  <c r="O79" i="5"/>
  <c r="O80" i="5" l="1"/>
  <c r="P79" i="5"/>
  <c r="P80" i="5" l="1"/>
  <c r="O81" i="5"/>
  <c r="O82" i="5" l="1"/>
  <c r="P81" i="5"/>
  <c r="P82" i="5" l="1"/>
  <c r="O83" i="5"/>
  <c r="O84" i="5" l="1"/>
  <c r="P83" i="5"/>
  <c r="O85" i="5" l="1"/>
  <c r="P84" i="5"/>
  <c r="O86" i="5" l="1"/>
  <c r="P85" i="5"/>
  <c r="O87" i="5" l="1"/>
  <c r="P86" i="5"/>
  <c r="O88" i="5" l="1"/>
  <c r="P87" i="5"/>
  <c r="P88" i="5" l="1"/>
  <c r="O89" i="5"/>
  <c r="O90" i="5" l="1"/>
  <c r="P89" i="5"/>
  <c r="O91" i="5" l="1"/>
  <c r="P90" i="5"/>
  <c r="O92" i="5" l="1"/>
  <c r="P91" i="5"/>
  <c r="P92" i="5" l="1"/>
  <c r="O93" i="5"/>
  <c r="O94" i="5" l="1"/>
  <c r="P93" i="5"/>
  <c r="O95" i="5" l="1"/>
  <c r="P94" i="5"/>
  <c r="O96" i="5" l="1"/>
  <c r="P95" i="5"/>
  <c r="O97" i="5" l="1"/>
  <c r="P96" i="5"/>
  <c r="O98" i="5" l="1"/>
  <c r="P97" i="5"/>
  <c r="O99" i="5" l="1"/>
  <c r="P98" i="5"/>
  <c r="O100" i="5" l="1"/>
  <c r="P99" i="5"/>
  <c r="P100" i="5" l="1"/>
  <c r="O101" i="5"/>
  <c r="O102" i="5" l="1"/>
  <c r="P101" i="5"/>
  <c r="O103" i="5" l="1"/>
  <c r="P102" i="5"/>
  <c r="O104" i="5" l="1"/>
  <c r="P103" i="5"/>
  <c r="P104" i="5" l="1"/>
  <c r="O105" i="5"/>
  <c r="O106" i="5" l="1"/>
  <c r="P105" i="5"/>
  <c r="O107" i="5" l="1"/>
  <c r="P106" i="5"/>
  <c r="O108" i="5" l="1"/>
  <c r="P107" i="5"/>
  <c r="P108" i="5" l="1"/>
  <c r="O109" i="5"/>
  <c r="O110" i="5" l="1"/>
  <c r="P109" i="5"/>
  <c r="O111" i="5" l="1"/>
  <c r="P110" i="5"/>
  <c r="O112" i="5" l="1"/>
  <c r="P111" i="5"/>
  <c r="P112" i="5" l="1"/>
  <c r="O113" i="5"/>
  <c r="O114" i="5" l="1"/>
  <c r="P113" i="5"/>
  <c r="P114" i="5" l="1"/>
  <c r="O115" i="5"/>
  <c r="P115" i="5" l="1"/>
  <c r="O116" i="5"/>
  <c r="P116" i="5" l="1"/>
  <c r="O117" i="5"/>
  <c r="P117" i="5" l="1"/>
  <c r="O118" i="5"/>
  <c r="P118" i="5" l="1"/>
  <c r="O119" i="5"/>
  <c r="O120" i="5" l="1"/>
  <c r="P119" i="5"/>
  <c r="P120" i="5" l="1"/>
  <c r="O121" i="5"/>
  <c r="P121" i="5" s="1"/>
  <c r="O13" i="2"/>
  <c r="G13" i="2"/>
  <c r="H13" i="2"/>
  <c r="I13" i="2" s="1"/>
  <c r="L13" i="2" l="1"/>
  <c r="F14" i="2" s="1"/>
  <c r="M13" i="2" l="1"/>
  <c r="N13" i="2" l="1"/>
  <c r="H14" i="2"/>
  <c r="G14" i="2"/>
  <c r="O14" i="2"/>
  <c r="I14" i="2" l="1"/>
  <c r="L14" i="2" l="1"/>
  <c r="F15" i="2" s="1"/>
  <c r="M14" i="2" l="1"/>
  <c r="N14" i="2" l="1"/>
  <c r="O15" i="2"/>
  <c r="H15" i="2"/>
  <c r="G15" i="2"/>
  <c r="I15" i="2" l="1"/>
  <c r="L15" i="2" l="1"/>
  <c r="F16" i="2" s="1"/>
  <c r="M15" i="2" l="1"/>
  <c r="N15" i="2" l="1"/>
  <c r="H16" i="2"/>
  <c r="G16" i="2"/>
  <c r="O16" i="2"/>
  <c r="I16" i="2" l="1"/>
  <c r="L16" i="2" l="1"/>
  <c r="F17" i="2" s="1"/>
  <c r="M16" i="2" l="1"/>
  <c r="N16" i="2" l="1"/>
  <c r="O17" i="2"/>
  <c r="G17" i="2"/>
  <c r="H17" i="2"/>
  <c r="I17" i="2" l="1"/>
  <c r="L17" i="2" l="1"/>
  <c r="F18" i="2" s="1"/>
  <c r="M17" i="2" l="1"/>
  <c r="N17" i="2" l="1"/>
  <c r="G18" i="2"/>
  <c r="O18" i="2"/>
  <c r="H18" i="2"/>
  <c r="I18" i="2" l="1"/>
  <c r="L18" i="2" l="1"/>
  <c r="F19" i="2" s="1"/>
  <c r="M18" i="2" l="1"/>
  <c r="N18" i="2" l="1"/>
  <c r="H19" i="2"/>
  <c r="I19" i="2" s="1"/>
  <c r="G19" i="2"/>
  <c r="O19" i="2"/>
  <c r="L19" i="2" l="1"/>
  <c r="F20" i="2" s="1"/>
  <c r="M19" i="2" l="1"/>
  <c r="N19" i="2" l="1"/>
  <c r="O20" i="2"/>
  <c r="H20" i="2"/>
  <c r="I20" i="2" s="1"/>
  <c r="G20" i="2"/>
  <c r="L20" i="2" l="1"/>
  <c r="F21" i="2" s="1"/>
  <c r="M20" i="2" l="1"/>
  <c r="N20" i="2" l="1"/>
  <c r="G21" i="2"/>
  <c r="O21" i="2"/>
  <c r="H21" i="2"/>
  <c r="I21" i="2" s="1"/>
  <c r="L21" i="2" l="1"/>
  <c r="F22" i="2" s="1"/>
  <c r="M21" i="2" l="1"/>
  <c r="N21" i="2" l="1"/>
  <c r="O22" i="2"/>
  <c r="H22" i="2"/>
  <c r="G22" i="2"/>
  <c r="I22" i="2" l="1"/>
  <c r="L22" i="2" l="1"/>
  <c r="F23" i="2" s="1"/>
  <c r="M22" i="2" l="1"/>
  <c r="N22" i="2" l="1"/>
  <c r="H23" i="2"/>
  <c r="G23" i="2"/>
  <c r="O23" i="2"/>
  <c r="I23" i="2" l="1"/>
  <c r="L23" i="2" l="1"/>
  <c r="F24" i="2" s="1"/>
  <c r="M23" i="2" l="1"/>
  <c r="N23" i="2" l="1"/>
  <c r="H24" i="2"/>
  <c r="G24" i="2"/>
  <c r="O24" i="2"/>
  <c r="I24" i="2" l="1"/>
  <c r="L24" i="2" l="1"/>
  <c r="F25" i="2" s="1"/>
  <c r="M24" i="2" l="1"/>
  <c r="N24" i="2" l="1"/>
  <c r="G25" i="2"/>
  <c r="O25" i="2"/>
  <c r="H25" i="2"/>
  <c r="I25" i="2" l="1"/>
  <c r="L25" i="2" l="1"/>
  <c r="F26" i="2" s="1"/>
  <c r="M25" i="2" l="1"/>
  <c r="N25" i="2" l="1"/>
  <c r="H26" i="2"/>
  <c r="G26" i="2"/>
  <c r="O26" i="2"/>
  <c r="I26" i="2" l="1"/>
  <c r="L26" i="2" l="1"/>
  <c r="F27" i="2" s="1"/>
  <c r="M26" i="2" l="1"/>
  <c r="N26" i="2" l="1"/>
  <c r="O27" i="2"/>
  <c r="H27" i="2"/>
  <c r="I27" i="2" s="1"/>
  <c r="G27" i="2"/>
  <c r="L27" i="2" l="1"/>
  <c r="F28" i="2" s="1"/>
  <c r="M27" i="2" l="1"/>
  <c r="H28" i="2" l="1"/>
  <c r="I28" i="2" s="1"/>
  <c r="G28" i="2"/>
  <c r="O28" i="2"/>
  <c r="N27" i="2"/>
  <c r="L28" i="2" l="1"/>
  <c r="F29" i="2" s="1"/>
  <c r="M28" i="2" l="1"/>
  <c r="N28" i="2" l="1"/>
  <c r="G29" i="2"/>
  <c r="H29" i="2"/>
  <c r="I29" i="2" s="1"/>
  <c r="O29" i="2"/>
  <c r="L29" i="2" l="1"/>
  <c r="F30" i="2" s="1"/>
  <c r="M29" i="2" l="1"/>
  <c r="N29" i="2" l="1"/>
  <c r="H30" i="2"/>
  <c r="I30" i="2" s="1"/>
  <c r="G30" i="2"/>
  <c r="O30" i="2"/>
  <c r="L30" i="2" l="1"/>
  <c r="F31" i="2" s="1"/>
  <c r="M30" i="2" l="1"/>
  <c r="N30" i="2" l="1"/>
  <c r="O31" i="2"/>
  <c r="H31" i="2"/>
  <c r="I31" i="2" s="1"/>
  <c r="G31" i="2"/>
  <c r="L31" i="2" l="1"/>
  <c r="F32" i="2" s="1"/>
  <c r="M31" i="2" l="1"/>
  <c r="N31" i="2" l="1"/>
  <c r="O32" i="2"/>
  <c r="G32" i="2"/>
  <c r="H32" i="2"/>
  <c r="I32" i="2" s="1"/>
  <c r="L32" i="2" l="1"/>
  <c r="F33" i="2" s="1"/>
  <c r="M32" i="2" l="1"/>
  <c r="N32" i="2" l="1"/>
  <c r="G33" i="2"/>
  <c r="O33" i="2"/>
  <c r="H33" i="2"/>
  <c r="I33" i="2" s="1"/>
  <c r="L33" i="2" l="1"/>
  <c r="F34" i="2" s="1"/>
  <c r="M33" i="2" l="1"/>
  <c r="N33" i="2" l="1"/>
  <c r="H34" i="2"/>
  <c r="I34" i="2" s="1"/>
  <c r="O34" i="2"/>
  <c r="G34" i="2"/>
  <c r="L34" i="2" l="1"/>
  <c r="F35" i="2" s="1"/>
  <c r="M34" i="2" l="1"/>
  <c r="G35" i="2" l="1"/>
  <c r="H35" i="2"/>
  <c r="I35" i="2" s="1"/>
  <c r="O35" i="2"/>
  <c r="N34" i="2"/>
  <c r="L35" i="2" l="1"/>
  <c r="F36" i="2" s="1"/>
  <c r="M35" i="2" l="1"/>
  <c r="O36" i="2" l="1"/>
  <c r="H36" i="2"/>
  <c r="I36" i="2" s="1"/>
  <c r="G36" i="2"/>
  <c r="N35" i="2"/>
  <c r="L36" i="2" l="1"/>
  <c r="F37" i="2" s="1"/>
  <c r="M36" i="2" l="1"/>
  <c r="N36" i="2" l="1"/>
  <c r="O37" i="2"/>
  <c r="H37" i="2"/>
  <c r="I37" i="2" s="1"/>
  <c r="G37" i="2"/>
  <c r="L37" i="2" l="1"/>
  <c r="F38" i="2" s="1"/>
  <c r="M37" i="2" l="1"/>
  <c r="N37" i="2" l="1"/>
  <c r="O38" i="2"/>
  <c r="H38" i="2"/>
  <c r="I38" i="2" s="1"/>
  <c r="G38" i="2"/>
  <c r="L38" i="2" l="1"/>
  <c r="F39" i="2" s="1"/>
  <c r="M38" i="2" l="1"/>
  <c r="N38" i="2" l="1"/>
  <c r="O39" i="2"/>
  <c r="G39" i="2"/>
  <c r="H39" i="2"/>
  <c r="I39" i="2" s="1"/>
  <c r="L39" i="2" l="1"/>
  <c r="F40" i="2" s="1"/>
  <c r="M39" i="2" l="1"/>
  <c r="G40" i="2" l="1"/>
  <c r="H40" i="2"/>
  <c r="I40" i="2" s="1"/>
  <c r="O40" i="2"/>
  <c r="N39" i="2"/>
  <c r="L40" i="2" l="1"/>
  <c r="F41" i="2" s="1"/>
  <c r="M40" i="2" l="1"/>
  <c r="N40" i="2" l="1"/>
  <c r="H41" i="2"/>
  <c r="I41" i="2" s="1"/>
  <c r="G41" i="2"/>
  <c r="O41" i="2"/>
  <c r="L41" i="2" l="1"/>
  <c r="F42" i="2" s="1"/>
  <c r="M41" i="2" l="1"/>
  <c r="N41" i="2" l="1"/>
  <c r="H42" i="2"/>
  <c r="I42" i="2" s="1"/>
  <c r="G42" i="2"/>
  <c r="O42" i="2"/>
  <c r="L42" i="2" l="1"/>
  <c r="F43" i="2" s="1"/>
  <c r="M42" i="2" l="1"/>
  <c r="N42" i="2" l="1"/>
  <c r="H43" i="2"/>
  <c r="I43" i="2" s="1"/>
  <c r="G43" i="2"/>
  <c r="O43" i="2"/>
  <c r="L43" i="2" l="1"/>
  <c r="F44" i="2" s="1"/>
  <c r="M43" i="2" l="1"/>
  <c r="N43" i="2" l="1"/>
  <c r="O44" i="2"/>
  <c r="H44" i="2"/>
  <c r="I44" i="2" s="1"/>
  <c r="G44" i="2"/>
  <c r="L44" i="2" l="1"/>
  <c r="F45" i="2" s="1"/>
  <c r="M44" i="2" l="1"/>
  <c r="O45" i="2" l="1"/>
  <c r="H45" i="2"/>
  <c r="I45" i="2" s="1"/>
  <c r="G45" i="2"/>
  <c r="N44" i="2"/>
  <c r="L45" i="2" l="1"/>
  <c r="F46" i="2" s="1"/>
  <c r="M45" i="2" l="1"/>
  <c r="N45" i="2" l="1"/>
  <c r="H46" i="2"/>
  <c r="I46" i="2" s="1"/>
  <c r="G46" i="2"/>
  <c r="O46" i="2"/>
  <c r="L46" i="2" l="1"/>
  <c r="F47" i="2" s="1"/>
  <c r="M46" i="2" l="1"/>
  <c r="N46" i="2" l="1"/>
  <c r="H47" i="2"/>
  <c r="I47" i="2" s="1"/>
  <c r="O47" i="2"/>
  <c r="G47" i="2"/>
  <c r="L47" i="2" l="1"/>
  <c r="F48" i="2" s="1"/>
  <c r="M47" i="2" l="1"/>
  <c r="N47" i="2" l="1"/>
  <c r="H48" i="2"/>
  <c r="I48" i="2" s="1"/>
  <c r="O48" i="2"/>
  <c r="G48" i="2"/>
  <c r="L48" i="2" l="1"/>
  <c r="F49" i="2" s="1"/>
  <c r="M48" i="2" l="1"/>
  <c r="N48" i="2" l="1"/>
  <c r="H49" i="2"/>
  <c r="I49" i="2" s="1"/>
  <c r="O49" i="2"/>
  <c r="G49" i="2"/>
  <c r="L49" i="2" l="1"/>
  <c r="F50" i="2" s="1"/>
  <c r="M49" i="2" l="1"/>
  <c r="N49" i="2" l="1"/>
  <c r="G50" i="2"/>
  <c r="O50" i="2"/>
  <c r="H50" i="2"/>
  <c r="I50" i="2" s="1"/>
  <c r="L50" i="2" l="1"/>
  <c r="F51" i="2" s="1"/>
  <c r="M50" i="2" l="1"/>
  <c r="N50" i="2" l="1"/>
  <c r="H51" i="2"/>
  <c r="I51" i="2" s="1"/>
  <c r="O51" i="2"/>
  <c r="G51" i="2"/>
  <c r="L51" i="2" l="1"/>
  <c r="F52" i="2" s="1"/>
  <c r="M51" i="2" l="1"/>
  <c r="N51" i="2" l="1"/>
  <c r="O52" i="2"/>
  <c r="G52" i="2"/>
  <c r="H52" i="2"/>
  <c r="I52" i="2" s="1"/>
  <c r="L52" i="2" l="1"/>
  <c r="F53" i="2" s="1"/>
  <c r="M52" i="2" l="1"/>
  <c r="N52" i="2" l="1"/>
  <c r="H53" i="2"/>
  <c r="I53" i="2" s="1"/>
  <c r="G53" i="2"/>
  <c r="O53" i="2"/>
  <c r="L53" i="2" l="1"/>
  <c r="F54" i="2" s="1"/>
  <c r="M53" i="2" l="1"/>
  <c r="G54" i="2" l="1"/>
  <c r="H54" i="2"/>
  <c r="I54" i="2" s="1"/>
  <c r="O54" i="2"/>
  <c r="N53" i="2"/>
  <c r="L54" i="2" l="1"/>
  <c r="F55" i="2" s="1"/>
  <c r="M54" i="2" l="1"/>
  <c r="N54" i="2" l="1"/>
  <c r="H55" i="2"/>
  <c r="I55" i="2" s="1"/>
  <c r="G55" i="2"/>
  <c r="O55" i="2"/>
  <c r="L55" i="2" l="1"/>
  <c r="F56" i="2" s="1"/>
  <c r="M55" i="2" l="1"/>
  <c r="N55" i="2" l="1"/>
  <c r="O56" i="2"/>
  <c r="H56" i="2"/>
  <c r="I56" i="2" s="1"/>
  <c r="G56" i="2"/>
  <c r="L56" i="2" l="1"/>
  <c r="F57" i="2" s="1"/>
  <c r="M56" i="2" l="1"/>
  <c r="N56" i="2" l="1"/>
  <c r="G57" i="2"/>
  <c r="H57" i="2"/>
  <c r="I57" i="2" s="1"/>
  <c r="O57" i="2"/>
  <c r="L57" i="2" l="1"/>
  <c r="F58" i="2" s="1"/>
  <c r="M57" i="2" l="1"/>
  <c r="N57" i="2" l="1"/>
  <c r="G58" i="2"/>
  <c r="H58" i="2"/>
  <c r="I58" i="2" s="1"/>
  <c r="O58" i="2"/>
  <c r="L58" i="2" l="1"/>
  <c r="F59" i="2" s="1"/>
  <c r="M58" i="2" l="1"/>
  <c r="N58" i="2" l="1"/>
  <c r="O59" i="2"/>
  <c r="G59" i="2"/>
  <c r="H59" i="2"/>
  <c r="I59" i="2" s="1"/>
  <c r="L59" i="2" l="1"/>
  <c r="F60" i="2" s="1"/>
  <c r="M59" i="2" l="1"/>
  <c r="N59" i="2" l="1"/>
  <c r="O60" i="2"/>
  <c r="H60" i="2"/>
  <c r="I60" i="2" s="1"/>
  <c r="G60" i="2"/>
  <c r="L60" i="2" l="1"/>
  <c r="F61" i="2" s="1"/>
  <c r="M60" i="2" l="1"/>
  <c r="N60" i="2" l="1"/>
  <c r="H61" i="2"/>
  <c r="G61" i="2"/>
  <c r="O61" i="2"/>
  <c r="I61" i="2" l="1"/>
  <c r="L61" i="2" l="1"/>
  <c r="F62" i="2" s="1"/>
  <c r="M61" i="2" l="1"/>
  <c r="N61" i="2" s="1"/>
  <c r="H62" i="2"/>
  <c r="G62" i="2"/>
  <c r="O62" i="2"/>
  <c r="I62" i="2" l="1"/>
  <c r="L62" i="2" l="1"/>
  <c r="F63" i="2" s="1"/>
  <c r="M62" i="2" l="1"/>
  <c r="N62" i="2" l="1"/>
  <c r="G63" i="2"/>
  <c r="O63" i="2"/>
  <c r="H63" i="2"/>
  <c r="I63" i="2" l="1"/>
  <c r="L63" i="2" l="1"/>
  <c r="F64" i="2" s="1"/>
  <c r="M63" i="2" l="1"/>
  <c r="N63" i="2" l="1"/>
  <c r="O64" i="2"/>
  <c r="H64" i="2"/>
  <c r="G64" i="2"/>
  <c r="I64" i="2" l="1"/>
  <c r="L64" i="2" l="1"/>
  <c r="F65" i="2" s="1"/>
  <c r="M64" i="2" l="1"/>
  <c r="N64" i="2" l="1"/>
  <c r="O65" i="2"/>
  <c r="H65" i="2"/>
  <c r="G65" i="2"/>
  <c r="I65" i="2" l="1"/>
  <c r="L65" i="2" l="1"/>
  <c r="F66" i="2" s="1"/>
  <c r="M65" i="2" l="1"/>
  <c r="N65" i="2" l="1"/>
  <c r="O66" i="2"/>
  <c r="H66" i="2"/>
  <c r="G66" i="2"/>
  <c r="I66" i="2" l="1"/>
  <c r="L66" i="2" l="1"/>
  <c r="F67" i="2" s="1"/>
  <c r="M66" i="2" l="1"/>
  <c r="N66" i="2" l="1"/>
  <c r="O67" i="2"/>
  <c r="H67" i="2"/>
  <c r="I67" i="2" s="1"/>
  <c r="G67" i="2"/>
  <c r="L67" i="2" l="1"/>
  <c r="F68" i="2" s="1"/>
  <c r="M67" i="2" l="1"/>
  <c r="N67" i="2" l="1"/>
  <c r="O68" i="2"/>
  <c r="H68" i="2"/>
  <c r="I68" i="2" s="1"/>
  <c r="G68" i="2"/>
  <c r="L68" i="2" l="1"/>
  <c r="F69" i="2" s="1"/>
  <c r="M68" i="2" l="1"/>
  <c r="N68" i="2" l="1"/>
  <c r="O69" i="2"/>
  <c r="H69" i="2"/>
  <c r="I69" i="2" s="1"/>
  <c r="G69" i="2"/>
  <c r="L69" i="2" l="1"/>
  <c r="F70" i="2" s="1"/>
  <c r="M69" i="2" l="1"/>
  <c r="N69" i="2" l="1"/>
  <c r="H70" i="2"/>
  <c r="I70" i="2" s="1"/>
  <c r="G70" i="2"/>
  <c r="O70" i="2"/>
  <c r="L70" i="2" l="1"/>
  <c r="F71" i="2" s="1"/>
  <c r="M70" i="2" l="1"/>
  <c r="N70" i="2" l="1"/>
  <c r="H71" i="2"/>
  <c r="I71" i="2" s="1"/>
  <c r="G71" i="2"/>
  <c r="O71" i="2"/>
  <c r="L71" i="2" l="1"/>
  <c r="F72" i="2" s="1"/>
  <c r="M71" i="2" l="1"/>
  <c r="N71" i="2" l="1"/>
  <c r="H72" i="2"/>
  <c r="I72" i="2" s="1"/>
  <c r="G72" i="2"/>
  <c r="O72" i="2"/>
  <c r="L72" i="2" l="1"/>
  <c r="F73" i="2" s="1"/>
  <c r="M72" i="2" l="1"/>
  <c r="N72" i="2" l="1"/>
  <c r="H73" i="2"/>
  <c r="I73" i="2" s="1"/>
  <c r="G73" i="2"/>
  <c r="O73" i="2"/>
  <c r="L73" i="2" l="1"/>
  <c r="F74" i="2" s="1"/>
  <c r="M73" i="2" l="1"/>
  <c r="N73" i="2" l="1"/>
  <c r="G74" i="2"/>
  <c r="O74" i="2"/>
  <c r="H74" i="2"/>
  <c r="I74" i="2" s="1"/>
  <c r="L74" i="2" l="1"/>
  <c r="F75" i="2" s="1"/>
  <c r="M74" i="2" l="1"/>
  <c r="N74" i="2" l="1"/>
  <c r="H75" i="2"/>
  <c r="I75" i="2" s="1"/>
  <c r="G75" i="2"/>
  <c r="O75" i="2"/>
  <c r="L75" i="2" l="1"/>
  <c r="F76" i="2" s="1"/>
  <c r="M75" i="2" l="1"/>
  <c r="O76" i="2" l="1"/>
  <c r="H76" i="2"/>
  <c r="I76" i="2" s="1"/>
  <c r="G76" i="2"/>
  <c r="N75" i="2"/>
  <c r="L76" i="2" l="1"/>
  <c r="F77" i="2" s="1"/>
  <c r="M76" i="2" l="1"/>
  <c r="N76" i="2" l="1"/>
  <c r="H77" i="2"/>
  <c r="I77" i="2" s="1"/>
  <c r="G77" i="2"/>
  <c r="O77" i="2"/>
  <c r="L77" i="2" l="1"/>
  <c r="F78" i="2" s="1"/>
  <c r="M77" i="2" l="1"/>
  <c r="O78" i="2" l="1"/>
  <c r="H78" i="2"/>
  <c r="I78" i="2" s="1"/>
  <c r="G78" i="2"/>
  <c r="N77" i="2"/>
  <c r="L78" i="2" l="1"/>
  <c r="F79" i="2" s="1"/>
  <c r="M78" i="2" l="1"/>
  <c r="N78" i="2" l="1"/>
  <c r="H79" i="2"/>
  <c r="I79" i="2" s="1"/>
  <c r="G79" i="2"/>
  <c r="O79" i="2"/>
  <c r="L79" i="2" l="1"/>
  <c r="F80" i="2" s="1"/>
  <c r="M79" i="2" l="1"/>
  <c r="N79" i="2" l="1"/>
  <c r="H80" i="2"/>
  <c r="I80" i="2" s="1"/>
  <c r="G80" i="2"/>
  <c r="O80" i="2"/>
  <c r="L80" i="2" l="1"/>
  <c r="F81" i="2" s="1"/>
  <c r="M80" i="2" l="1"/>
  <c r="N80" i="2" l="1"/>
  <c r="H81" i="2"/>
  <c r="I81" i="2" s="1"/>
  <c r="G81" i="2"/>
  <c r="O81" i="2"/>
  <c r="L81" i="2" l="1"/>
  <c r="F82" i="2" s="1"/>
  <c r="M81" i="2" l="1"/>
  <c r="N81" i="2" l="1"/>
  <c r="G82" i="2"/>
  <c r="H82" i="2"/>
  <c r="I82" i="2" s="1"/>
  <c r="O82" i="2"/>
  <c r="L82" i="2" l="1"/>
  <c r="F83" i="2" s="1"/>
  <c r="M82" i="2" l="1"/>
  <c r="N82" i="2" l="1"/>
  <c r="H83" i="2"/>
  <c r="I83" i="2" s="1"/>
  <c r="G83" i="2"/>
  <c r="O83" i="2"/>
  <c r="L83" i="2" l="1"/>
  <c r="F84" i="2" s="1"/>
  <c r="M83" i="2" l="1"/>
  <c r="N83" i="2" l="1"/>
  <c r="O84" i="2"/>
  <c r="G84" i="2"/>
  <c r="H84" i="2"/>
  <c r="I84" i="2" s="1"/>
  <c r="L84" i="2" l="1"/>
  <c r="F85" i="2" s="1"/>
  <c r="M84" i="2" l="1"/>
  <c r="N84" i="2" l="1"/>
  <c r="G85" i="2"/>
  <c r="O85" i="2"/>
  <c r="H85" i="2"/>
  <c r="I85" i="2" s="1"/>
  <c r="L85" i="2" l="1"/>
  <c r="F86" i="2" s="1"/>
  <c r="M85" i="2" l="1"/>
  <c r="O86" i="2" l="1"/>
  <c r="G86" i="2"/>
  <c r="H86" i="2"/>
  <c r="I86" i="2" s="1"/>
  <c r="N85" i="2"/>
  <c r="L86" i="2" l="1"/>
  <c r="F87" i="2" s="1"/>
  <c r="M86" i="2" l="1"/>
  <c r="O87" i="2" l="1"/>
  <c r="H87" i="2"/>
  <c r="I87" i="2" s="1"/>
  <c r="G87" i="2"/>
  <c r="N86" i="2"/>
  <c r="L87" i="2" l="1"/>
  <c r="F88" i="2" s="1"/>
  <c r="M87" i="2" l="1"/>
  <c r="H88" i="2" l="1"/>
  <c r="I88" i="2" s="1"/>
  <c r="G88" i="2"/>
  <c r="O88" i="2"/>
  <c r="N87" i="2"/>
  <c r="L88" i="2" l="1"/>
  <c r="F89" i="2" s="1"/>
  <c r="M88" i="2" l="1"/>
  <c r="N88" i="2" l="1"/>
  <c r="H89" i="2"/>
  <c r="I89" i="2" s="1"/>
  <c r="G89" i="2"/>
  <c r="O89" i="2"/>
  <c r="L89" i="2" l="1"/>
  <c r="F90" i="2" s="1"/>
  <c r="M89" i="2" l="1"/>
  <c r="G90" i="2" l="1"/>
  <c r="H90" i="2"/>
  <c r="I90" i="2" s="1"/>
  <c r="O90" i="2"/>
  <c r="N89" i="2"/>
  <c r="L90" i="2" l="1"/>
  <c r="F91" i="2" s="1"/>
  <c r="M90" i="2" l="1"/>
  <c r="N90" i="2" l="1"/>
  <c r="H91" i="2"/>
  <c r="I91" i="2" s="1"/>
  <c r="G91" i="2"/>
  <c r="O91" i="2"/>
  <c r="L91" i="2" l="1"/>
  <c r="F92" i="2" s="1"/>
  <c r="M91" i="2" l="1"/>
  <c r="N91" i="2" l="1"/>
  <c r="O92" i="2"/>
  <c r="H92" i="2"/>
  <c r="I92" i="2" s="1"/>
  <c r="G92" i="2"/>
  <c r="L92" i="2" l="1"/>
  <c r="F93" i="2" s="1"/>
  <c r="M92" i="2" l="1"/>
  <c r="N92" i="2" l="1"/>
  <c r="O93" i="2"/>
  <c r="H93" i="2"/>
  <c r="I93" i="2" s="1"/>
  <c r="G93" i="2"/>
  <c r="L93" i="2" l="1"/>
  <c r="F94" i="2" s="1"/>
  <c r="M93" i="2" l="1"/>
  <c r="O94" i="2" l="1"/>
  <c r="H94" i="2"/>
  <c r="I94" i="2" s="1"/>
  <c r="G94" i="2"/>
  <c r="N93" i="2"/>
  <c r="L94" i="2" l="1"/>
  <c r="F95" i="2" s="1"/>
  <c r="M94" i="2" l="1"/>
  <c r="O95" i="2" l="1"/>
  <c r="G95" i="2"/>
  <c r="H95" i="2"/>
  <c r="I95" i="2" s="1"/>
  <c r="N94" i="2"/>
  <c r="L95" i="2" l="1"/>
  <c r="F96" i="2" s="1"/>
  <c r="M95" i="2" l="1"/>
  <c r="O96" i="2" l="1"/>
  <c r="H96" i="2"/>
  <c r="I96" i="2" s="1"/>
  <c r="G96" i="2"/>
  <c r="N95" i="2"/>
  <c r="L96" i="2" l="1"/>
  <c r="F97" i="2" s="1"/>
  <c r="M96" i="2" l="1"/>
  <c r="N96" i="2" l="1"/>
  <c r="H97" i="2"/>
  <c r="I97" i="2" s="1"/>
  <c r="G97" i="2"/>
  <c r="O97" i="2"/>
  <c r="L97" i="2" l="1"/>
  <c r="F98" i="2" s="1"/>
  <c r="M97" i="2" l="1"/>
  <c r="N97" i="2" l="1"/>
  <c r="O98" i="2"/>
  <c r="G98" i="2"/>
  <c r="H98" i="2"/>
  <c r="I98" i="2" s="1"/>
  <c r="L98" i="2" l="1"/>
  <c r="F99" i="2" s="1"/>
  <c r="M98" i="2" l="1"/>
  <c r="O99" i="2" l="1"/>
  <c r="H99" i="2"/>
  <c r="I99" i="2" s="1"/>
  <c r="G99" i="2"/>
  <c r="N98" i="2"/>
  <c r="L99" i="2" l="1"/>
  <c r="F100" i="2" s="1"/>
  <c r="M99" i="2" l="1"/>
  <c r="N99" i="2" l="1"/>
  <c r="O100" i="2"/>
  <c r="G100" i="2"/>
  <c r="H100" i="2"/>
  <c r="I100" i="2" s="1"/>
  <c r="L100" i="2" l="1"/>
  <c r="F101" i="2" s="1"/>
  <c r="M100" i="2" l="1"/>
  <c r="H101" i="2" l="1"/>
  <c r="I101" i="2" s="1"/>
  <c r="G101" i="2"/>
  <c r="O101" i="2"/>
  <c r="N100" i="2"/>
  <c r="L101" i="2" l="1"/>
  <c r="F102" i="2" s="1"/>
  <c r="M101" i="2" l="1"/>
  <c r="N101" i="2" l="1"/>
  <c r="H102" i="2"/>
  <c r="I102" i="2" s="1"/>
  <c r="G102" i="2"/>
  <c r="O102" i="2"/>
  <c r="L102" i="2" l="1"/>
  <c r="F103" i="2" s="1"/>
  <c r="M102" i="2" l="1"/>
  <c r="N102" i="2" l="1"/>
  <c r="O103" i="2"/>
  <c r="H103" i="2"/>
  <c r="I103" i="2" s="1"/>
  <c r="G103" i="2"/>
  <c r="L103" i="2" l="1"/>
  <c r="F104" i="2" s="1"/>
  <c r="M103" i="2" l="1"/>
  <c r="N103" i="2" l="1"/>
  <c r="O104" i="2"/>
  <c r="H104" i="2"/>
  <c r="I104" i="2" s="1"/>
  <c r="G104" i="2"/>
  <c r="L104" i="2" l="1"/>
  <c r="F105" i="2" s="1"/>
  <c r="M104" i="2" l="1"/>
  <c r="N104" i="2" l="1"/>
  <c r="G105" i="2"/>
  <c r="O105" i="2"/>
  <c r="H105" i="2"/>
  <c r="I105" i="2" s="1"/>
  <c r="L105" i="2" l="1"/>
  <c r="F106" i="2" s="1"/>
  <c r="M105" i="2" l="1"/>
  <c r="N105" i="2" l="1"/>
  <c r="O106" i="2"/>
  <c r="H106" i="2"/>
  <c r="I106" i="2" s="1"/>
  <c r="G106" i="2"/>
  <c r="L106" i="2" l="1"/>
  <c r="F107" i="2" s="1"/>
  <c r="M106" i="2" l="1"/>
  <c r="N106" i="2" l="1"/>
  <c r="H107" i="2"/>
  <c r="I107" i="2" s="1"/>
  <c r="G107" i="2"/>
  <c r="O107" i="2"/>
  <c r="L107" i="2" l="1"/>
  <c r="F108" i="2" s="1"/>
  <c r="M107" i="2" l="1"/>
  <c r="N107" i="2" l="1"/>
  <c r="G108" i="2"/>
  <c r="H108" i="2"/>
  <c r="I108" i="2" s="1"/>
  <c r="O108" i="2"/>
  <c r="L108" i="2" l="1"/>
  <c r="F109" i="2" s="1"/>
  <c r="M108" i="2" l="1"/>
  <c r="N108" i="2" l="1"/>
  <c r="O109" i="2"/>
  <c r="H109" i="2"/>
  <c r="I109" i="2" s="1"/>
  <c r="G109" i="2"/>
  <c r="L109" i="2" l="1"/>
  <c r="F110" i="2" s="1"/>
  <c r="M109" i="2" l="1"/>
  <c r="O110" i="2" l="1"/>
  <c r="H110" i="2"/>
  <c r="I110" i="2" s="1"/>
  <c r="G110" i="2"/>
  <c r="N109" i="2"/>
  <c r="L110" i="2" l="1"/>
  <c r="F111" i="2" s="1"/>
  <c r="M110" i="2" l="1"/>
  <c r="O111" i="2" l="1"/>
  <c r="G111" i="2"/>
  <c r="H111" i="2"/>
  <c r="I111" i="2" s="1"/>
  <c r="N110" i="2"/>
  <c r="L111" i="2" l="1"/>
  <c r="F112" i="2" s="1"/>
  <c r="M111" i="2" l="1"/>
  <c r="N111" i="2" l="1"/>
  <c r="H112" i="2"/>
  <c r="I112" i="2" s="1"/>
  <c r="O112" i="2"/>
  <c r="G112" i="2"/>
  <c r="L112" i="2" l="1"/>
  <c r="F113" i="2" s="1"/>
  <c r="M112" i="2" l="1"/>
  <c r="N112" i="2" l="1"/>
  <c r="O113" i="2"/>
  <c r="G113" i="2"/>
  <c r="H113" i="2"/>
  <c r="I113" i="2" s="1"/>
  <c r="L113" i="2" l="1"/>
  <c r="F114" i="2" s="1"/>
  <c r="M113" i="2" l="1"/>
  <c r="H114" i="2" l="1"/>
  <c r="I114" i="2" s="1"/>
  <c r="G114" i="2"/>
  <c r="O114" i="2"/>
  <c r="N113" i="2"/>
  <c r="L114" i="2" l="1"/>
  <c r="F115" i="2" s="1"/>
  <c r="M114" i="2" l="1"/>
  <c r="N114" i="2" l="1"/>
  <c r="O115" i="2"/>
  <c r="H115" i="2"/>
  <c r="I115" i="2" s="1"/>
  <c r="G115" i="2"/>
  <c r="L115" i="2" l="1"/>
  <c r="F116" i="2" s="1"/>
  <c r="M115" i="2" l="1"/>
  <c r="N115" i="2" l="1"/>
  <c r="O116" i="2"/>
  <c r="H116" i="2"/>
  <c r="I116" i="2" s="1"/>
  <c r="G116" i="2"/>
  <c r="L116" i="2" l="1"/>
  <c r="F117" i="2" s="1"/>
  <c r="M116" i="2" l="1"/>
  <c r="N116" i="2" l="1"/>
  <c r="O117" i="2"/>
  <c r="H117" i="2"/>
  <c r="I117" i="2" s="1"/>
  <c r="G117" i="2"/>
  <c r="L117" i="2" l="1"/>
  <c r="F118" i="2" s="1"/>
  <c r="M117" i="2" l="1"/>
  <c r="H118" i="2" l="1"/>
  <c r="I118" i="2" s="1"/>
  <c r="G118" i="2"/>
  <c r="O118" i="2"/>
  <c r="N117" i="2"/>
  <c r="L118" i="2" l="1"/>
  <c r="F119" i="2" s="1"/>
  <c r="M118" i="2" l="1"/>
  <c r="N118" i="2" l="1"/>
  <c r="H119" i="2"/>
  <c r="I119" i="2" s="1"/>
  <c r="G119" i="2"/>
  <c r="O119" i="2"/>
  <c r="L119" i="2" l="1"/>
  <c r="F120" i="2" s="1"/>
  <c r="M119" i="2" l="1"/>
  <c r="N119" i="2" l="1"/>
  <c r="H120" i="2"/>
  <c r="I120" i="2" s="1"/>
  <c r="G120" i="2"/>
  <c r="O120" i="2"/>
  <c r="L120" i="2" l="1"/>
  <c r="F121" i="2" s="1"/>
  <c r="B20" i="2" l="1"/>
  <c r="M120" i="2"/>
  <c r="N120" i="2" l="1"/>
  <c r="H121" i="2"/>
  <c r="B17" i="2" s="1"/>
  <c r="B18" i="2" s="1"/>
  <c r="G121" i="2"/>
  <c r="O121" i="2"/>
  <c r="B22" i="2" s="1"/>
  <c r="I121" i="2" l="1"/>
  <c r="L121" i="2" s="1"/>
  <c r="B21" i="2" s="1"/>
  <c r="B24" i="2" l="1"/>
  <c r="B25" i="2" s="1"/>
  <c r="B26" i="2" s="1"/>
  <c r="B23" i="2"/>
  <c r="M121" i="2"/>
  <c r="N121" i="2" s="1"/>
  <c r="B27" i="2" l="1"/>
  <c r="B28" i="2" s="1"/>
</calcChain>
</file>

<file path=xl/sharedStrings.xml><?xml version="1.0" encoding="utf-8"?>
<sst xmlns="http://schemas.openxmlformats.org/spreadsheetml/2006/main" count="508" uniqueCount="115">
  <si>
    <t>幣別</t>
  </si>
  <si>
    <t>TWD</t>
  </si>
  <si>
    <t>月期</t>
  </si>
  <si>
    <t>分配日</t>
  </si>
  <si>
    <t>淨值</t>
    <phoneticPr fontId="2" type="noConversion"/>
  </si>
  <si>
    <t>投入額</t>
  </si>
  <si>
    <t>累計額</t>
  </si>
  <si>
    <t>單位數</t>
  </si>
  <si>
    <t>累計單位</t>
  </si>
  <si>
    <t>分配金額</t>
  </si>
  <si>
    <t>配息率</t>
    <phoneticPr fontId="2" type="noConversion"/>
  </si>
  <si>
    <t>配息</t>
  </si>
  <si>
    <t>累計配息</t>
  </si>
  <si>
    <t>手續費</t>
    <phoneticPr fontId="2" type="noConversion"/>
  </si>
  <si>
    <t>初期投資額</t>
  </si>
  <si>
    <t>ZAR</t>
  </si>
  <si>
    <t>每月投入</t>
  </si>
  <si>
    <t>每月加成</t>
    <phoneticPr fontId="2" type="noConversion"/>
  </si>
  <si>
    <t>手續費率</t>
    <phoneticPr fontId="2" type="noConversion"/>
  </si>
  <si>
    <t>預設投資年</t>
  </si>
  <si>
    <t>投資月期</t>
  </si>
  <si>
    <t>外幣買入</t>
  </si>
  <si>
    <t>外幣賣出</t>
  </si>
  <si>
    <t>外幣損益比</t>
  </si>
  <si>
    <t>平均淨值</t>
  </si>
  <si>
    <t>現淨值</t>
    <phoneticPr fontId="2" type="noConversion"/>
  </si>
  <si>
    <t>淨值損益</t>
    <phoneticPr fontId="2" type="noConversion"/>
  </si>
  <si>
    <t>期末總單位</t>
    <phoneticPr fontId="2" type="noConversion"/>
  </si>
  <si>
    <t>期末實總額</t>
    <phoneticPr fontId="2" type="noConversion"/>
  </si>
  <si>
    <t>預估配額</t>
  </si>
  <si>
    <t>投入額加總</t>
    <phoneticPr fontId="2" type="noConversion"/>
  </si>
  <si>
    <t>配息加總</t>
  </si>
  <si>
    <t>手續加總</t>
    <phoneticPr fontId="2" type="noConversion"/>
  </si>
  <si>
    <t>配息比累計</t>
  </si>
  <si>
    <t>期末預估值</t>
    <phoneticPr fontId="2" type="noConversion"/>
  </si>
  <si>
    <t>賣出原幣值</t>
    <phoneticPr fontId="2" type="noConversion"/>
  </si>
  <si>
    <t>累計損益比</t>
  </si>
  <si>
    <t>年利率</t>
  </si>
  <si>
    <t>105/08/15</t>
    <phoneticPr fontId="2" type="noConversion"/>
  </si>
  <si>
    <t>105/01/11</t>
  </si>
  <si>
    <t>105/06/06</t>
  </si>
  <si>
    <t>103/10/06</t>
  </si>
  <si>
    <t>105/01/27</t>
  </si>
  <si>
    <t>105/06/21</t>
  </si>
  <si>
    <t>103/11/06</t>
  </si>
  <si>
    <t>105/03/01</t>
  </si>
  <si>
    <t>105/07/05</t>
  </si>
  <si>
    <t>103/12/04</t>
  </si>
  <si>
    <t>105/03/10</t>
  </si>
  <si>
    <t>105/07/21</t>
  </si>
  <si>
    <t>104/01/07</t>
  </si>
  <si>
    <t>105/03/30</t>
  </si>
  <si>
    <t>105/08/05</t>
  </si>
  <si>
    <t>104/02/05</t>
  </si>
  <si>
    <t>105/04/27</t>
  </si>
  <si>
    <t>104/03/05</t>
  </si>
  <si>
    <t>105/05/27</t>
  </si>
  <si>
    <t>104/04/08</t>
  </si>
  <si>
    <t>105/06/13</t>
  </si>
  <si>
    <t>104/05/07</t>
  </si>
  <si>
    <t>105/06/27</t>
  </si>
  <si>
    <t>104/06/04</t>
  </si>
  <si>
    <t>105/07/27</t>
  </si>
  <si>
    <t>104/07/07</t>
  </si>
  <si>
    <t>105/08/10</t>
  </si>
  <si>
    <t>104/08/06</t>
  </si>
  <si>
    <t>104/09/04</t>
  </si>
  <si>
    <t>104/10/06</t>
  </si>
  <si>
    <t>104/11/05</t>
  </si>
  <si>
    <t>104/12/04</t>
  </si>
  <si>
    <t>105/01/07</t>
  </si>
  <si>
    <t>105/02/04</t>
  </si>
  <si>
    <t>105/03/04</t>
  </si>
  <si>
    <t>105/04/06</t>
  </si>
  <si>
    <t>105/05/05</t>
  </si>
  <si>
    <t>105/06/04</t>
  </si>
  <si>
    <t>105/07/07</t>
  </si>
  <si>
    <t>105/08/04</t>
  </si>
  <si>
    <t>USD</t>
    <phoneticPr fontId="2" type="noConversion"/>
  </si>
  <si>
    <t>匯率平均</t>
    <phoneticPr fontId="2" type="noConversion"/>
  </si>
  <si>
    <t>換匯</t>
    <phoneticPr fontId="2" type="noConversion"/>
  </si>
  <si>
    <t>結匯</t>
    <phoneticPr fontId="2" type="noConversion"/>
  </si>
  <si>
    <t>N配息</t>
    <phoneticPr fontId="2" type="noConversion"/>
  </si>
  <si>
    <t>N累計配息</t>
    <phoneticPr fontId="2" type="noConversion"/>
  </si>
  <si>
    <t>N手續費</t>
    <phoneticPr fontId="2" type="noConversion"/>
  </si>
  <si>
    <t>N手續費累計</t>
    <phoneticPr fontId="2" type="noConversion"/>
  </si>
  <si>
    <t>投入額加總</t>
    <phoneticPr fontId="2" type="noConversion"/>
  </si>
  <si>
    <t>N投入總額</t>
    <phoneticPr fontId="2" type="noConversion"/>
  </si>
  <si>
    <t>N配息</t>
  </si>
  <si>
    <t>N手續費</t>
  </si>
  <si>
    <t>累計損益比</t>
    <phoneticPr fontId="2" type="noConversion"/>
  </si>
  <si>
    <t>年利率</t>
    <phoneticPr fontId="2" type="noConversion"/>
  </si>
  <si>
    <t>年利率</t>
    <phoneticPr fontId="2" type="noConversion"/>
  </si>
  <si>
    <t>月利率</t>
    <phoneticPr fontId="2" type="noConversion"/>
  </si>
  <si>
    <t>累計損益比</t>
    <phoneticPr fontId="2" type="noConversion"/>
  </si>
  <si>
    <t>TWD</t>
    <phoneticPr fontId="2" type="noConversion"/>
  </si>
  <si>
    <t>105/04/20</t>
  </si>
  <si>
    <t>105/05/16</t>
  </si>
  <si>
    <t>105/06/16</t>
  </si>
  <si>
    <t>105/07/18</t>
  </si>
  <si>
    <t>105/08/12</t>
  </si>
  <si>
    <t>月利率</t>
    <phoneticPr fontId="2" type="noConversion"/>
  </si>
  <si>
    <t>損益額</t>
    <phoneticPr fontId="2" type="noConversion"/>
  </si>
  <si>
    <t>現損益</t>
    <phoneticPr fontId="2" type="noConversion"/>
  </si>
  <si>
    <t>TWD</t>
    <phoneticPr fontId="2" type="noConversion"/>
  </si>
  <si>
    <t>USD</t>
    <phoneticPr fontId="2" type="noConversion"/>
  </si>
  <si>
    <t>103/09/01</t>
  </si>
  <si>
    <t>ZAR</t>
    <phoneticPr fontId="2" type="noConversion"/>
  </si>
  <si>
    <t>NTW額</t>
    <phoneticPr fontId="2" type="noConversion"/>
  </si>
  <si>
    <t>累計單位</t>
    <phoneticPr fontId="2" type="noConversion"/>
  </si>
  <si>
    <t>AUD</t>
    <phoneticPr fontId="2" type="noConversion"/>
  </si>
  <si>
    <t>105/08/08</t>
    <phoneticPr fontId="2" type="noConversion"/>
  </si>
  <si>
    <t>月利率</t>
    <phoneticPr fontId="2" type="noConversion"/>
  </si>
  <si>
    <t>最低每月</t>
    <phoneticPr fontId="2" type="noConversion"/>
  </si>
  <si>
    <t>增加單位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</si>
</sst>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&quot;$&quot;* #,##0.00_-;\-&quot;$&quot;* #,##0.00_-;_-&quot;$&quot;* &quot;-&quot;??_-;_-@_-"/>
    <numFmt numFmtId="176" formatCode="[$$-404]#,##0.00"/>
    <numFmt numFmtId="177" formatCode="[$$]#,##0.00"/>
    <numFmt numFmtId="178" formatCode="0.0000%"/>
    <numFmt numFmtId="179" formatCode="0_ "/>
    <numFmt numFmtId="180" formatCode="0.00_);[Red]\(0.00\)"/>
    <numFmt numFmtId="181" formatCode="#,##0.0000"/>
    <numFmt numFmtId="182" formatCode="0.00000_);[Red]\(0.00000\)"/>
    <numFmt numFmtId="186" formatCode="0.000%"/>
    <numFmt numFmtId="189" formatCode="0.0_ "/>
    <numFmt numFmtId="190" formatCode="&quot;$&quot;#,##0_);[Red]\(&quot;$&quot;#,##0\)"/>
    <numFmt numFmtId="191" formatCode="&quot;$&quot;#,##0.00"/>
    <numFmt numFmtId="192" formatCode="[$$-404]#,##0"/>
    <numFmt numFmtId="193" formatCode="[$$]#,##0"/>
    <numFmt numFmtId="194" formatCode="0.0000_);[Red]\(0.0000\)"/>
    <numFmt numFmtId="195" formatCode="&quot;$&quot;#,##0"/>
    <numFmt numFmtId="196" formatCode="#,##0.000"/>
    <numFmt numFmtId="197" formatCode="0.00000_ "/>
    <numFmt numFmtId="198" formatCode="_-&quot;$&quot;* #,##0_-;\-&quot;$&quot;* #,##0_-;_-&quot;$&quot;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36"/>
    </font>
    <font>
      <sz val="10"/>
      <color rgb="FF000000"/>
      <name val="Arial Unicode MS"/>
      <family val="3"/>
      <charset val="128"/>
    </font>
    <font>
      <sz val="10"/>
      <name val="Arial Unicode MS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rgb="FFFFFF00"/>
      </patternFill>
    </fill>
    <fill>
      <patternFill patternType="solid">
        <fgColor rgb="FFF2DDDC"/>
        <bgColor rgb="FFF2DDD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BE5F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DE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slantDashDot">
        <color rgb="FF000000"/>
      </top>
      <bottom/>
      <diagonal/>
    </border>
    <border>
      <left/>
      <right style="thick">
        <color rgb="FF000000"/>
      </right>
      <top style="slantDashDot">
        <color rgb="FF000000"/>
      </top>
      <bottom/>
      <diagonal/>
    </border>
    <border>
      <left style="thick">
        <color rgb="FF000000"/>
      </left>
      <right/>
      <top/>
      <bottom style="slantDashDot">
        <color rgb="FF000000"/>
      </bottom>
      <diagonal/>
    </border>
    <border>
      <left/>
      <right style="thick">
        <color rgb="FF000000"/>
      </right>
      <top/>
      <bottom style="slantDashDot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44" fontId="1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4" fillId="0" borderId="1" xfId="2" applyFont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/>
    <xf numFmtId="0" fontId="5" fillId="0" borderId="0" xfId="2" applyFont="1" applyAlignment="1"/>
    <xf numFmtId="0" fontId="5" fillId="0" borderId="3" xfId="2" applyFont="1" applyBorder="1" applyAlignment="1">
      <alignment horizontal="center"/>
    </xf>
    <xf numFmtId="176" fontId="5" fillId="2" borderId="4" xfId="2" applyNumberFormat="1" applyFont="1" applyFill="1" applyBorder="1" applyAlignment="1">
      <alignment horizontal="right" vertical="center"/>
    </xf>
    <xf numFmtId="14" fontId="5" fillId="2" borderId="0" xfId="2" applyNumberFormat="1" applyFont="1" applyFill="1" applyAlignment="1">
      <alignment horizontal="center" vertical="center"/>
    </xf>
    <xf numFmtId="4" fontId="5" fillId="2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horizontal="right" vertical="center"/>
    </xf>
    <xf numFmtId="0" fontId="5" fillId="2" borderId="0" xfId="2" applyFont="1" applyFill="1" applyAlignment="1">
      <alignment horizontal="center" vertical="center"/>
    </xf>
    <xf numFmtId="178" fontId="5" fillId="0" borderId="0" xfId="2" applyNumberFormat="1" applyFont="1" applyAlignment="1">
      <alignment horizontal="center" vertical="center"/>
    </xf>
    <xf numFmtId="177" fontId="6" fillId="0" borderId="0" xfId="2" applyNumberFormat="1" applyFont="1"/>
    <xf numFmtId="0" fontId="4" fillId="0" borderId="5" xfId="2" applyFont="1" applyBorder="1" applyAlignment="1">
      <alignment horizontal="center"/>
    </xf>
    <xf numFmtId="0" fontId="5" fillId="2" borderId="6" xfId="2" applyFont="1" applyFill="1" applyBorder="1" applyAlignment="1">
      <alignment horizontal="center" vertical="center"/>
    </xf>
    <xf numFmtId="0" fontId="6" fillId="0" borderId="7" xfId="2" applyFont="1" applyBorder="1" applyAlignment="1">
      <alignment horizontal="center"/>
    </xf>
    <xf numFmtId="176" fontId="6" fillId="0" borderId="8" xfId="2" applyNumberFormat="1" applyFont="1" applyBorder="1" applyAlignment="1">
      <alignment horizontal="right" vertical="center"/>
    </xf>
    <xf numFmtId="0" fontId="5" fillId="3" borderId="3" xfId="2" applyFont="1" applyFill="1" applyBorder="1" applyAlignment="1">
      <alignment horizontal="center"/>
    </xf>
    <xf numFmtId="10" fontId="5" fillId="2" borderId="4" xfId="2" applyNumberFormat="1" applyFont="1" applyFill="1" applyBorder="1" applyAlignment="1">
      <alignment horizontal="right" vertical="center"/>
    </xf>
    <xf numFmtId="179" fontId="5" fillId="2" borderId="4" xfId="2" applyNumberFormat="1" applyFont="1" applyFill="1" applyBorder="1" applyAlignment="1">
      <alignment horizontal="center" vertical="center"/>
    </xf>
    <xf numFmtId="0" fontId="5" fillId="0" borderId="9" xfId="2" applyFont="1" applyBorder="1" applyAlignment="1">
      <alignment horizontal="center"/>
    </xf>
    <xf numFmtId="179" fontId="5" fillId="0" borderId="10" xfId="2" applyNumberFormat="1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/>
    </xf>
    <xf numFmtId="180" fontId="5" fillId="2" borderId="2" xfId="2" applyNumberFormat="1" applyFont="1" applyFill="1" applyBorder="1" applyAlignment="1">
      <alignment horizontal="center" vertical="center"/>
    </xf>
    <xf numFmtId="49" fontId="5" fillId="0" borderId="3" xfId="2" applyNumberFormat="1" applyFont="1" applyBorder="1" applyAlignment="1">
      <alignment horizontal="center"/>
    </xf>
    <xf numFmtId="180" fontId="5" fillId="2" borderId="4" xfId="2" applyNumberFormat="1" applyFont="1" applyFill="1" applyBorder="1" applyAlignment="1">
      <alignment horizontal="center" vertical="center"/>
    </xf>
    <xf numFmtId="49" fontId="5" fillId="0" borderId="9" xfId="2" applyNumberFormat="1" applyFont="1" applyBorder="1" applyAlignment="1">
      <alignment horizontal="center"/>
    </xf>
    <xf numFmtId="10" fontId="5" fillId="0" borderId="10" xfId="1" applyNumberFormat="1" applyFont="1" applyBorder="1" applyAlignment="1">
      <alignment horizontal="right" vertical="center"/>
    </xf>
    <xf numFmtId="0" fontId="5" fillId="3" borderId="1" xfId="2" applyFont="1" applyFill="1" applyBorder="1" applyAlignment="1">
      <alignment horizontal="center"/>
    </xf>
    <xf numFmtId="180" fontId="5" fillId="3" borderId="2" xfId="2" applyNumberFormat="1" applyFont="1" applyFill="1" applyBorder="1" applyAlignment="1">
      <alignment horizontal="right" vertical="center"/>
    </xf>
    <xf numFmtId="180" fontId="5" fillId="2" borderId="4" xfId="2" applyNumberFormat="1" applyFont="1" applyFill="1" applyBorder="1" applyAlignment="1">
      <alignment horizontal="right" vertical="center"/>
    </xf>
    <xf numFmtId="0" fontId="5" fillId="0" borderId="11" xfId="2" applyFont="1" applyBorder="1" applyAlignment="1">
      <alignment horizontal="center"/>
    </xf>
    <xf numFmtId="10" fontId="5" fillId="0" borderId="12" xfId="2" applyNumberFormat="1" applyFont="1" applyBorder="1" applyAlignment="1">
      <alignment horizontal="right" vertical="center"/>
    </xf>
    <xf numFmtId="181" fontId="5" fillId="0" borderId="4" xfId="2" applyNumberFormat="1" applyFont="1" applyBorder="1" applyAlignment="1">
      <alignment horizontal="right" vertical="center"/>
    </xf>
    <xf numFmtId="4" fontId="5" fillId="0" borderId="4" xfId="2" applyNumberFormat="1" applyFont="1" applyBorder="1" applyAlignment="1">
      <alignment horizontal="right" vertical="center"/>
    </xf>
    <xf numFmtId="0" fontId="5" fillId="3" borderId="13" xfId="2" applyFont="1" applyFill="1" applyBorder="1" applyAlignment="1">
      <alignment horizontal="center"/>
    </xf>
    <xf numFmtId="182" fontId="5" fillId="2" borderId="14" xfId="2" applyNumberFormat="1" applyFont="1" applyFill="1" applyBorder="1" applyAlignment="1">
      <alignment horizontal="right" vertical="center"/>
    </xf>
    <xf numFmtId="0" fontId="5" fillId="4" borderId="3" xfId="2" applyFont="1" applyFill="1" applyBorder="1" applyAlignment="1">
      <alignment horizontal="center"/>
    </xf>
    <xf numFmtId="176" fontId="5" fillId="5" borderId="4" xfId="2" applyNumberFormat="1" applyFont="1" applyFill="1" applyBorder="1" applyAlignment="1">
      <alignment horizontal="right" vertical="center"/>
    </xf>
    <xf numFmtId="176" fontId="5" fillId="4" borderId="4" xfId="2" applyNumberFormat="1" applyFont="1" applyFill="1" applyBorder="1" applyAlignment="1">
      <alignment horizontal="right" vertical="center"/>
    </xf>
    <xf numFmtId="10" fontId="5" fillId="4" borderId="4" xfId="2" applyNumberFormat="1" applyFont="1" applyFill="1" applyBorder="1" applyAlignment="1">
      <alignment horizontal="right" vertical="center"/>
    </xf>
    <xf numFmtId="0" fontId="5" fillId="6" borderId="3" xfId="2" applyFont="1" applyFill="1" applyBorder="1" applyAlignment="1">
      <alignment horizontal="center"/>
    </xf>
    <xf numFmtId="176" fontId="5" fillId="7" borderId="4" xfId="2" applyNumberFormat="1" applyFont="1" applyFill="1" applyBorder="1" applyAlignment="1">
      <alignment horizontal="right" vertical="center"/>
    </xf>
    <xf numFmtId="10" fontId="5" fillId="0" borderId="4" xfId="2" applyNumberFormat="1" applyFont="1" applyBorder="1" applyAlignment="1">
      <alignment horizontal="right" vertical="center"/>
    </xf>
    <xf numFmtId="10" fontId="5" fillId="0" borderId="10" xfId="2" applyNumberFormat="1" applyFont="1" applyBorder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6" fillId="0" borderId="0" xfId="2" applyFont="1" applyAlignment="1">
      <alignment horizontal="right" vertical="center"/>
    </xf>
    <xf numFmtId="177" fontId="6" fillId="0" borderId="0" xfId="2" applyNumberFormat="1" applyFont="1" applyAlignment="1">
      <alignment horizontal="right" vertical="center"/>
    </xf>
    <xf numFmtId="177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right"/>
    </xf>
    <xf numFmtId="177" fontId="6" fillId="0" borderId="0" xfId="2" applyNumberFormat="1" applyFont="1" applyAlignment="1">
      <alignment horizontal="right"/>
    </xf>
    <xf numFmtId="4" fontId="5" fillId="8" borderId="0" xfId="2" applyNumberFormat="1" applyFont="1" applyFill="1" applyAlignment="1">
      <alignment horizontal="right" vertical="center"/>
    </xf>
    <xf numFmtId="177" fontId="5" fillId="8" borderId="0" xfId="2" applyNumberFormat="1" applyFont="1" applyFill="1" applyAlignment="1">
      <alignment horizontal="right" vertical="center"/>
    </xf>
    <xf numFmtId="178" fontId="5" fillId="8" borderId="0" xfId="2" applyNumberFormat="1" applyFont="1" applyFill="1" applyAlignment="1">
      <alignment horizontal="center" vertical="center"/>
    </xf>
    <xf numFmtId="0" fontId="5" fillId="9" borderId="0" xfId="2" applyFont="1" applyFill="1" applyAlignment="1">
      <alignment horizontal="center" vertical="center"/>
    </xf>
    <xf numFmtId="14" fontId="5" fillId="10" borderId="0" xfId="2" applyNumberFormat="1" applyFont="1" applyFill="1" applyAlignment="1">
      <alignment horizontal="center" vertical="center"/>
    </xf>
    <xf numFmtId="4" fontId="5" fillId="10" borderId="0" xfId="2" applyNumberFormat="1" applyFont="1" applyFill="1" applyAlignment="1">
      <alignment horizontal="right" vertical="center"/>
    </xf>
    <xf numFmtId="177" fontId="5" fillId="9" borderId="0" xfId="2" applyNumberFormat="1" applyFont="1" applyFill="1" applyAlignment="1">
      <alignment horizontal="right" vertical="center"/>
    </xf>
    <xf numFmtId="4" fontId="5" fillId="9" borderId="0" xfId="2" applyNumberFormat="1" applyFont="1" applyFill="1" applyAlignment="1">
      <alignment horizontal="right" vertical="center"/>
    </xf>
    <xf numFmtId="182" fontId="5" fillId="10" borderId="0" xfId="2" applyNumberFormat="1" applyFont="1" applyFill="1" applyAlignment="1">
      <alignment horizontal="center" vertical="center"/>
    </xf>
    <xf numFmtId="178" fontId="5" fillId="9" borderId="0" xfId="2" applyNumberFormat="1" applyFont="1" applyFill="1" applyAlignment="1">
      <alignment horizontal="center" vertical="center"/>
    </xf>
    <xf numFmtId="0" fontId="5" fillId="10" borderId="0" xfId="2" applyFont="1" applyFill="1" applyAlignment="1">
      <alignment horizontal="center" vertical="center"/>
    </xf>
    <xf numFmtId="189" fontId="5" fillId="2" borderId="4" xfId="2" applyNumberFormat="1" applyFont="1" applyFill="1" applyBorder="1" applyAlignment="1">
      <alignment horizontal="center" vertical="center"/>
    </xf>
    <xf numFmtId="10" fontId="5" fillId="2" borderId="4" xfId="2" applyNumberFormat="1" applyFont="1" applyFill="1" applyBorder="1" applyAlignment="1">
      <alignment horizontal="center" vertical="center"/>
    </xf>
    <xf numFmtId="180" fontId="5" fillId="9" borderId="0" xfId="2" applyNumberFormat="1" applyFont="1" applyFill="1" applyAlignment="1">
      <alignment horizontal="right" vertical="center"/>
    </xf>
    <xf numFmtId="0" fontId="5" fillId="0" borderId="0" xfId="2" applyFont="1" applyAlignment="1">
      <alignment horizontal="right"/>
    </xf>
    <xf numFmtId="190" fontId="6" fillId="0" borderId="0" xfId="2" applyNumberFormat="1" applyFont="1"/>
    <xf numFmtId="190" fontId="5" fillId="9" borderId="0" xfId="2" applyNumberFormat="1" applyFont="1" applyFill="1" applyAlignment="1">
      <alignment horizontal="right" vertical="center"/>
    </xf>
    <xf numFmtId="190" fontId="6" fillId="9" borderId="0" xfId="2" applyNumberFormat="1" applyFont="1" applyFill="1"/>
    <xf numFmtId="190" fontId="5" fillId="0" borderId="0" xfId="2" applyNumberFormat="1" applyFont="1" applyFill="1" applyAlignment="1">
      <alignment horizontal="right" vertical="center"/>
    </xf>
    <xf numFmtId="177" fontId="6" fillId="8" borderId="0" xfId="2" applyNumberFormat="1" applyFont="1" applyFill="1"/>
    <xf numFmtId="190" fontId="5" fillId="8" borderId="0" xfId="2" applyNumberFormat="1" applyFont="1" applyFill="1" applyAlignment="1">
      <alignment horizontal="right" vertical="center"/>
    </xf>
    <xf numFmtId="191" fontId="5" fillId="0" borderId="4" xfId="2" applyNumberFormat="1" applyFont="1" applyBorder="1" applyAlignment="1">
      <alignment horizontal="right" vertical="center"/>
    </xf>
    <xf numFmtId="181" fontId="5" fillId="0" borderId="4" xfId="2" applyNumberFormat="1" applyFont="1" applyBorder="1" applyAlignment="1">
      <alignment horizontal="center" vertical="center"/>
    </xf>
    <xf numFmtId="180" fontId="5" fillId="3" borderId="2" xfId="2" applyNumberFormat="1" applyFont="1" applyFill="1" applyBorder="1" applyAlignment="1">
      <alignment horizontal="center" vertical="center"/>
    </xf>
    <xf numFmtId="177" fontId="5" fillId="4" borderId="4" xfId="2" applyNumberFormat="1" applyFont="1" applyFill="1" applyBorder="1" applyAlignment="1">
      <alignment horizontal="right" vertical="center"/>
    </xf>
    <xf numFmtId="192" fontId="5" fillId="6" borderId="2" xfId="2" applyNumberFormat="1" applyFont="1" applyFill="1" applyBorder="1" applyAlignment="1">
      <alignment vertical="center"/>
    </xf>
    <xf numFmtId="192" fontId="5" fillId="6" borderId="4" xfId="2" applyNumberFormat="1" applyFont="1" applyFill="1" applyBorder="1" applyAlignment="1">
      <alignment vertical="center"/>
    </xf>
    <xf numFmtId="192" fontId="5" fillId="6" borderId="10" xfId="2" applyNumberFormat="1" applyFont="1" applyFill="1" applyBorder="1" applyAlignment="1">
      <alignment vertical="center"/>
    </xf>
    <xf numFmtId="0" fontId="5" fillId="0" borderId="9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3" xfId="2" applyNumberFormat="1" applyFont="1" applyBorder="1" applyAlignment="1">
      <alignment horizontal="center" vertical="center"/>
    </xf>
    <xf numFmtId="49" fontId="5" fillId="0" borderId="9" xfId="2" applyNumberFormat="1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0" fontId="5" fillId="6" borderId="3" xfId="2" applyFont="1" applyFill="1" applyBorder="1" applyAlignment="1">
      <alignment vertical="center"/>
    </xf>
    <xf numFmtId="0" fontId="5" fillId="6" borderId="9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10" fontId="5" fillId="0" borderId="4" xfId="2" applyNumberFormat="1" applyFont="1" applyBorder="1" applyAlignment="1">
      <alignment horizontal="center" vertical="center"/>
    </xf>
    <xf numFmtId="10" fontId="5" fillId="0" borderId="10" xfId="2" applyNumberFormat="1" applyFont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178" fontId="5" fillId="6" borderId="2" xfId="1" applyNumberFormat="1" applyFont="1" applyFill="1" applyBorder="1" applyAlignment="1">
      <alignment horizontal="center" vertical="center"/>
    </xf>
    <xf numFmtId="0" fontId="5" fillId="6" borderId="9" xfId="2" applyFont="1" applyFill="1" applyBorder="1" applyAlignment="1">
      <alignment horizontal="center" vertical="center"/>
    </xf>
    <xf numFmtId="178" fontId="5" fillId="6" borderId="10" xfId="1" applyNumberFormat="1" applyFont="1" applyFill="1" applyBorder="1" applyAlignment="1">
      <alignment horizontal="center" vertical="center"/>
    </xf>
    <xf numFmtId="178" fontId="5" fillId="6" borderId="4" xfId="1" applyNumberFormat="1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193" fontId="5" fillId="0" borderId="0" xfId="2" applyNumberFormat="1" applyFont="1" applyAlignment="1">
      <alignment horizontal="right" vertical="center"/>
    </xf>
    <xf numFmtId="194" fontId="5" fillId="2" borderId="4" xfId="2" applyNumberFormat="1" applyFont="1" applyFill="1" applyBorder="1" applyAlignment="1">
      <alignment horizontal="center" vertical="center"/>
    </xf>
    <xf numFmtId="194" fontId="5" fillId="3" borderId="2" xfId="2" applyNumberFormat="1" applyFont="1" applyFill="1" applyBorder="1" applyAlignment="1">
      <alignment horizontal="center" vertical="center"/>
    </xf>
    <xf numFmtId="186" fontId="5" fillId="2" borderId="4" xfId="2" applyNumberFormat="1" applyFont="1" applyFill="1" applyBorder="1" applyAlignment="1">
      <alignment horizontal="center" vertical="center"/>
    </xf>
    <xf numFmtId="178" fontId="5" fillId="2" borderId="4" xfId="2" applyNumberFormat="1" applyFont="1" applyFill="1" applyBorder="1" applyAlignment="1">
      <alignment horizontal="center" vertical="center"/>
    </xf>
    <xf numFmtId="195" fontId="5" fillId="0" borderId="4" xfId="2" applyNumberFormat="1" applyFont="1" applyBorder="1" applyAlignment="1">
      <alignment horizontal="right" vertical="center"/>
    </xf>
    <xf numFmtId="192" fontId="5" fillId="7" borderId="4" xfId="2" applyNumberFormat="1" applyFont="1" applyFill="1" applyBorder="1" applyAlignment="1">
      <alignment horizontal="right" vertical="center"/>
    </xf>
    <xf numFmtId="192" fontId="5" fillId="5" borderId="4" xfId="2" applyNumberFormat="1" applyFont="1" applyFill="1" applyBorder="1" applyAlignment="1">
      <alignment horizontal="right" vertical="center"/>
    </xf>
    <xf numFmtId="44" fontId="5" fillId="2" borderId="4" xfId="2" applyNumberFormat="1" applyFont="1" applyFill="1" applyBorder="1" applyAlignment="1">
      <alignment horizontal="right" vertical="center"/>
    </xf>
    <xf numFmtId="44" fontId="6" fillId="0" borderId="8" xfId="2" applyNumberFormat="1" applyFont="1" applyBorder="1" applyAlignment="1">
      <alignment horizontal="right" vertical="center"/>
    </xf>
    <xf numFmtId="44" fontId="5" fillId="0" borderId="4" xfId="2" applyNumberFormat="1" applyFont="1" applyBorder="1" applyAlignment="1">
      <alignment horizontal="right" vertical="center"/>
    </xf>
    <xf numFmtId="44" fontId="5" fillId="5" borderId="4" xfId="2" applyNumberFormat="1" applyFont="1" applyFill="1" applyBorder="1" applyAlignment="1">
      <alignment horizontal="right" vertical="center"/>
    </xf>
    <xf numFmtId="44" fontId="5" fillId="4" borderId="4" xfId="2" applyNumberFormat="1" applyFont="1" applyFill="1" applyBorder="1" applyAlignment="1">
      <alignment horizontal="right" vertical="center"/>
    </xf>
    <xf numFmtId="44" fontId="5" fillId="7" borderId="4" xfId="2" applyNumberFormat="1" applyFont="1" applyFill="1" applyBorder="1" applyAlignment="1">
      <alignment horizontal="right" vertical="center"/>
    </xf>
    <xf numFmtId="196" fontId="5" fillId="8" borderId="0" xfId="2" applyNumberFormat="1" applyFont="1" applyFill="1" applyAlignment="1">
      <alignment horizontal="right" vertical="center"/>
    </xf>
    <xf numFmtId="196" fontId="5" fillId="0" borderId="0" xfId="2" applyNumberFormat="1" applyFont="1" applyAlignment="1">
      <alignment horizontal="right" vertical="center"/>
    </xf>
    <xf numFmtId="182" fontId="5" fillId="2" borderId="0" xfId="2" applyNumberFormat="1" applyFont="1" applyFill="1" applyAlignment="1">
      <alignment horizontal="center" vertical="center"/>
    </xf>
    <xf numFmtId="197" fontId="5" fillId="2" borderId="0" xfId="2" applyNumberFormat="1" applyFont="1" applyFill="1" applyAlignment="1">
      <alignment horizontal="center" vertical="center"/>
    </xf>
    <xf numFmtId="177" fontId="5" fillId="5" borderId="4" xfId="2" applyNumberFormat="1" applyFont="1" applyFill="1" applyBorder="1" applyAlignment="1">
      <alignment horizontal="right" vertical="center"/>
    </xf>
    <xf numFmtId="0" fontId="5" fillId="8" borderId="0" xfId="2" applyFont="1" applyFill="1" applyAlignment="1"/>
    <xf numFmtId="178" fontId="6" fillId="0" borderId="0" xfId="2" applyNumberFormat="1" applyFont="1" applyAlignment="1">
      <alignment horizontal="center" vertical="center"/>
    </xf>
    <xf numFmtId="181" fontId="5" fillId="0" borderId="0" xfId="2" applyNumberFormat="1" applyFont="1" applyAlignment="1">
      <alignment horizontal="right" vertical="center"/>
    </xf>
    <xf numFmtId="182" fontId="5" fillId="2" borderId="0" xfId="2" applyNumberFormat="1" applyFont="1" applyFill="1" applyAlignment="1">
      <alignment horizontal="right" vertical="center"/>
    </xf>
    <xf numFmtId="197" fontId="5" fillId="2" borderId="0" xfId="2" applyNumberFormat="1" applyFont="1" applyFill="1" applyAlignment="1">
      <alignment horizontal="right" vertical="center"/>
    </xf>
    <xf numFmtId="0" fontId="5" fillId="11" borderId="0" xfId="2" applyFont="1" applyFill="1" applyAlignment="1">
      <alignment horizontal="center" vertical="center"/>
    </xf>
    <xf numFmtId="0" fontId="5" fillId="12" borderId="0" xfId="2" applyFont="1" applyFill="1" applyAlignment="1">
      <alignment horizontal="center" vertical="center"/>
    </xf>
    <xf numFmtId="4" fontId="5" fillId="12" borderId="0" xfId="2" applyNumberFormat="1" applyFont="1" applyFill="1" applyAlignment="1">
      <alignment horizontal="right" vertical="center"/>
    </xf>
    <xf numFmtId="177" fontId="5" fillId="11" borderId="0" xfId="2" applyNumberFormat="1" applyFont="1" applyFill="1" applyAlignment="1">
      <alignment horizontal="right" vertical="center"/>
    </xf>
    <xf numFmtId="196" fontId="5" fillId="11" borderId="0" xfId="2" applyNumberFormat="1" applyFont="1" applyFill="1" applyAlignment="1">
      <alignment horizontal="right" vertical="center"/>
    </xf>
    <xf numFmtId="181" fontId="5" fillId="11" borderId="0" xfId="2" applyNumberFormat="1" applyFont="1" applyFill="1" applyAlignment="1">
      <alignment horizontal="right" vertical="center"/>
    </xf>
    <xf numFmtId="182" fontId="5" fillId="12" borderId="0" xfId="2" applyNumberFormat="1" applyFont="1" applyFill="1" applyAlignment="1">
      <alignment horizontal="right" vertical="center"/>
    </xf>
    <xf numFmtId="178" fontId="5" fillId="11" borderId="0" xfId="2" applyNumberFormat="1" applyFont="1" applyFill="1" applyAlignment="1">
      <alignment horizontal="center" vertical="center"/>
    </xf>
    <xf numFmtId="197" fontId="5" fillId="12" borderId="0" xfId="2" applyNumberFormat="1" applyFont="1" applyFill="1" applyAlignment="1">
      <alignment horizontal="right" vertical="center"/>
    </xf>
    <xf numFmtId="178" fontId="6" fillId="11" borderId="0" xfId="2" applyNumberFormat="1" applyFont="1" applyFill="1" applyAlignment="1">
      <alignment horizontal="center" vertical="center"/>
    </xf>
    <xf numFmtId="0" fontId="5" fillId="11" borderId="0" xfId="2" applyFont="1" applyFill="1" applyAlignment="1"/>
    <xf numFmtId="4" fontId="5" fillId="11" borderId="0" xfId="2" applyNumberFormat="1" applyFont="1" applyFill="1" applyAlignment="1">
      <alignment horizontal="right" vertical="center"/>
    </xf>
    <xf numFmtId="193" fontId="5" fillId="11" borderId="0" xfId="2" applyNumberFormat="1" applyFont="1" applyFill="1" applyAlignment="1">
      <alignment horizontal="right" vertical="center"/>
    </xf>
    <xf numFmtId="0" fontId="6" fillId="0" borderId="3" xfId="2" applyFont="1" applyBorder="1" applyAlignment="1">
      <alignment horizontal="center"/>
    </xf>
    <xf numFmtId="176" fontId="5" fillId="0" borderId="4" xfId="2" applyNumberFormat="1" applyFont="1" applyFill="1" applyBorder="1" applyAlignment="1">
      <alignment horizontal="right" vertical="center"/>
    </xf>
    <xf numFmtId="198" fontId="6" fillId="0" borderId="0" xfId="2" applyNumberFormat="1" applyFont="1"/>
    <xf numFmtId="198" fontId="6" fillId="0" borderId="0" xfId="3" applyNumberFormat="1" applyFont="1" applyAlignment="1"/>
    <xf numFmtId="198" fontId="5" fillId="0" borderId="0" xfId="3" applyNumberFormat="1" applyFont="1" applyAlignment="1"/>
  </cellXfs>
  <cellStyles count="4">
    <cellStyle name="一般" xfId="0" builtinId="0"/>
    <cellStyle name="一般 2" xfId="2"/>
    <cellStyle name="百分比" xfId="1" builtinId="5"/>
    <cellStyle name="貨幣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R1" sqref="R1"/>
    </sheetView>
  </sheetViews>
  <sheetFormatPr defaultColWidth="14.5" defaultRowHeight="15" x14ac:dyDescent="0.3"/>
  <cols>
    <col min="1" max="1" width="10.375" style="6" bestFit="1" customWidth="1"/>
    <col min="2" max="2" width="14.2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7" width="13.125" style="6" bestFit="1" customWidth="1"/>
    <col min="8" max="9" width="9.375" style="6" bestFit="1" customWidth="1"/>
    <col min="10" max="11" width="8.5" style="6" bestFit="1" customWidth="1"/>
    <col min="12" max="12" width="10.375" style="6" bestFit="1" customWidth="1"/>
    <col min="13" max="14" width="13.125" style="6" bestFit="1" customWidth="1"/>
    <col min="15" max="15" width="10.375" style="48" bestFit="1" customWidth="1"/>
    <col min="16" max="16" width="14.5" style="6"/>
    <col min="17" max="17" width="14.5" style="6" bestFit="1" customWidth="1"/>
    <col min="18" max="18" width="9.25" style="6" bestFit="1" customWidth="1"/>
    <col min="19" max="19" width="12.875" style="6" bestFit="1" customWidth="1"/>
    <col min="20" max="20" width="8.125" style="6" bestFit="1" customWidth="1"/>
    <col min="21" max="16384" width="14.5" style="6"/>
  </cols>
  <sheetData>
    <row r="1" spans="1:25" ht="15.75" thickTop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149">
        <v>1010000</v>
      </c>
      <c r="R1" s="5">
        <v>0.112633</v>
      </c>
      <c r="S1" s="148">
        <f>Q1*R1</f>
        <v>113759.33</v>
      </c>
      <c r="T1" s="147">
        <f>S1/12</f>
        <v>9479.9441666666662</v>
      </c>
      <c r="U1" s="5"/>
      <c r="V1" s="5"/>
      <c r="W1" s="5"/>
    </row>
    <row r="2" spans="1:25" ht="15.75" thickBot="1" x14ac:dyDescent="0.35">
      <c r="A2" s="7" t="s">
        <v>14</v>
      </c>
      <c r="B2" s="8">
        <v>2000000</v>
      </c>
      <c r="C2" s="3">
        <v>1</v>
      </c>
      <c r="D2" s="9">
        <v>42538</v>
      </c>
      <c r="E2" s="10">
        <f>B14</f>
        <v>87</v>
      </c>
      <c r="F2" s="11">
        <f>B4</f>
        <v>833333.33333333337</v>
      </c>
      <c r="G2" s="11">
        <f>F2</f>
        <v>833333.33333333337</v>
      </c>
      <c r="H2" s="12">
        <f>F2/E2</f>
        <v>9578.5440613026822</v>
      </c>
      <c r="I2" s="12">
        <f>H2</f>
        <v>9578.5440613026822</v>
      </c>
      <c r="J2" s="13">
        <v>1.0649</v>
      </c>
      <c r="K2" s="14">
        <f>J2/E2</f>
        <v>1.224022988505747E-2</v>
      </c>
      <c r="L2" s="11">
        <f>I2*J2</f>
        <v>10200.191570881227</v>
      </c>
      <c r="M2" s="11">
        <f>L2</f>
        <v>10200.191570881227</v>
      </c>
      <c r="N2" s="11">
        <f>G2+M2</f>
        <v>843533.52490421454</v>
      </c>
      <c r="O2" s="11">
        <f>F2*$B$8</f>
        <v>6250</v>
      </c>
      <c r="P2" s="15"/>
      <c r="Q2" s="5"/>
      <c r="R2" s="5"/>
      <c r="S2" s="5"/>
      <c r="T2" s="5"/>
      <c r="U2" s="5"/>
      <c r="V2" s="5"/>
      <c r="W2" s="5"/>
    </row>
    <row r="3" spans="1:25" x14ac:dyDescent="0.3">
      <c r="A3" s="16" t="s">
        <v>0</v>
      </c>
      <c r="B3" s="17" t="s">
        <v>15</v>
      </c>
      <c r="C3" s="3">
        <f t="shared" ref="C3:C66" si="0">IF(C2&lt;$B$10,C2+1,"")</f>
        <v>2</v>
      </c>
      <c r="D3" s="9">
        <v>42568</v>
      </c>
      <c r="E3" s="10">
        <f t="shared" ref="E3:E66" si="1">IF(C2&lt;$B$10,$B$14,"")</f>
        <v>87</v>
      </c>
      <c r="F3" s="11">
        <f>IF(C2&lt;$B$10,$B$7,"")</f>
        <v>10000</v>
      </c>
      <c r="G3" s="11">
        <f t="shared" ref="G3:G66" si="2">IF(C2&lt;$B$10,F3+G2,"")</f>
        <v>843333.33333333337</v>
      </c>
      <c r="H3" s="12">
        <f t="shared" ref="H3:H66" si="3">IF(C2&lt;$B$10,F3/E3,"")</f>
        <v>114.94252873563218</v>
      </c>
      <c r="I3" s="12">
        <f t="shared" ref="I3:I66" si="4">IF(C2&lt;$B$10,I2+H3,"")</f>
        <v>9693.4865900383138</v>
      </c>
      <c r="J3" s="13">
        <f t="shared" ref="J3:J66" si="5">IF(C2&lt;$B$10,$B$19,"")</f>
        <v>1.0649</v>
      </c>
      <c r="K3" s="14">
        <f t="shared" ref="K3:K66" si="6">IF(C2&lt;$B$10,J3/E3,"")</f>
        <v>1.224022988505747E-2</v>
      </c>
      <c r="L3" s="11">
        <f t="shared" ref="L3:L66" si="7">IF(C2&lt;$B$10,I3*J3,"")</f>
        <v>10322.5938697318</v>
      </c>
      <c r="M3" s="11">
        <f t="shared" ref="M3:M66" si="8">IF(C2&lt;$B$10,M2+L3,"")</f>
        <v>20522.785440613028</v>
      </c>
      <c r="N3" s="11">
        <f t="shared" ref="N3:N66" si="9">IF(C2&lt;$B$10,G3+M3,"")</f>
        <v>863856.11877394642</v>
      </c>
      <c r="O3" s="11">
        <f t="shared" ref="O3:O66" si="10">IF(C2&lt;$B$10,F3*$B$8,"")</f>
        <v>75</v>
      </c>
      <c r="P3" s="5"/>
      <c r="Q3" s="5"/>
      <c r="R3" s="5"/>
      <c r="S3" s="5"/>
      <c r="T3" s="5"/>
      <c r="U3" s="5"/>
      <c r="V3" s="5"/>
      <c r="W3" s="5"/>
    </row>
    <row r="4" spans="1:25" ht="15.75" thickBot="1" x14ac:dyDescent="0.35">
      <c r="A4" s="18" t="str">
        <f>B3</f>
        <v>ZAR</v>
      </c>
      <c r="B4" s="19">
        <f>B2/B11</f>
        <v>833333.33333333337</v>
      </c>
      <c r="C4" s="3">
        <f t="shared" si="0"/>
        <v>3</v>
      </c>
      <c r="D4" s="13"/>
      <c r="E4" s="10">
        <f t="shared" si="1"/>
        <v>87</v>
      </c>
      <c r="F4" s="11">
        <f>IF(C3&lt;$B$10,IF(L3&gt;F3+O3+$B$6,F3+$B$6,F3),"")</f>
        <v>10000</v>
      </c>
      <c r="G4" s="11">
        <f t="shared" si="2"/>
        <v>853333.33333333337</v>
      </c>
      <c r="H4" s="12">
        <f t="shared" si="3"/>
        <v>114.94252873563218</v>
      </c>
      <c r="I4" s="12">
        <f t="shared" si="4"/>
        <v>9808.4291187739454</v>
      </c>
      <c r="J4" s="13">
        <f t="shared" si="5"/>
        <v>1.0649</v>
      </c>
      <c r="K4" s="14">
        <f t="shared" si="6"/>
        <v>1.224022988505747E-2</v>
      </c>
      <c r="L4" s="11">
        <f t="shared" si="7"/>
        <v>10444.996168582375</v>
      </c>
      <c r="M4" s="11">
        <f t="shared" si="8"/>
        <v>30967.781609195401</v>
      </c>
      <c r="N4" s="11">
        <f t="shared" si="9"/>
        <v>884301.11494252877</v>
      </c>
      <c r="O4" s="11">
        <f t="shared" si="10"/>
        <v>75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145" t="s">
        <v>113</v>
      </c>
      <c r="B5" s="146">
        <v>2000</v>
      </c>
      <c r="C5" s="3">
        <f t="shared" si="0"/>
        <v>4</v>
      </c>
      <c r="D5" s="13"/>
      <c r="E5" s="10">
        <f t="shared" si="1"/>
        <v>87</v>
      </c>
      <c r="F5" s="11">
        <f t="shared" ref="F5:F68" si="11">IF(C4&lt;$B$10,IF(L4&gt;F4+O4+$B$6,F4+$B$6,F4),"")</f>
        <v>10000</v>
      </c>
      <c r="G5" s="11">
        <f t="shared" si="2"/>
        <v>863333.33333333337</v>
      </c>
      <c r="H5" s="12">
        <f t="shared" si="3"/>
        <v>114.94252873563218</v>
      </c>
      <c r="I5" s="12">
        <f t="shared" si="4"/>
        <v>9923.3716475095771</v>
      </c>
      <c r="J5" s="13">
        <f t="shared" si="5"/>
        <v>1.0649</v>
      </c>
      <c r="K5" s="14">
        <f t="shared" si="6"/>
        <v>1.224022988505747E-2</v>
      </c>
      <c r="L5" s="11">
        <f t="shared" si="7"/>
        <v>10567.398467432948</v>
      </c>
      <c r="M5" s="11">
        <f t="shared" si="8"/>
        <v>41535.180076628349</v>
      </c>
      <c r="N5" s="11">
        <f t="shared" si="9"/>
        <v>904868.51340996171</v>
      </c>
      <c r="O5" s="11">
        <f t="shared" si="10"/>
        <v>75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7" t="s">
        <v>114</v>
      </c>
      <c r="B6" s="146">
        <v>500</v>
      </c>
      <c r="C6" s="3">
        <f t="shared" si="0"/>
        <v>5</v>
      </c>
      <c r="D6" s="13"/>
      <c r="E6" s="10">
        <f t="shared" si="1"/>
        <v>87</v>
      </c>
      <c r="F6" s="11">
        <f t="shared" si="11"/>
        <v>10000</v>
      </c>
      <c r="G6" s="11">
        <f t="shared" si="2"/>
        <v>873333.33333333337</v>
      </c>
      <c r="H6" s="12">
        <f t="shared" si="3"/>
        <v>114.94252873563218</v>
      </c>
      <c r="I6" s="12">
        <f t="shared" si="4"/>
        <v>10038.314176245209</v>
      </c>
      <c r="J6" s="13">
        <f t="shared" si="5"/>
        <v>1.0649</v>
      </c>
      <c r="K6" s="14">
        <f t="shared" si="6"/>
        <v>1.224022988505747E-2</v>
      </c>
      <c r="L6" s="11">
        <f t="shared" si="7"/>
        <v>10689.800766283523</v>
      </c>
      <c r="M6" s="11">
        <f t="shared" si="8"/>
        <v>52224.980842911871</v>
      </c>
      <c r="N6" s="11">
        <f t="shared" si="9"/>
        <v>925558.31417624524</v>
      </c>
      <c r="O6" s="11">
        <f t="shared" si="10"/>
        <v>75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7" t="s">
        <v>16</v>
      </c>
      <c r="B7" s="8">
        <v>10000</v>
      </c>
      <c r="C7" s="3">
        <f t="shared" si="0"/>
        <v>6</v>
      </c>
      <c r="D7" s="13"/>
      <c r="E7" s="10">
        <f t="shared" si="1"/>
        <v>87</v>
      </c>
      <c r="F7" s="11">
        <f t="shared" si="11"/>
        <v>10500</v>
      </c>
      <c r="G7" s="11">
        <f t="shared" si="2"/>
        <v>883833.33333333337</v>
      </c>
      <c r="H7" s="12">
        <f t="shared" si="3"/>
        <v>120.68965517241379</v>
      </c>
      <c r="I7" s="12">
        <f t="shared" si="4"/>
        <v>10159.003831417622</v>
      </c>
      <c r="J7" s="13">
        <f t="shared" si="5"/>
        <v>1.0649</v>
      </c>
      <c r="K7" s="14">
        <f t="shared" si="6"/>
        <v>1.224022988505747E-2</v>
      </c>
      <c r="L7" s="11">
        <f t="shared" si="7"/>
        <v>10818.323180076624</v>
      </c>
      <c r="M7" s="11">
        <f t="shared" si="8"/>
        <v>63043.304022988494</v>
      </c>
      <c r="N7" s="11">
        <f t="shared" si="9"/>
        <v>946876.63735632191</v>
      </c>
      <c r="O7" s="11">
        <f t="shared" si="10"/>
        <v>78.75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20" t="s">
        <v>18</v>
      </c>
      <c r="B8" s="21">
        <v>7.4999999999999997E-3</v>
      </c>
      <c r="C8" s="3">
        <f t="shared" si="0"/>
        <v>7</v>
      </c>
      <c r="D8" s="13"/>
      <c r="E8" s="10">
        <f t="shared" si="1"/>
        <v>87</v>
      </c>
      <c r="F8" s="11">
        <f t="shared" si="11"/>
        <v>10500</v>
      </c>
      <c r="G8" s="11">
        <f t="shared" si="2"/>
        <v>894333.33333333337</v>
      </c>
      <c r="H8" s="12">
        <f t="shared" si="3"/>
        <v>120.68965517241379</v>
      </c>
      <c r="I8" s="12">
        <f t="shared" si="4"/>
        <v>10279.693486590035</v>
      </c>
      <c r="J8" s="13">
        <f t="shared" si="5"/>
        <v>1.0649</v>
      </c>
      <c r="K8" s="14">
        <f t="shared" si="6"/>
        <v>1.224022988505747E-2</v>
      </c>
      <c r="L8" s="11">
        <f t="shared" si="7"/>
        <v>10946.845593869728</v>
      </c>
      <c r="M8" s="11">
        <f t="shared" si="8"/>
        <v>73990.149616858223</v>
      </c>
      <c r="N8" s="11">
        <f t="shared" si="9"/>
        <v>968323.4829501916</v>
      </c>
      <c r="O8" s="11">
        <f t="shared" si="10"/>
        <v>78.75</v>
      </c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7" t="s">
        <v>19</v>
      </c>
      <c r="B9" s="22">
        <v>10</v>
      </c>
      <c r="C9" s="3">
        <f t="shared" si="0"/>
        <v>8</v>
      </c>
      <c r="D9" s="13"/>
      <c r="E9" s="10">
        <f t="shared" si="1"/>
        <v>87</v>
      </c>
      <c r="F9" s="11">
        <f t="shared" si="11"/>
        <v>10500</v>
      </c>
      <c r="G9" s="11">
        <f t="shared" si="2"/>
        <v>904833.33333333337</v>
      </c>
      <c r="H9" s="12">
        <f t="shared" si="3"/>
        <v>120.68965517241379</v>
      </c>
      <c r="I9" s="12">
        <f t="shared" si="4"/>
        <v>10400.383141762448</v>
      </c>
      <c r="J9" s="13">
        <f t="shared" si="5"/>
        <v>1.0649</v>
      </c>
      <c r="K9" s="14">
        <f t="shared" si="6"/>
        <v>1.224022988505747E-2</v>
      </c>
      <c r="L9" s="11">
        <f t="shared" si="7"/>
        <v>11075.36800766283</v>
      </c>
      <c r="M9" s="11">
        <f t="shared" si="8"/>
        <v>85065.517624521046</v>
      </c>
      <c r="N9" s="11">
        <f t="shared" si="9"/>
        <v>989898.85095785442</v>
      </c>
      <c r="O9" s="11">
        <f t="shared" si="10"/>
        <v>78.75</v>
      </c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thickBot="1" x14ac:dyDescent="0.35">
      <c r="A10" s="23" t="s">
        <v>20</v>
      </c>
      <c r="B10" s="24">
        <f>B9*12</f>
        <v>120</v>
      </c>
      <c r="C10" s="3">
        <f t="shared" si="0"/>
        <v>9</v>
      </c>
      <c r="D10" s="13"/>
      <c r="E10" s="10">
        <f t="shared" si="1"/>
        <v>87</v>
      </c>
      <c r="F10" s="11">
        <f t="shared" si="11"/>
        <v>10500</v>
      </c>
      <c r="G10" s="11">
        <f t="shared" si="2"/>
        <v>915333.33333333337</v>
      </c>
      <c r="H10" s="12">
        <f t="shared" si="3"/>
        <v>120.68965517241379</v>
      </c>
      <c r="I10" s="12">
        <f t="shared" si="4"/>
        <v>10521.072796934861</v>
      </c>
      <c r="J10" s="13">
        <f t="shared" si="5"/>
        <v>1.0649</v>
      </c>
      <c r="K10" s="14">
        <f t="shared" si="6"/>
        <v>1.224022988505747E-2</v>
      </c>
      <c r="L10" s="11">
        <f t="shared" si="7"/>
        <v>11203.890421455933</v>
      </c>
      <c r="M10" s="11">
        <f t="shared" si="8"/>
        <v>96269.408045976976</v>
      </c>
      <c r="N10" s="11">
        <f t="shared" si="9"/>
        <v>1011602.7413793104</v>
      </c>
      <c r="O10" s="11">
        <f t="shared" si="10"/>
        <v>78.75</v>
      </c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thickTop="1" x14ac:dyDescent="0.3">
      <c r="A11" s="25" t="s">
        <v>21</v>
      </c>
      <c r="B11" s="26">
        <v>2.4</v>
      </c>
      <c r="C11" s="3">
        <f t="shared" si="0"/>
        <v>10</v>
      </c>
      <c r="D11" s="13"/>
      <c r="E11" s="10">
        <f t="shared" si="1"/>
        <v>87</v>
      </c>
      <c r="F11" s="11">
        <f>IF(C10&lt;$B$10,IF(L10&gt;F10+O10+$B$6,F10+$B$6,F10),"")</f>
        <v>11000</v>
      </c>
      <c r="G11" s="11">
        <f t="shared" si="2"/>
        <v>926333.33333333337</v>
      </c>
      <c r="H11" s="12">
        <f>IF(C10&lt;$B$10,F11/E11,"")</f>
        <v>126.43678160919541</v>
      </c>
      <c r="I11" s="12">
        <f t="shared" si="4"/>
        <v>10647.509578544057</v>
      </c>
      <c r="J11" s="13">
        <f t="shared" si="5"/>
        <v>1.0649</v>
      </c>
      <c r="K11" s="14">
        <f t="shared" si="6"/>
        <v>1.224022988505747E-2</v>
      </c>
      <c r="L11" s="11">
        <f t="shared" si="7"/>
        <v>11338.532950191566</v>
      </c>
      <c r="M11" s="11">
        <f t="shared" si="8"/>
        <v>107607.94099616855</v>
      </c>
      <c r="N11" s="11">
        <f t="shared" si="9"/>
        <v>1033941.2743295019</v>
      </c>
      <c r="O11" s="11">
        <f t="shared" si="10"/>
        <v>82.5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27" t="s">
        <v>22</v>
      </c>
      <c r="B12" s="28">
        <v>2</v>
      </c>
      <c r="C12" s="3">
        <f t="shared" si="0"/>
        <v>11</v>
      </c>
      <c r="D12" s="13"/>
      <c r="E12" s="10">
        <f t="shared" si="1"/>
        <v>87</v>
      </c>
      <c r="F12" s="11">
        <f t="shared" si="11"/>
        <v>11000</v>
      </c>
      <c r="G12" s="11">
        <f t="shared" si="2"/>
        <v>937333.33333333337</v>
      </c>
      <c r="H12" s="12">
        <f t="shared" si="3"/>
        <v>126.43678160919541</v>
      </c>
      <c r="I12" s="12">
        <f t="shared" si="4"/>
        <v>10773.946360153253</v>
      </c>
      <c r="J12" s="13">
        <f t="shared" si="5"/>
        <v>1.0649</v>
      </c>
      <c r="K12" s="14">
        <f t="shared" si="6"/>
        <v>1.224022988505747E-2</v>
      </c>
      <c r="L12" s="11">
        <f t="shared" si="7"/>
        <v>11473.1754789272</v>
      </c>
      <c r="M12" s="11">
        <f t="shared" si="8"/>
        <v>119081.11647509574</v>
      </c>
      <c r="N12" s="11">
        <f t="shared" si="9"/>
        <v>1056414.449808429</v>
      </c>
      <c r="O12" s="11">
        <f t="shared" si="10"/>
        <v>82.5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thickBot="1" x14ac:dyDescent="0.35">
      <c r="A13" s="29" t="s">
        <v>23</v>
      </c>
      <c r="B13" s="30">
        <f>(B12-B11)/B11</f>
        <v>-0.16666666666666663</v>
      </c>
      <c r="C13" s="3">
        <f t="shared" si="0"/>
        <v>12</v>
      </c>
      <c r="D13" s="13"/>
      <c r="E13" s="10">
        <f t="shared" si="1"/>
        <v>87</v>
      </c>
      <c r="F13" s="11">
        <f t="shared" si="11"/>
        <v>11000</v>
      </c>
      <c r="G13" s="11">
        <f t="shared" si="2"/>
        <v>948333.33333333337</v>
      </c>
      <c r="H13" s="12">
        <f>IF(C12&lt;$B$10,F13/E13,"")</f>
        <v>126.43678160919541</v>
      </c>
      <c r="I13" s="12">
        <f t="shared" si="4"/>
        <v>10900.38314176245</v>
      </c>
      <c r="J13" s="13">
        <f t="shared" si="5"/>
        <v>1.0649</v>
      </c>
      <c r="K13" s="14">
        <f t="shared" si="6"/>
        <v>1.224022988505747E-2</v>
      </c>
      <c r="L13" s="11">
        <f t="shared" si="7"/>
        <v>11607.818007662832</v>
      </c>
      <c r="M13" s="11">
        <f t="shared" si="8"/>
        <v>130688.93448275857</v>
      </c>
      <c r="N13" s="11">
        <f t="shared" si="9"/>
        <v>1079022.2678160919</v>
      </c>
      <c r="O13" s="11">
        <f t="shared" si="10"/>
        <v>82.5</v>
      </c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thickTop="1" x14ac:dyDescent="0.3">
      <c r="A14" s="31" t="s">
        <v>24</v>
      </c>
      <c r="B14" s="32">
        <v>87</v>
      </c>
      <c r="C14" s="3">
        <f t="shared" si="0"/>
        <v>13</v>
      </c>
      <c r="D14" s="13"/>
      <c r="E14" s="10">
        <f t="shared" si="1"/>
        <v>87</v>
      </c>
      <c r="F14" s="11">
        <f t="shared" si="11"/>
        <v>11500</v>
      </c>
      <c r="G14" s="11">
        <f t="shared" si="2"/>
        <v>959833.33333333337</v>
      </c>
      <c r="H14" s="12">
        <f t="shared" si="3"/>
        <v>132.18390804597701</v>
      </c>
      <c r="I14" s="12">
        <f t="shared" si="4"/>
        <v>11032.567049808427</v>
      </c>
      <c r="J14" s="13">
        <f t="shared" si="5"/>
        <v>1.0649</v>
      </c>
      <c r="K14" s="14">
        <f t="shared" si="6"/>
        <v>1.224022988505747E-2</v>
      </c>
      <c r="L14" s="11">
        <f t="shared" si="7"/>
        <v>11748.580651340993</v>
      </c>
      <c r="M14" s="11">
        <f t="shared" si="8"/>
        <v>142437.51513409958</v>
      </c>
      <c r="N14" s="11">
        <f t="shared" si="9"/>
        <v>1102270.8484674329</v>
      </c>
      <c r="O14" s="11">
        <f t="shared" si="10"/>
        <v>86.25</v>
      </c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7" t="s">
        <v>25</v>
      </c>
      <c r="B15" s="33">
        <v>80</v>
      </c>
      <c r="C15" s="3">
        <f t="shared" si="0"/>
        <v>14</v>
      </c>
      <c r="D15" s="13"/>
      <c r="E15" s="10">
        <f t="shared" si="1"/>
        <v>87</v>
      </c>
      <c r="F15" s="11">
        <f t="shared" si="11"/>
        <v>11500</v>
      </c>
      <c r="G15" s="11">
        <f t="shared" si="2"/>
        <v>971333.33333333337</v>
      </c>
      <c r="H15" s="12">
        <f t="shared" si="3"/>
        <v>132.18390804597701</v>
      </c>
      <c r="I15" s="12">
        <f t="shared" si="4"/>
        <v>11164.750957854405</v>
      </c>
      <c r="J15" s="13">
        <f t="shared" si="5"/>
        <v>1.0649</v>
      </c>
      <c r="K15" s="14">
        <f t="shared" si="6"/>
        <v>1.224022988505747E-2</v>
      </c>
      <c r="L15" s="11">
        <f t="shared" si="7"/>
        <v>11889.343295019155</v>
      </c>
      <c r="M15" s="11">
        <f t="shared" si="8"/>
        <v>154326.85842911873</v>
      </c>
      <c r="N15" s="11">
        <f t="shared" si="9"/>
        <v>1125660.191762452</v>
      </c>
      <c r="O15" s="11">
        <f t="shared" si="10"/>
        <v>86.25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34" t="s">
        <v>26</v>
      </c>
      <c r="B16" s="35">
        <f>(B15-B14)/B15</f>
        <v>-8.7499999999999994E-2</v>
      </c>
      <c r="C16" s="3">
        <f t="shared" si="0"/>
        <v>15</v>
      </c>
      <c r="D16" s="13"/>
      <c r="E16" s="10">
        <f t="shared" si="1"/>
        <v>87</v>
      </c>
      <c r="F16" s="11">
        <f t="shared" si="11"/>
        <v>11500</v>
      </c>
      <c r="G16" s="11">
        <f t="shared" si="2"/>
        <v>982833.33333333337</v>
      </c>
      <c r="H16" s="12">
        <f t="shared" si="3"/>
        <v>132.18390804597701</v>
      </c>
      <c r="I16" s="12">
        <f t="shared" si="4"/>
        <v>11296.934865900383</v>
      </c>
      <c r="J16" s="13">
        <f t="shared" si="5"/>
        <v>1.0649</v>
      </c>
      <c r="K16" s="14">
        <f t="shared" si="6"/>
        <v>1.224022988505747E-2</v>
      </c>
      <c r="L16" s="11">
        <f t="shared" si="7"/>
        <v>12030.105938697317</v>
      </c>
      <c r="M16" s="11">
        <f t="shared" si="8"/>
        <v>166356.96436781605</v>
      </c>
      <c r="N16" s="11">
        <f t="shared" si="9"/>
        <v>1149190.2977011495</v>
      </c>
      <c r="O16" s="11">
        <f t="shared" si="10"/>
        <v>86.25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7" t="s">
        <v>27</v>
      </c>
      <c r="B17" s="36">
        <f>SUM(H2:H121)</f>
        <v>39509.578544061296</v>
      </c>
      <c r="C17" s="3">
        <f t="shared" si="0"/>
        <v>16</v>
      </c>
      <c r="D17" s="13"/>
      <c r="E17" s="10">
        <f t="shared" si="1"/>
        <v>87</v>
      </c>
      <c r="F17" s="11">
        <f t="shared" si="11"/>
        <v>11500</v>
      </c>
      <c r="G17" s="11">
        <f t="shared" si="2"/>
        <v>994333.33333333337</v>
      </c>
      <c r="H17" s="12">
        <f t="shared" si="3"/>
        <v>132.18390804597701</v>
      </c>
      <c r="I17" s="12">
        <f t="shared" si="4"/>
        <v>11429.11877394636</v>
      </c>
      <c r="J17" s="13">
        <f t="shared" si="5"/>
        <v>1.0649</v>
      </c>
      <c r="K17" s="14">
        <f t="shared" si="6"/>
        <v>1.224022988505747E-2</v>
      </c>
      <c r="L17" s="11">
        <f t="shared" si="7"/>
        <v>12170.868582375479</v>
      </c>
      <c r="M17" s="11">
        <f t="shared" si="8"/>
        <v>178527.83295019151</v>
      </c>
      <c r="N17" s="11">
        <f t="shared" si="9"/>
        <v>1172861.1662835248</v>
      </c>
      <c r="O17" s="11">
        <f t="shared" si="10"/>
        <v>86.25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7" t="s">
        <v>28</v>
      </c>
      <c r="B18" s="37">
        <f>B17*B15</f>
        <v>3160766.2835249035</v>
      </c>
      <c r="C18" s="3">
        <f t="shared" si="0"/>
        <v>17</v>
      </c>
      <c r="D18" s="13"/>
      <c r="E18" s="10">
        <f t="shared" si="1"/>
        <v>87</v>
      </c>
      <c r="F18" s="11">
        <f t="shared" si="11"/>
        <v>12000</v>
      </c>
      <c r="G18" s="11">
        <f t="shared" si="2"/>
        <v>1006333.3333333334</v>
      </c>
      <c r="H18" s="12">
        <f t="shared" si="3"/>
        <v>137.93103448275863</v>
      </c>
      <c r="I18" s="12">
        <f t="shared" si="4"/>
        <v>11567.049808429119</v>
      </c>
      <c r="J18" s="13">
        <f t="shared" si="5"/>
        <v>1.0649</v>
      </c>
      <c r="K18" s="14">
        <f t="shared" si="6"/>
        <v>1.224022988505747E-2</v>
      </c>
      <c r="L18" s="11">
        <f t="shared" si="7"/>
        <v>12317.751340996168</v>
      </c>
      <c r="M18" s="11">
        <f t="shared" si="8"/>
        <v>190845.5842911877</v>
      </c>
      <c r="N18" s="11">
        <f t="shared" si="9"/>
        <v>1197178.9176245211</v>
      </c>
      <c r="O18" s="11">
        <f t="shared" si="10"/>
        <v>90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38" t="s">
        <v>29</v>
      </c>
      <c r="B19" s="39">
        <v>1.0649</v>
      </c>
      <c r="C19" s="3">
        <f t="shared" si="0"/>
        <v>18</v>
      </c>
      <c r="D19" s="13"/>
      <c r="E19" s="10">
        <f t="shared" si="1"/>
        <v>87</v>
      </c>
      <c r="F19" s="11">
        <f t="shared" si="11"/>
        <v>12000</v>
      </c>
      <c r="G19" s="11">
        <f t="shared" si="2"/>
        <v>1018333.3333333334</v>
      </c>
      <c r="H19" s="12">
        <f t="shared" si="3"/>
        <v>137.93103448275863</v>
      </c>
      <c r="I19" s="12">
        <f t="shared" si="4"/>
        <v>11704.980842911878</v>
      </c>
      <c r="J19" s="13">
        <f t="shared" si="5"/>
        <v>1.0649</v>
      </c>
      <c r="K19" s="14">
        <f t="shared" si="6"/>
        <v>1.224022988505747E-2</v>
      </c>
      <c r="L19" s="11">
        <f t="shared" si="7"/>
        <v>12464.634099616858</v>
      </c>
      <c r="M19" s="11">
        <f t="shared" si="8"/>
        <v>203310.21839080454</v>
      </c>
      <c r="N19" s="11">
        <f t="shared" si="9"/>
        <v>1221643.551724138</v>
      </c>
      <c r="O19" s="11">
        <f t="shared" si="10"/>
        <v>90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0" t="s">
        <v>30</v>
      </c>
      <c r="B20" s="41">
        <f>SUM(F2:F241)</f>
        <v>3437333.3333333335</v>
      </c>
      <c r="C20" s="3">
        <f t="shared" si="0"/>
        <v>19</v>
      </c>
      <c r="D20" s="13"/>
      <c r="E20" s="10">
        <f t="shared" si="1"/>
        <v>87</v>
      </c>
      <c r="F20" s="11">
        <f t="shared" si="11"/>
        <v>12000</v>
      </c>
      <c r="G20" s="11">
        <f t="shared" si="2"/>
        <v>1030333.3333333334</v>
      </c>
      <c r="H20" s="12">
        <f t="shared" si="3"/>
        <v>137.93103448275863</v>
      </c>
      <c r="I20" s="12">
        <f t="shared" si="4"/>
        <v>11842.911877394637</v>
      </c>
      <c r="J20" s="13">
        <f t="shared" si="5"/>
        <v>1.0649</v>
      </c>
      <c r="K20" s="14">
        <f t="shared" si="6"/>
        <v>1.224022988505747E-2</v>
      </c>
      <c r="L20" s="11">
        <f t="shared" si="7"/>
        <v>12611.516858237548</v>
      </c>
      <c r="M20" s="11">
        <f t="shared" si="8"/>
        <v>215921.7352490421</v>
      </c>
      <c r="N20" s="11">
        <f t="shared" si="9"/>
        <v>1246255.0685823755</v>
      </c>
      <c r="O20" s="11">
        <f t="shared" si="10"/>
        <v>90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0" t="s">
        <v>31</v>
      </c>
      <c r="B21" s="42">
        <f>SUM(L2:L241)</f>
        <v>2697373.3396551721</v>
      </c>
      <c r="C21" s="3">
        <f t="shared" si="0"/>
        <v>20</v>
      </c>
      <c r="D21" s="13"/>
      <c r="E21" s="10">
        <f t="shared" si="1"/>
        <v>87</v>
      </c>
      <c r="F21" s="11">
        <f t="shared" si="11"/>
        <v>12500</v>
      </c>
      <c r="G21" s="11">
        <f t="shared" si="2"/>
        <v>1042833.3333333334</v>
      </c>
      <c r="H21" s="12">
        <f t="shared" si="3"/>
        <v>143.67816091954023</v>
      </c>
      <c r="I21" s="12">
        <f t="shared" si="4"/>
        <v>11986.590038314178</v>
      </c>
      <c r="J21" s="13">
        <f t="shared" si="5"/>
        <v>1.0649</v>
      </c>
      <c r="K21" s="14">
        <f t="shared" si="6"/>
        <v>1.224022988505747E-2</v>
      </c>
      <c r="L21" s="11">
        <f t="shared" si="7"/>
        <v>12764.519731800767</v>
      </c>
      <c r="M21" s="11">
        <f t="shared" si="8"/>
        <v>228686.25498084287</v>
      </c>
      <c r="N21" s="11">
        <f t="shared" si="9"/>
        <v>1271519.5883141763</v>
      </c>
      <c r="O21" s="11">
        <f t="shared" si="10"/>
        <v>93.75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0" t="s">
        <v>32</v>
      </c>
      <c r="B22" s="42">
        <f>SUM(O2:O241)</f>
        <v>25780</v>
      </c>
      <c r="C22" s="3">
        <f t="shared" si="0"/>
        <v>21</v>
      </c>
      <c r="D22" s="13"/>
      <c r="E22" s="10">
        <f t="shared" si="1"/>
        <v>87</v>
      </c>
      <c r="F22" s="11">
        <f t="shared" si="11"/>
        <v>12500</v>
      </c>
      <c r="G22" s="11">
        <f t="shared" si="2"/>
        <v>1055333.3333333335</v>
      </c>
      <c r="H22" s="12">
        <f t="shared" si="3"/>
        <v>143.67816091954023</v>
      </c>
      <c r="I22" s="12">
        <f t="shared" si="4"/>
        <v>12130.268199233718</v>
      </c>
      <c r="J22" s="13">
        <f t="shared" si="5"/>
        <v>1.0649</v>
      </c>
      <c r="K22" s="14">
        <f t="shared" si="6"/>
        <v>1.224022988505747E-2</v>
      </c>
      <c r="L22" s="11">
        <f t="shared" si="7"/>
        <v>12917.522605363985</v>
      </c>
      <c r="M22" s="11">
        <f t="shared" si="8"/>
        <v>241603.77758620685</v>
      </c>
      <c r="N22" s="11">
        <f t="shared" si="9"/>
        <v>1296937.1109195403</v>
      </c>
      <c r="O22" s="11">
        <f t="shared" si="10"/>
        <v>93.75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0" t="s">
        <v>33</v>
      </c>
      <c r="B23" s="43">
        <f>B21/B20</f>
        <v>0.78472847352264508</v>
      </c>
      <c r="C23" s="3">
        <f t="shared" si="0"/>
        <v>22</v>
      </c>
      <c r="D23" s="13"/>
      <c r="E23" s="10">
        <f t="shared" si="1"/>
        <v>87</v>
      </c>
      <c r="F23" s="11">
        <f t="shared" si="11"/>
        <v>12500</v>
      </c>
      <c r="G23" s="11">
        <f t="shared" si="2"/>
        <v>1067833.3333333335</v>
      </c>
      <c r="H23" s="12">
        <f t="shared" si="3"/>
        <v>143.67816091954023</v>
      </c>
      <c r="I23" s="12">
        <f t="shared" si="4"/>
        <v>12273.946360153259</v>
      </c>
      <c r="J23" s="13">
        <f t="shared" si="5"/>
        <v>1.0649</v>
      </c>
      <c r="K23" s="14">
        <f t="shared" si="6"/>
        <v>1.224022988505747E-2</v>
      </c>
      <c r="L23" s="11">
        <f t="shared" si="7"/>
        <v>13070.525478927204</v>
      </c>
      <c r="M23" s="11">
        <f t="shared" si="8"/>
        <v>254674.30306513407</v>
      </c>
      <c r="N23" s="11">
        <f t="shared" si="9"/>
        <v>1322507.6363984675</v>
      </c>
      <c r="O23" s="11">
        <f t="shared" si="10"/>
        <v>93.75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0" t="s">
        <v>34</v>
      </c>
      <c r="B24" s="41">
        <f>B18+B21-B22</f>
        <v>5832359.6231800755</v>
      </c>
      <c r="C24" s="3">
        <f t="shared" si="0"/>
        <v>23</v>
      </c>
      <c r="D24" s="13"/>
      <c r="E24" s="10">
        <f t="shared" si="1"/>
        <v>87</v>
      </c>
      <c r="F24" s="11">
        <f t="shared" si="11"/>
        <v>12500</v>
      </c>
      <c r="G24" s="11">
        <f t="shared" si="2"/>
        <v>1080333.3333333335</v>
      </c>
      <c r="H24" s="12">
        <f t="shared" si="3"/>
        <v>143.67816091954023</v>
      </c>
      <c r="I24" s="12">
        <f t="shared" si="4"/>
        <v>12417.624521072799</v>
      </c>
      <c r="J24" s="13">
        <f t="shared" si="5"/>
        <v>1.0649</v>
      </c>
      <c r="K24" s="14">
        <f t="shared" si="6"/>
        <v>1.224022988505747E-2</v>
      </c>
      <c r="L24" s="11">
        <f t="shared" si="7"/>
        <v>13223.528352490424</v>
      </c>
      <c r="M24" s="11">
        <f t="shared" si="8"/>
        <v>267897.83141762449</v>
      </c>
      <c r="N24" s="11">
        <f t="shared" si="9"/>
        <v>1348231.1647509579</v>
      </c>
      <c r="O24" s="11">
        <f t="shared" si="10"/>
        <v>93.75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4" t="s">
        <v>35</v>
      </c>
      <c r="B25" s="45">
        <f>B24*B12</f>
        <v>11664719.246360151</v>
      </c>
      <c r="C25" s="3">
        <f t="shared" si="0"/>
        <v>24</v>
      </c>
      <c r="D25" s="13"/>
      <c r="E25" s="10">
        <f t="shared" si="1"/>
        <v>87</v>
      </c>
      <c r="F25" s="11">
        <f t="shared" si="11"/>
        <v>13000</v>
      </c>
      <c r="G25" s="11">
        <f t="shared" si="2"/>
        <v>1093333.3333333335</v>
      </c>
      <c r="H25" s="12">
        <f t="shared" si="3"/>
        <v>149.42528735632183</v>
      </c>
      <c r="I25" s="12">
        <f t="shared" si="4"/>
        <v>12567.049808429121</v>
      </c>
      <c r="J25" s="13">
        <f t="shared" si="5"/>
        <v>1.0649</v>
      </c>
      <c r="K25" s="14">
        <f t="shared" si="6"/>
        <v>1.224022988505747E-2</v>
      </c>
      <c r="L25" s="11">
        <f t="shared" si="7"/>
        <v>13382.65134099617</v>
      </c>
      <c r="M25" s="11">
        <f t="shared" si="8"/>
        <v>281280.48275862064</v>
      </c>
      <c r="N25" s="11">
        <f t="shared" si="9"/>
        <v>1374613.8160919542</v>
      </c>
      <c r="O25" s="11">
        <f t="shared" si="10"/>
        <v>97.5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7" t="s">
        <v>36</v>
      </c>
      <c r="B26" s="46">
        <f>(B25-B2)/B2</f>
        <v>4.8323596231800758</v>
      </c>
      <c r="C26" s="3">
        <f t="shared" si="0"/>
        <v>25</v>
      </c>
      <c r="D26" s="13"/>
      <c r="E26" s="10">
        <f t="shared" si="1"/>
        <v>87</v>
      </c>
      <c r="F26" s="11">
        <f t="shared" si="11"/>
        <v>13000</v>
      </c>
      <c r="G26" s="11">
        <f t="shared" si="2"/>
        <v>1106333.3333333335</v>
      </c>
      <c r="H26" s="12">
        <f t="shared" si="3"/>
        <v>149.42528735632183</v>
      </c>
      <c r="I26" s="12">
        <f t="shared" si="4"/>
        <v>12716.475095785443</v>
      </c>
      <c r="J26" s="13">
        <f t="shared" si="5"/>
        <v>1.0649</v>
      </c>
      <c r="K26" s="14">
        <f t="shared" si="6"/>
        <v>1.224022988505747E-2</v>
      </c>
      <c r="L26" s="11">
        <f t="shared" si="7"/>
        <v>13541.774329501917</v>
      </c>
      <c r="M26" s="11">
        <f t="shared" si="8"/>
        <v>294822.25708812254</v>
      </c>
      <c r="N26" s="11">
        <f t="shared" si="9"/>
        <v>1401155.5904214559</v>
      </c>
      <c r="O26" s="11">
        <f t="shared" si="10"/>
        <v>97.5</v>
      </c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7" t="s">
        <v>37</v>
      </c>
      <c r="B27" s="46">
        <f>B26/B9</f>
        <v>0.48323596231800758</v>
      </c>
      <c r="C27" s="3">
        <f t="shared" si="0"/>
        <v>26</v>
      </c>
      <c r="D27" s="13"/>
      <c r="E27" s="10">
        <f t="shared" si="1"/>
        <v>87</v>
      </c>
      <c r="F27" s="11">
        <f t="shared" si="11"/>
        <v>13000</v>
      </c>
      <c r="G27" s="11">
        <f t="shared" si="2"/>
        <v>1119333.3333333335</v>
      </c>
      <c r="H27" s="12">
        <f t="shared" si="3"/>
        <v>149.42528735632183</v>
      </c>
      <c r="I27" s="12">
        <f t="shared" si="4"/>
        <v>12865.900383141765</v>
      </c>
      <c r="J27" s="13">
        <f t="shared" si="5"/>
        <v>1.0649</v>
      </c>
      <c r="K27" s="14">
        <f t="shared" si="6"/>
        <v>1.224022988505747E-2</v>
      </c>
      <c r="L27" s="11">
        <f t="shared" si="7"/>
        <v>13700.897318007665</v>
      </c>
      <c r="M27" s="11">
        <f t="shared" si="8"/>
        <v>308523.1544061302</v>
      </c>
      <c r="N27" s="11">
        <f t="shared" si="9"/>
        <v>1427856.4877394638</v>
      </c>
      <c r="O27" s="11">
        <f t="shared" si="10"/>
        <v>97.5</v>
      </c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thickBot="1" x14ac:dyDescent="0.35">
      <c r="A28" s="23" t="s">
        <v>93</v>
      </c>
      <c r="B28" s="47">
        <f>B27/12</f>
        <v>4.0269663526500632E-2</v>
      </c>
      <c r="C28" s="3">
        <f t="shared" si="0"/>
        <v>27</v>
      </c>
      <c r="D28" s="13"/>
      <c r="E28" s="10">
        <f t="shared" si="1"/>
        <v>87</v>
      </c>
      <c r="F28" s="11">
        <f t="shared" si="11"/>
        <v>13500</v>
      </c>
      <c r="G28" s="11">
        <f t="shared" si="2"/>
        <v>1132833.3333333335</v>
      </c>
      <c r="H28" s="12">
        <f t="shared" si="3"/>
        <v>155.17241379310346</v>
      </c>
      <c r="I28" s="12">
        <f t="shared" si="4"/>
        <v>13021.072796934868</v>
      </c>
      <c r="J28" s="13">
        <f t="shared" si="5"/>
        <v>1.0649</v>
      </c>
      <c r="K28" s="14">
        <f t="shared" si="6"/>
        <v>1.224022988505747E-2</v>
      </c>
      <c r="L28" s="11">
        <f t="shared" si="7"/>
        <v>13866.140421455941</v>
      </c>
      <c r="M28" s="11">
        <f t="shared" si="8"/>
        <v>322389.29482758616</v>
      </c>
      <c r="N28" s="11">
        <f t="shared" si="9"/>
        <v>1455222.6281609195</v>
      </c>
      <c r="O28" s="11">
        <f t="shared" si="10"/>
        <v>101.25</v>
      </c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thickTop="1" x14ac:dyDescent="0.3">
      <c r="C29" s="3">
        <f t="shared" si="0"/>
        <v>28</v>
      </c>
      <c r="D29" s="13"/>
      <c r="E29" s="10">
        <f t="shared" si="1"/>
        <v>87</v>
      </c>
      <c r="F29" s="11">
        <f t="shared" si="11"/>
        <v>13500</v>
      </c>
      <c r="G29" s="11">
        <f t="shared" si="2"/>
        <v>1146333.3333333335</v>
      </c>
      <c r="H29" s="12">
        <f t="shared" si="3"/>
        <v>155.17241379310346</v>
      </c>
      <c r="I29" s="12">
        <f t="shared" si="4"/>
        <v>13176.245210727971</v>
      </c>
      <c r="J29" s="13">
        <f t="shared" si="5"/>
        <v>1.0649</v>
      </c>
      <c r="K29" s="14">
        <f t="shared" si="6"/>
        <v>1.224022988505747E-2</v>
      </c>
      <c r="L29" s="11">
        <f t="shared" si="7"/>
        <v>14031.383524904217</v>
      </c>
      <c r="M29" s="11">
        <f t="shared" si="8"/>
        <v>336420.67835249036</v>
      </c>
      <c r="N29" s="11">
        <f t="shared" si="9"/>
        <v>1482754.0116858238</v>
      </c>
      <c r="O29" s="11">
        <f t="shared" si="10"/>
        <v>101.25</v>
      </c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C30" s="3">
        <f t="shared" si="0"/>
        <v>29</v>
      </c>
      <c r="D30" s="13"/>
      <c r="E30" s="10">
        <f t="shared" si="1"/>
        <v>87</v>
      </c>
      <c r="F30" s="11">
        <f t="shared" si="11"/>
        <v>13500</v>
      </c>
      <c r="G30" s="11">
        <f t="shared" si="2"/>
        <v>1159833.3333333335</v>
      </c>
      <c r="H30" s="12">
        <f t="shared" si="3"/>
        <v>155.17241379310346</v>
      </c>
      <c r="I30" s="12">
        <f t="shared" si="4"/>
        <v>13331.417624521075</v>
      </c>
      <c r="J30" s="13">
        <f t="shared" si="5"/>
        <v>1.0649</v>
      </c>
      <c r="K30" s="14">
        <f t="shared" si="6"/>
        <v>1.224022988505747E-2</v>
      </c>
      <c r="L30" s="11">
        <f t="shared" si="7"/>
        <v>14196.626628352491</v>
      </c>
      <c r="M30" s="11">
        <f t="shared" si="8"/>
        <v>350617.30498084286</v>
      </c>
      <c r="N30" s="11">
        <f t="shared" si="9"/>
        <v>1510450.6383141764</v>
      </c>
      <c r="O30" s="11">
        <f t="shared" si="10"/>
        <v>101.25</v>
      </c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C31" s="3">
        <f t="shared" si="0"/>
        <v>30</v>
      </c>
      <c r="D31" s="13"/>
      <c r="E31" s="10">
        <f t="shared" si="1"/>
        <v>87</v>
      </c>
      <c r="F31" s="11">
        <f t="shared" si="11"/>
        <v>14000</v>
      </c>
      <c r="G31" s="11">
        <f t="shared" si="2"/>
        <v>1173833.3333333335</v>
      </c>
      <c r="H31" s="12">
        <f t="shared" si="3"/>
        <v>160.91954022988506</v>
      </c>
      <c r="I31" s="12">
        <f t="shared" si="4"/>
        <v>13492.337164750959</v>
      </c>
      <c r="J31" s="13">
        <f t="shared" si="5"/>
        <v>1.0649</v>
      </c>
      <c r="K31" s="14">
        <f t="shared" si="6"/>
        <v>1.224022988505747E-2</v>
      </c>
      <c r="L31" s="11">
        <f t="shared" si="7"/>
        <v>14367.989846743296</v>
      </c>
      <c r="M31" s="11">
        <f t="shared" si="8"/>
        <v>364985.29482758616</v>
      </c>
      <c r="N31" s="11">
        <f t="shared" si="9"/>
        <v>1538818.6281609195</v>
      </c>
      <c r="O31" s="11">
        <f t="shared" si="10"/>
        <v>105</v>
      </c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C32" s="3">
        <f t="shared" si="0"/>
        <v>31</v>
      </c>
      <c r="D32" s="13"/>
      <c r="E32" s="10">
        <f t="shared" si="1"/>
        <v>87</v>
      </c>
      <c r="F32" s="11">
        <f t="shared" si="11"/>
        <v>14000</v>
      </c>
      <c r="G32" s="11">
        <f t="shared" si="2"/>
        <v>1187833.3333333335</v>
      </c>
      <c r="H32" s="12">
        <f t="shared" si="3"/>
        <v>160.91954022988506</v>
      </c>
      <c r="I32" s="12">
        <f t="shared" si="4"/>
        <v>13653.256704980844</v>
      </c>
      <c r="J32" s="13">
        <f t="shared" si="5"/>
        <v>1.0649</v>
      </c>
      <c r="K32" s="14">
        <f t="shared" si="6"/>
        <v>1.224022988505747E-2</v>
      </c>
      <c r="L32" s="11">
        <f t="shared" si="7"/>
        <v>14539.353065134101</v>
      </c>
      <c r="M32" s="11">
        <f t="shared" si="8"/>
        <v>379524.64789272024</v>
      </c>
      <c r="N32" s="11">
        <f t="shared" si="9"/>
        <v>1567357.9812260538</v>
      </c>
      <c r="O32" s="11">
        <f t="shared" si="10"/>
        <v>105</v>
      </c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3:25" x14ac:dyDescent="0.3">
      <c r="C33" s="3">
        <f t="shared" si="0"/>
        <v>32</v>
      </c>
      <c r="D33" s="13"/>
      <c r="E33" s="10">
        <f t="shared" si="1"/>
        <v>87</v>
      </c>
      <c r="F33" s="11">
        <f t="shared" si="11"/>
        <v>14000</v>
      </c>
      <c r="G33" s="11">
        <f t="shared" si="2"/>
        <v>1201833.3333333335</v>
      </c>
      <c r="H33" s="12">
        <f t="shared" si="3"/>
        <v>160.91954022988506</v>
      </c>
      <c r="I33" s="12">
        <f t="shared" si="4"/>
        <v>13814.176245210729</v>
      </c>
      <c r="J33" s="13">
        <f t="shared" si="5"/>
        <v>1.0649</v>
      </c>
      <c r="K33" s="14">
        <f t="shared" si="6"/>
        <v>1.224022988505747E-2</v>
      </c>
      <c r="L33" s="11">
        <f t="shared" si="7"/>
        <v>14710.716283524904</v>
      </c>
      <c r="M33" s="11">
        <f t="shared" si="8"/>
        <v>394235.36417624517</v>
      </c>
      <c r="N33" s="11">
        <f t="shared" si="9"/>
        <v>1596068.6975095787</v>
      </c>
      <c r="O33" s="11">
        <f t="shared" si="10"/>
        <v>105</v>
      </c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3:25" x14ac:dyDescent="0.3">
      <c r="C34" s="3">
        <f t="shared" si="0"/>
        <v>33</v>
      </c>
      <c r="D34" s="13"/>
      <c r="E34" s="10">
        <f t="shared" si="1"/>
        <v>87</v>
      </c>
      <c r="F34" s="11">
        <f t="shared" si="11"/>
        <v>14500</v>
      </c>
      <c r="G34" s="11">
        <f t="shared" si="2"/>
        <v>1216333.3333333335</v>
      </c>
      <c r="H34" s="12">
        <f t="shared" si="3"/>
        <v>166.66666666666666</v>
      </c>
      <c r="I34" s="12">
        <f t="shared" si="4"/>
        <v>13980.842911877395</v>
      </c>
      <c r="J34" s="13">
        <f t="shared" si="5"/>
        <v>1.0649</v>
      </c>
      <c r="K34" s="14">
        <f t="shared" si="6"/>
        <v>1.224022988505747E-2</v>
      </c>
      <c r="L34" s="11">
        <f t="shared" si="7"/>
        <v>14888.199616858237</v>
      </c>
      <c r="M34" s="11">
        <f t="shared" si="8"/>
        <v>409123.56379310339</v>
      </c>
      <c r="N34" s="11">
        <f t="shared" si="9"/>
        <v>1625456.8971264369</v>
      </c>
      <c r="O34" s="11">
        <f t="shared" si="10"/>
        <v>108.75</v>
      </c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3:25" x14ac:dyDescent="0.3">
      <c r="C35" s="3">
        <f t="shared" si="0"/>
        <v>34</v>
      </c>
      <c r="D35" s="13"/>
      <c r="E35" s="10">
        <f t="shared" si="1"/>
        <v>87</v>
      </c>
      <c r="F35" s="11">
        <f t="shared" si="11"/>
        <v>14500</v>
      </c>
      <c r="G35" s="11">
        <f t="shared" si="2"/>
        <v>1230833.3333333335</v>
      </c>
      <c r="H35" s="12">
        <f t="shared" si="3"/>
        <v>166.66666666666666</v>
      </c>
      <c r="I35" s="12">
        <f t="shared" si="4"/>
        <v>14147.509578544061</v>
      </c>
      <c r="J35" s="13">
        <f t="shared" si="5"/>
        <v>1.0649</v>
      </c>
      <c r="K35" s="14">
        <f t="shared" si="6"/>
        <v>1.224022988505747E-2</v>
      </c>
      <c r="L35" s="11">
        <f t="shared" si="7"/>
        <v>15065.682950191569</v>
      </c>
      <c r="M35" s="11">
        <f t="shared" si="8"/>
        <v>424189.24674329493</v>
      </c>
      <c r="N35" s="11">
        <f t="shared" si="9"/>
        <v>1655022.5800766284</v>
      </c>
      <c r="O35" s="11">
        <f t="shared" si="10"/>
        <v>108.75</v>
      </c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3:25" x14ac:dyDescent="0.3">
      <c r="C36" s="3">
        <f t="shared" si="0"/>
        <v>35</v>
      </c>
      <c r="D36" s="13"/>
      <c r="E36" s="10">
        <f t="shared" si="1"/>
        <v>87</v>
      </c>
      <c r="F36" s="11">
        <f t="shared" si="11"/>
        <v>14500</v>
      </c>
      <c r="G36" s="11">
        <f t="shared" si="2"/>
        <v>1245333.3333333335</v>
      </c>
      <c r="H36" s="12">
        <f t="shared" si="3"/>
        <v>166.66666666666666</v>
      </c>
      <c r="I36" s="12">
        <f t="shared" si="4"/>
        <v>14314.176245210727</v>
      </c>
      <c r="J36" s="13">
        <f t="shared" si="5"/>
        <v>1.0649</v>
      </c>
      <c r="K36" s="14">
        <f t="shared" si="6"/>
        <v>1.224022988505747E-2</v>
      </c>
      <c r="L36" s="11">
        <f t="shared" si="7"/>
        <v>15243.166283524903</v>
      </c>
      <c r="M36" s="11">
        <f t="shared" si="8"/>
        <v>439432.41302681982</v>
      </c>
      <c r="N36" s="11">
        <f t="shared" si="9"/>
        <v>1684765.7463601534</v>
      </c>
      <c r="O36" s="11">
        <f t="shared" si="10"/>
        <v>108.75</v>
      </c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3:25" x14ac:dyDescent="0.3">
      <c r="C37" s="3">
        <f t="shared" si="0"/>
        <v>36</v>
      </c>
      <c r="D37" s="13"/>
      <c r="E37" s="10">
        <f t="shared" si="1"/>
        <v>87</v>
      </c>
      <c r="F37" s="11">
        <f t="shared" si="11"/>
        <v>15000</v>
      </c>
      <c r="G37" s="11">
        <f t="shared" si="2"/>
        <v>1260333.3333333335</v>
      </c>
      <c r="H37" s="12">
        <f t="shared" si="3"/>
        <v>172.41379310344828</v>
      </c>
      <c r="I37" s="12">
        <f t="shared" si="4"/>
        <v>14486.590038314174</v>
      </c>
      <c r="J37" s="13">
        <f t="shared" si="5"/>
        <v>1.0649</v>
      </c>
      <c r="K37" s="14">
        <f t="shared" si="6"/>
        <v>1.224022988505747E-2</v>
      </c>
      <c r="L37" s="11">
        <f t="shared" si="7"/>
        <v>15426.769731800763</v>
      </c>
      <c r="M37" s="11">
        <f t="shared" si="8"/>
        <v>454859.18275862059</v>
      </c>
      <c r="N37" s="11">
        <f t="shared" si="9"/>
        <v>1715192.516091954</v>
      </c>
      <c r="O37" s="11">
        <f t="shared" si="10"/>
        <v>112.5</v>
      </c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3:25" x14ac:dyDescent="0.3">
      <c r="C38" s="3">
        <f t="shared" si="0"/>
        <v>37</v>
      </c>
      <c r="D38" s="13"/>
      <c r="E38" s="10">
        <f t="shared" si="1"/>
        <v>87</v>
      </c>
      <c r="F38" s="11">
        <f t="shared" si="11"/>
        <v>15000</v>
      </c>
      <c r="G38" s="11">
        <f t="shared" si="2"/>
        <v>1275333.3333333335</v>
      </c>
      <c r="H38" s="12">
        <f t="shared" si="3"/>
        <v>172.41379310344828</v>
      </c>
      <c r="I38" s="12">
        <f t="shared" si="4"/>
        <v>14659.003831417622</v>
      </c>
      <c r="J38" s="13">
        <f t="shared" si="5"/>
        <v>1.0649</v>
      </c>
      <c r="K38" s="14">
        <f t="shared" si="6"/>
        <v>1.224022988505747E-2</v>
      </c>
      <c r="L38" s="11">
        <f t="shared" si="7"/>
        <v>15610.373180076625</v>
      </c>
      <c r="M38" s="11">
        <f t="shared" si="8"/>
        <v>470469.55593869719</v>
      </c>
      <c r="N38" s="11">
        <f t="shared" si="9"/>
        <v>1745802.8892720307</v>
      </c>
      <c r="O38" s="11">
        <f t="shared" si="10"/>
        <v>112.5</v>
      </c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3:25" x14ac:dyDescent="0.3">
      <c r="C39" s="3">
        <f t="shared" si="0"/>
        <v>38</v>
      </c>
      <c r="D39" s="13"/>
      <c r="E39" s="10">
        <f t="shared" si="1"/>
        <v>87</v>
      </c>
      <c r="F39" s="11">
        <f t="shared" si="11"/>
        <v>15000</v>
      </c>
      <c r="G39" s="11">
        <f t="shared" si="2"/>
        <v>1290333.3333333335</v>
      </c>
      <c r="H39" s="12">
        <f t="shared" si="3"/>
        <v>172.41379310344828</v>
      </c>
      <c r="I39" s="12">
        <f t="shared" si="4"/>
        <v>14831.417624521069</v>
      </c>
      <c r="J39" s="13">
        <f t="shared" si="5"/>
        <v>1.0649</v>
      </c>
      <c r="K39" s="14">
        <f t="shared" si="6"/>
        <v>1.224022988505747E-2</v>
      </c>
      <c r="L39" s="11">
        <f t="shared" si="7"/>
        <v>15793.976628352486</v>
      </c>
      <c r="M39" s="11">
        <f t="shared" si="8"/>
        <v>486263.53256704967</v>
      </c>
      <c r="N39" s="11">
        <f t="shared" si="9"/>
        <v>1776596.8659003831</v>
      </c>
      <c r="O39" s="11">
        <f t="shared" si="10"/>
        <v>112.5</v>
      </c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3:25" x14ac:dyDescent="0.3">
      <c r="C40" s="3">
        <f t="shared" si="0"/>
        <v>39</v>
      </c>
      <c r="D40" s="13"/>
      <c r="E40" s="10">
        <f t="shared" si="1"/>
        <v>87</v>
      </c>
      <c r="F40" s="11">
        <f t="shared" si="11"/>
        <v>15500</v>
      </c>
      <c r="G40" s="11">
        <f t="shared" si="2"/>
        <v>1305833.3333333335</v>
      </c>
      <c r="H40" s="12">
        <f t="shared" si="3"/>
        <v>178.16091954022988</v>
      </c>
      <c r="I40" s="12">
        <f t="shared" si="4"/>
        <v>15009.5785440613</v>
      </c>
      <c r="J40" s="13">
        <f t="shared" si="5"/>
        <v>1.0649</v>
      </c>
      <c r="K40" s="14">
        <f t="shared" si="6"/>
        <v>1.224022988505747E-2</v>
      </c>
      <c r="L40" s="11">
        <f t="shared" si="7"/>
        <v>15983.700191570877</v>
      </c>
      <c r="M40" s="11">
        <f t="shared" si="8"/>
        <v>502247.23275862052</v>
      </c>
      <c r="N40" s="11">
        <f t="shared" si="9"/>
        <v>1808080.566091954</v>
      </c>
      <c r="O40" s="11">
        <f t="shared" si="10"/>
        <v>116.25</v>
      </c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3:25" x14ac:dyDescent="0.3">
      <c r="C41" s="3">
        <f t="shared" si="0"/>
        <v>40</v>
      </c>
      <c r="D41" s="13"/>
      <c r="E41" s="10">
        <f t="shared" si="1"/>
        <v>87</v>
      </c>
      <c r="F41" s="11">
        <f t="shared" si="11"/>
        <v>15500</v>
      </c>
      <c r="G41" s="11">
        <f t="shared" si="2"/>
        <v>1321333.3333333335</v>
      </c>
      <c r="H41" s="12">
        <f t="shared" si="3"/>
        <v>178.16091954022988</v>
      </c>
      <c r="I41" s="12">
        <f t="shared" si="4"/>
        <v>15187.739463601531</v>
      </c>
      <c r="J41" s="13">
        <f t="shared" si="5"/>
        <v>1.0649</v>
      </c>
      <c r="K41" s="14">
        <f t="shared" si="6"/>
        <v>1.224022988505747E-2</v>
      </c>
      <c r="L41" s="11">
        <f t="shared" si="7"/>
        <v>16173.42375478927</v>
      </c>
      <c r="M41" s="11">
        <f t="shared" si="8"/>
        <v>518420.65651340981</v>
      </c>
      <c r="N41" s="11">
        <f t="shared" si="9"/>
        <v>1839753.9898467432</v>
      </c>
      <c r="O41" s="11">
        <f t="shared" si="10"/>
        <v>116.25</v>
      </c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3:25" x14ac:dyDescent="0.3">
      <c r="C42" s="3">
        <f t="shared" si="0"/>
        <v>41</v>
      </c>
      <c r="D42" s="13"/>
      <c r="E42" s="10">
        <f t="shared" si="1"/>
        <v>87</v>
      </c>
      <c r="F42" s="11">
        <f t="shared" si="11"/>
        <v>16000</v>
      </c>
      <c r="G42" s="11">
        <f t="shared" si="2"/>
        <v>1337333.3333333335</v>
      </c>
      <c r="H42" s="12">
        <f t="shared" si="3"/>
        <v>183.90804597701148</v>
      </c>
      <c r="I42" s="12">
        <f t="shared" si="4"/>
        <v>15371.647509578543</v>
      </c>
      <c r="J42" s="13">
        <f t="shared" si="5"/>
        <v>1.0649</v>
      </c>
      <c r="K42" s="14">
        <f t="shared" si="6"/>
        <v>1.224022988505747E-2</v>
      </c>
      <c r="L42" s="11">
        <f t="shared" si="7"/>
        <v>16369.26743295019</v>
      </c>
      <c r="M42" s="11">
        <f t="shared" si="8"/>
        <v>534789.92394636001</v>
      </c>
      <c r="N42" s="11">
        <f t="shared" si="9"/>
        <v>1872123.2572796936</v>
      </c>
      <c r="O42" s="11">
        <f t="shared" si="10"/>
        <v>120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3:25" x14ac:dyDescent="0.3">
      <c r="C43" s="3">
        <f t="shared" si="0"/>
        <v>42</v>
      </c>
      <c r="D43" s="13"/>
      <c r="E43" s="10">
        <f t="shared" si="1"/>
        <v>87</v>
      </c>
      <c r="F43" s="11">
        <f t="shared" si="11"/>
        <v>16000</v>
      </c>
      <c r="G43" s="11">
        <f t="shared" si="2"/>
        <v>1353333.3333333335</v>
      </c>
      <c r="H43" s="12">
        <f t="shared" si="3"/>
        <v>183.90804597701148</v>
      </c>
      <c r="I43" s="12">
        <f t="shared" si="4"/>
        <v>15555.555555555555</v>
      </c>
      <c r="J43" s="13">
        <f t="shared" si="5"/>
        <v>1.0649</v>
      </c>
      <c r="K43" s="14">
        <f t="shared" si="6"/>
        <v>1.224022988505747E-2</v>
      </c>
      <c r="L43" s="11">
        <f t="shared" si="7"/>
        <v>16565.111111111109</v>
      </c>
      <c r="M43" s="11">
        <f t="shared" si="8"/>
        <v>551355.03505747113</v>
      </c>
      <c r="N43" s="11">
        <f t="shared" si="9"/>
        <v>1904688.3683908046</v>
      </c>
      <c r="O43" s="11">
        <f t="shared" si="10"/>
        <v>120</v>
      </c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3:25" x14ac:dyDescent="0.3">
      <c r="C44" s="3">
        <f t="shared" si="0"/>
        <v>43</v>
      </c>
      <c r="D44" s="13"/>
      <c r="E44" s="10">
        <f t="shared" si="1"/>
        <v>87</v>
      </c>
      <c r="F44" s="11">
        <f t="shared" si="11"/>
        <v>16000</v>
      </c>
      <c r="G44" s="11">
        <f t="shared" si="2"/>
        <v>1369333.3333333335</v>
      </c>
      <c r="H44" s="12">
        <f t="shared" si="3"/>
        <v>183.90804597701148</v>
      </c>
      <c r="I44" s="12">
        <f t="shared" si="4"/>
        <v>15739.463601532567</v>
      </c>
      <c r="J44" s="13">
        <f t="shared" si="5"/>
        <v>1.0649</v>
      </c>
      <c r="K44" s="14">
        <f t="shared" si="6"/>
        <v>1.224022988505747E-2</v>
      </c>
      <c r="L44" s="11">
        <f t="shared" si="7"/>
        <v>16760.954789272029</v>
      </c>
      <c r="M44" s="11">
        <f t="shared" si="8"/>
        <v>568115.98984674318</v>
      </c>
      <c r="N44" s="11">
        <f t="shared" si="9"/>
        <v>1937449.3231800767</v>
      </c>
      <c r="O44" s="11">
        <f t="shared" si="10"/>
        <v>120</v>
      </c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3:25" x14ac:dyDescent="0.3">
      <c r="C45" s="3">
        <f t="shared" si="0"/>
        <v>44</v>
      </c>
      <c r="D45" s="13"/>
      <c r="E45" s="10">
        <f t="shared" si="1"/>
        <v>87</v>
      </c>
      <c r="F45" s="11">
        <f t="shared" si="11"/>
        <v>16500</v>
      </c>
      <c r="G45" s="11">
        <f t="shared" si="2"/>
        <v>1385833.3333333335</v>
      </c>
      <c r="H45" s="12">
        <f t="shared" si="3"/>
        <v>189.65517241379311</v>
      </c>
      <c r="I45" s="12">
        <f t="shared" si="4"/>
        <v>15929.11877394636</v>
      </c>
      <c r="J45" s="13">
        <f t="shared" si="5"/>
        <v>1.0649</v>
      </c>
      <c r="K45" s="14">
        <f t="shared" si="6"/>
        <v>1.224022988505747E-2</v>
      </c>
      <c r="L45" s="11">
        <f t="shared" si="7"/>
        <v>16962.918582375478</v>
      </c>
      <c r="M45" s="11">
        <f t="shared" si="8"/>
        <v>585078.90842911869</v>
      </c>
      <c r="N45" s="11">
        <f t="shared" si="9"/>
        <v>1970912.2417624523</v>
      </c>
      <c r="O45" s="11">
        <f t="shared" si="10"/>
        <v>123.75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3:25" x14ac:dyDescent="0.3">
      <c r="C46" s="3">
        <f t="shared" si="0"/>
        <v>45</v>
      </c>
      <c r="D46" s="13"/>
      <c r="E46" s="10">
        <f t="shared" si="1"/>
        <v>87</v>
      </c>
      <c r="F46" s="11">
        <f t="shared" si="11"/>
        <v>16500</v>
      </c>
      <c r="G46" s="11">
        <f t="shared" si="2"/>
        <v>1402333.3333333335</v>
      </c>
      <c r="H46" s="12">
        <f t="shared" si="3"/>
        <v>189.65517241379311</v>
      </c>
      <c r="I46" s="12">
        <f t="shared" si="4"/>
        <v>16118.773946360154</v>
      </c>
      <c r="J46" s="13">
        <f t="shared" si="5"/>
        <v>1.0649</v>
      </c>
      <c r="K46" s="14">
        <f t="shared" si="6"/>
        <v>1.224022988505747E-2</v>
      </c>
      <c r="L46" s="11">
        <f t="shared" si="7"/>
        <v>17164.882375478926</v>
      </c>
      <c r="M46" s="11">
        <f t="shared" si="8"/>
        <v>602243.79080459767</v>
      </c>
      <c r="N46" s="11">
        <f t="shared" si="9"/>
        <v>2004577.124137931</v>
      </c>
      <c r="O46" s="11">
        <f t="shared" si="10"/>
        <v>123.75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3:25" x14ac:dyDescent="0.3">
      <c r="C47" s="3">
        <f t="shared" si="0"/>
        <v>46</v>
      </c>
      <c r="D47" s="13"/>
      <c r="E47" s="10">
        <f t="shared" si="1"/>
        <v>87</v>
      </c>
      <c r="F47" s="11">
        <f t="shared" si="11"/>
        <v>17000</v>
      </c>
      <c r="G47" s="11">
        <f t="shared" si="2"/>
        <v>1419333.3333333335</v>
      </c>
      <c r="H47" s="12">
        <f t="shared" si="3"/>
        <v>195.40229885057471</v>
      </c>
      <c r="I47" s="12">
        <f t="shared" si="4"/>
        <v>16314.176245210729</v>
      </c>
      <c r="J47" s="13">
        <f t="shared" si="5"/>
        <v>1.0649</v>
      </c>
      <c r="K47" s="14">
        <f t="shared" si="6"/>
        <v>1.224022988505747E-2</v>
      </c>
      <c r="L47" s="11">
        <f t="shared" si="7"/>
        <v>17372.966283524904</v>
      </c>
      <c r="M47" s="11">
        <f t="shared" si="8"/>
        <v>619616.75708812254</v>
      </c>
      <c r="N47" s="11">
        <f t="shared" si="9"/>
        <v>2038950.0904214559</v>
      </c>
      <c r="O47" s="11">
        <f t="shared" si="10"/>
        <v>127.5</v>
      </c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3:25" x14ac:dyDescent="0.3">
      <c r="C48" s="3">
        <f t="shared" si="0"/>
        <v>47</v>
      </c>
      <c r="D48" s="13"/>
      <c r="E48" s="10">
        <f t="shared" si="1"/>
        <v>87</v>
      </c>
      <c r="F48" s="11">
        <f t="shared" si="11"/>
        <v>17000</v>
      </c>
      <c r="G48" s="11">
        <f t="shared" si="2"/>
        <v>1436333.3333333335</v>
      </c>
      <c r="H48" s="12">
        <f t="shared" si="3"/>
        <v>195.40229885057471</v>
      </c>
      <c r="I48" s="12">
        <f t="shared" si="4"/>
        <v>16509.578544061304</v>
      </c>
      <c r="J48" s="13">
        <f t="shared" si="5"/>
        <v>1.0649</v>
      </c>
      <c r="K48" s="14">
        <f t="shared" si="6"/>
        <v>1.224022988505747E-2</v>
      </c>
      <c r="L48" s="11">
        <f t="shared" si="7"/>
        <v>17581.050191570881</v>
      </c>
      <c r="M48" s="11">
        <f t="shared" si="8"/>
        <v>637197.80727969343</v>
      </c>
      <c r="N48" s="11">
        <f t="shared" si="9"/>
        <v>2073531.1406130269</v>
      </c>
      <c r="O48" s="11">
        <f t="shared" si="10"/>
        <v>127.5</v>
      </c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3:25" x14ac:dyDescent="0.3">
      <c r="C49" s="3">
        <f t="shared" si="0"/>
        <v>48</v>
      </c>
      <c r="D49" s="13"/>
      <c r="E49" s="10">
        <f t="shared" si="1"/>
        <v>87</v>
      </c>
      <c r="F49" s="11">
        <f t="shared" si="11"/>
        <v>17000</v>
      </c>
      <c r="G49" s="11">
        <f t="shared" si="2"/>
        <v>1453333.3333333335</v>
      </c>
      <c r="H49" s="12">
        <f t="shared" si="3"/>
        <v>195.40229885057471</v>
      </c>
      <c r="I49" s="12">
        <f t="shared" si="4"/>
        <v>16704.980842911878</v>
      </c>
      <c r="J49" s="13">
        <f t="shared" si="5"/>
        <v>1.0649</v>
      </c>
      <c r="K49" s="14">
        <f t="shared" si="6"/>
        <v>1.224022988505747E-2</v>
      </c>
      <c r="L49" s="11">
        <f t="shared" si="7"/>
        <v>17789.134099616858</v>
      </c>
      <c r="M49" s="11">
        <f t="shared" si="8"/>
        <v>654986.94137931033</v>
      </c>
      <c r="N49" s="11">
        <f t="shared" si="9"/>
        <v>2108320.2747126436</v>
      </c>
      <c r="O49" s="11">
        <f t="shared" si="10"/>
        <v>127.5</v>
      </c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3:25" x14ac:dyDescent="0.3">
      <c r="C50" s="3">
        <f t="shared" si="0"/>
        <v>49</v>
      </c>
      <c r="D50" s="13"/>
      <c r="E50" s="10">
        <f t="shared" si="1"/>
        <v>87</v>
      </c>
      <c r="F50" s="11">
        <f t="shared" si="11"/>
        <v>17500</v>
      </c>
      <c r="G50" s="11">
        <f t="shared" si="2"/>
        <v>1470833.3333333335</v>
      </c>
      <c r="H50" s="12">
        <f t="shared" si="3"/>
        <v>201.14942528735631</v>
      </c>
      <c r="I50" s="12">
        <f t="shared" si="4"/>
        <v>16906.130268199235</v>
      </c>
      <c r="J50" s="13">
        <f t="shared" si="5"/>
        <v>1.0649</v>
      </c>
      <c r="K50" s="14">
        <f t="shared" si="6"/>
        <v>1.224022988505747E-2</v>
      </c>
      <c r="L50" s="11">
        <f t="shared" si="7"/>
        <v>18003.338122605364</v>
      </c>
      <c r="M50" s="11">
        <f t="shared" si="8"/>
        <v>672990.27950191568</v>
      </c>
      <c r="N50" s="11">
        <f t="shared" si="9"/>
        <v>2143823.6128352489</v>
      </c>
      <c r="O50" s="11">
        <f t="shared" si="10"/>
        <v>131.25</v>
      </c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3:25" x14ac:dyDescent="0.3">
      <c r="C51" s="3">
        <f t="shared" si="0"/>
        <v>50</v>
      </c>
      <c r="D51" s="13"/>
      <c r="E51" s="10">
        <f t="shared" si="1"/>
        <v>87</v>
      </c>
      <c r="F51" s="11">
        <f t="shared" si="11"/>
        <v>17500</v>
      </c>
      <c r="G51" s="11">
        <f t="shared" si="2"/>
        <v>1488333.3333333335</v>
      </c>
      <c r="H51" s="12">
        <f t="shared" si="3"/>
        <v>201.14942528735631</v>
      </c>
      <c r="I51" s="12">
        <f t="shared" si="4"/>
        <v>17107.279693486591</v>
      </c>
      <c r="J51" s="13">
        <f t="shared" si="5"/>
        <v>1.0649</v>
      </c>
      <c r="K51" s="14">
        <f t="shared" si="6"/>
        <v>1.224022988505747E-2</v>
      </c>
      <c r="L51" s="11">
        <f t="shared" si="7"/>
        <v>18217.54214559387</v>
      </c>
      <c r="M51" s="11">
        <f t="shared" si="8"/>
        <v>691207.82164750958</v>
      </c>
      <c r="N51" s="11">
        <f t="shared" si="9"/>
        <v>2179541.154980843</v>
      </c>
      <c r="O51" s="11">
        <f t="shared" si="10"/>
        <v>131.25</v>
      </c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3:25" x14ac:dyDescent="0.3">
      <c r="C52" s="3">
        <f t="shared" si="0"/>
        <v>51</v>
      </c>
      <c r="D52" s="13"/>
      <c r="E52" s="10">
        <f t="shared" si="1"/>
        <v>87</v>
      </c>
      <c r="F52" s="11">
        <f t="shared" si="11"/>
        <v>18000</v>
      </c>
      <c r="G52" s="11">
        <f t="shared" si="2"/>
        <v>1506333.3333333335</v>
      </c>
      <c r="H52" s="12">
        <f t="shared" si="3"/>
        <v>206.89655172413794</v>
      </c>
      <c r="I52" s="12">
        <f t="shared" si="4"/>
        <v>17314.176245210729</v>
      </c>
      <c r="J52" s="13">
        <f t="shared" si="5"/>
        <v>1.0649</v>
      </c>
      <c r="K52" s="14">
        <f t="shared" si="6"/>
        <v>1.224022988505747E-2</v>
      </c>
      <c r="L52" s="11">
        <f t="shared" si="7"/>
        <v>18437.866283524905</v>
      </c>
      <c r="M52" s="11">
        <f t="shared" si="8"/>
        <v>709645.68793103448</v>
      </c>
      <c r="N52" s="11">
        <f t="shared" si="9"/>
        <v>2215979.0212643677</v>
      </c>
      <c r="O52" s="11">
        <f t="shared" si="10"/>
        <v>135</v>
      </c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3:25" x14ac:dyDescent="0.3">
      <c r="C53" s="3">
        <f t="shared" si="0"/>
        <v>52</v>
      </c>
      <c r="D53" s="13"/>
      <c r="E53" s="10">
        <f t="shared" si="1"/>
        <v>87</v>
      </c>
      <c r="F53" s="11">
        <f t="shared" si="11"/>
        <v>18000</v>
      </c>
      <c r="G53" s="11">
        <f t="shared" si="2"/>
        <v>1524333.3333333335</v>
      </c>
      <c r="H53" s="12">
        <f t="shared" si="3"/>
        <v>206.89655172413794</v>
      </c>
      <c r="I53" s="12">
        <f t="shared" si="4"/>
        <v>17521.072796934866</v>
      </c>
      <c r="J53" s="13">
        <f t="shared" si="5"/>
        <v>1.0649</v>
      </c>
      <c r="K53" s="14">
        <f t="shared" si="6"/>
        <v>1.224022988505747E-2</v>
      </c>
      <c r="L53" s="11">
        <f t="shared" si="7"/>
        <v>18658.19042145594</v>
      </c>
      <c r="M53" s="11">
        <f t="shared" si="8"/>
        <v>728303.87835249037</v>
      </c>
      <c r="N53" s="11">
        <f t="shared" si="9"/>
        <v>2252637.2116858237</v>
      </c>
      <c r="O53" s="11">
        <f t="shared" si="10"/>
        <v>135</v>
      </c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3:25" x14ac:dyDescent="0.3">
      <c r="C54" s="3">
        <f t="shared" si="0"/>
        <v>53</v>
      </c>
      <c r="D54" s="13"/>
      <c r="E54" s="10">
        <f t="shared" si="1"/>
        <v>87</v>
      </c>
      <c r="F54" s="11">
        <f t="shared" si="11"/>
        <v>18500</v>
      </c>
      <c r="G54" s="11">
        <f t="shared" si="2"/>
        <v>1542833.3333333335</v>
      </c>
      <c r="H54" s="12">
        <f t="shared" si="3"/>
        <v>212.64367816091954</v>
      </c>
      <c r="I54" s="12">
        <f t="shared" si="4"/>
        <v>17733.716475095785</v>
      </c>
      <c r="J54" s="13">
        <f t="shared" si="5"/>
        <v>1.0649</v>
      </c>
      <c r="K54" s="14">
        <f t="shared" si="6"/>
        <v>1.224022988505747E-2</v>
      </c>
      <c r="L54" s="11">
        <f t="shared" si="7"/>
        <v>18884.6346743295</v>
      </c>
      <c r="M54" s="11">
        <f t="shared" si="8"/>
        <v>747188.51302681991</v>
      </c>
      <c r="N54" s="11">
        <f t="shared" si="9"/>
        <v>2290021.8463601535</v>
      </c>
      <c r="O54" s="11">
        <f t="shared" si="10"/>
        <v>138.75</v>
      </c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3:25" x14ac:dyDescent="0.3">
      <c r="C55" s="3">
        <f t="shared" si="0"/>
        <v>54</v>
      </c>
      <c r="D55" s="13"/>
      <c r="E55" s="10">
        <f t="shared" si="1"/>
        <v>87</v>
      </c>
      <c r="F55" s="11">
        <f t="shared" si="11"/>
        <v>18500</v>
      </c>
      <c r="G55" s="11">
        <f t="shared" si="2"/>
        <v>1561333.3333333335</v>
      </c>
      <c r="H55" s="12">
        <f t="shared" si="3"/>
        <v>212.64367816091954</v>
      </c>
      <c r="I55" s="12">
        <f t="shared" si="4"/>
        <v>17946.360153256705</v>
      </c>
      <c r="J55" s="13">
        <f t="shared" si="5"/>
        <v>1.0649</v>
      </c>
      <c r="K55" s="14">
        <f t="shared" si="6"/>
        <v>1.224022988505747E-2</v>
      </c>
      <c r="L55" s="11">
        <f t="shared" si="7"/>
        <v>19111.078927203063</v>
      </c>
      <c r="M55" s="11">
        <f t="shared" si="8"/>
        <v>766299.591954023</v>
      </c>
      <c r="N55" s="11">
        <f t="shared" si="9"/>
        <v>2327632.9252873566</v>
      </c>
      <c r="O55" s="11">
        <f t="shared" si="10"/>
        <v>138.75</v>
      </c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3:25" x14ac:dyDescent="0.3">
      <c r="C56" s="3">
        <f t="shared" si="0"/>
        <v>55</v>
      </c>
      <c r="D56" s="13"/>
      <c r="E56" s="10">
        <f t="shared" si="1"/>
        <v>87</v>
      </c>
      <c r="F56" s="11">
        <f t="shared" si="11"/>
        <v>18500</v>
      </c>
      <c r="G56" s="11">
        <f t="shared" si="2"/>
        <v>1579833.3333333335</v>
      </c>
      <c r="H56" s="12">
        <f t="shared" si="3"/>
        <v>212.64367816091954</v>
      </c>
      <c r="I56" s="12">
        <f t="shared" si="4"/>
        <v>18159.003831417624</v>
      </c>
      <c r="J56" s="13">
        <f t="shared" si="5"/>
        <v>1.0649</v>
      </c>
      <c r="K56" s="14">
        <f t="shared" si="6"/>
        <v>1.224022988505747E-2</v>
      </c>
      <c r="L56" s="11">
        <f t="shared" si="7"/>
        <v>19337.523180076627</v>
      </c>
      <c r="M56" s="11">
        <f t="shared" si="8"/>
        <v>785637.11513409961</v>
      </c>
      <c r="N56" s="11">
        <f t="shared" si="9"/>
        <v>2365470.448467433</v>
      </c>
      <c r="O56" s="11">
        <f t="shared" si="10"/>
        <v>138.75</v>
      </c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3:25" x14ac:dyDescent="0.3">
      <c r="C57" s="3">
        <f t="shared" si="0"/>
        <v>56</v>
      </c>
      <c r="D57" s="13"/>
      <c r="E57" s="10">
        <f t="shared" si="1"/>
        <v>87</v>
      </c>
      <c r="F57" s="11">
        <f t="shared" si="11"/>
        <v>19000</v>
      </c>
      <c r="G57" s="11">
        <f t="shared" si="2"/>
        <v>1598833.3333333335</v>
      </c>
      <c r="H57" s="12">
        <f t="shared" si="3"/>
        <v>218.39080459770116</v>
      </c>
      <c r="I57" s="12">
        <f t="shared" si="4"/>
        <v>18377.394636015324</v>
      </c>
      <c r="J57" s="13">
        <f t="shared" si="5"/>
        <v>1.0649</v>
      </c>
      <c r="K57" s="14">
        <f t="shared" si="6"/>
        <v>1.224022988505747E-2</v>
      </c>
      <c r="L57" s="11">
        <f t="shared" si="7"/>
        <v>19570.087547892719</v>
      </c>
      <c r="M57" s="11">
        <f t="shared" si="8"/>
        <v>805207.20268199232</v>
      </c>
      <c r="N57" s="11">
        <f t="shared" si="9"/>
        <v>2404040.5360153257</v>
      </c>
      <c r="O57" s="11">
        <f t="shared" si="10"/>
        <v>142.5</v>
      </c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3:25" x14ac:dyDescent="0.3">
      <c r="C58" s="3">
        <f t="shared" si="0"/>
        <v>57</v>
      </c>
      <c r="D58" s="13"/>
      <c r="E58" s="10">
        <f t="shared" si="1"/>
        <v>87</v>
      </c>
      <c r="F58" s="11">
        <f t="shared" si="11"/>
        <v>19000</v>
      </c>
      <c r="G58" s="11">
        <f t="shared" si="2"/>
        <v>1617833.3333333335</v>
      </c>
      <c r="H58" s="12">
        <f t="shared" si="3"/>
        <v>218.39080459770116</v>
      </c>
      <c r="I58" s="12">
        <f t="shared" si="4"/>
        <v>18595.785440613025</v>
      </c>
      <c r="J58" s="13">
        <f t="shared" si="5"/>
        <v>1.0649</v>
      </c>
      <c r="K58" s="14">
        <f t="shared" si="6"/>
        <v>1.224022988505747E-2</v>
      </c>
      <c r="L58" s="11">
        <f t="shared" si="7"/>
        <v>19802.651915708808</v>
      </c>
      <c r="M58" s="11">
        <f t="shared" si="8"/>
        <v>825009.85459770111</v>
      </c>
      <c r="N58" s="11">
        <f t="shared" si="9"/>
        <v>2442843.1879310347</v>
      </c>
      <c r="O58" s="11">
        <f t="shared" si="10"/>
        <v>142.5</v>
      </c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3:25" x14ac:dyDescent="0.3">
      <c r="C59" s="3">
        <f t="shared" si="0"/>
        <v>58</v>
      </c>
      <c r="D59" s="13"/>
      <c r="E59" s="10">
        <f t="shared" si="1"/>
        <v>87</v>
      </c>
      <c r="F59" s="11">
        <f t="shared" si="11"/>
        <v>19500</v>
      </c>
      <c r="G59" s="11">
        <f t="shared" si="2"/>
        <v>1637333.3333333335</v>
      </c>
      <c r="H59" s="12">
        <f t="shared" si="3"/>
        <v>224.13793103448276</v>
      </c>
      <c r="I59" s="12">
        <f t="shared" si="4"/>
        <v>18819.923371647506</v>
      </c>
      <c r="J59" s="13">
        <f t="shared" si="5"/>
        <v>1.0649</v>
      </c>
      <c r="K59" s="14">
        <f t="shared" si="6"/>
        <v>1.224022988505747E-2</v>
      </c>
      <c r="L59" s="11">
        <f t="shared" si="7"/>
        <v>20041.336398467429</v>
      </c>
      <c r="M59" s="11">
        <f t="shared" si="8"/>
        <v>845051.19099616853</v>
      </c>
      <c r="N59" s="11">
        <f t="shared" si="9"/>
        <v>2482384.5243295021</v>
      </c>
      <c r="O59" s="11">
        <f t="shared" si="10"/>
        <v>146.25</v>
      </c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3:25" x14ac:dyDescent="0.3">
      <c r="C60" s="3">
        <f t="shared" si="0"/>
        <v>59</v>
      </c>
      <c r="D60" s="13"/>
      <c r="E60" s="10">
        <f t="shared" si="1"/>
        <v>87</v>
      </c>
      <c r="F60" s="11">
        <f t="shared" si="11"/>
        <v>19500</v>
      </c>
      <c r="G60" s="11">
        <f t="shared" si="2"/>
        <v>1656833.3333333335</v>
      </c>
      <c r="H60" s="12">
        <f t="shared" si="3"/>
        <v>224.13793103448276</v>
      </c>
      <c r="I60" s="12">
        <f t="shared" si="4"/>
        <v>19044.061302681988</v>
      </c>
      <c r="J60" s="13">
        <f t="shared" si="5"/>
        <v>1.0649</v>
      </c>
      <c r="K60" s="14">
        <f t="shared" si="6"/>
        <v>1.224022988505747E-2</v>
      </c>
      <c r="L60" s="11">
        <f t="shared" si="7"/>
        <v>20280.02088122605</v>
      </c>
      <c r="M60" s="11">
        <f t="shared" si="8"/>
        <v>865331.21187739458</v>
      </c>
      <c r="N60" s="11">
        <f t="shared" si="9"/>
        <v>2522164.545210728</v>
      </c>
      <c r="O60" s="11">
        <f t="shared" si="10"/>
        <v>146.25</v>
      </c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3:25" x14ac:dyDescent="0.3">
      <c r="C61" s="3">
        <f t="shared" si="0"/>
        <v>60</v>
      </c>
      <c r="D61" s="13"/>
      <c r="E61" s="10">
        <f t="shared" si="1"/>
        <v>87</v>
      </c>
      <c r="F61" s="11">
        <f t="shared" si="11"/>
        <v>20000</v>
      </c>
      <c r="G61" s="11">
        <f t="shared" si="2"/>
        <v>1676833.3333333335</v>
      </c>
      <c r="H61" s="12">
        <f t="shared" si="3"/>
        <v>229.88505747126436</v>
      </c>
      <c r="I61" s="12">
        <f t="shared" si="4"/>
        <v>19273.946360153252</v>
      </c>
      <c r="J61" s="13">
        <f t="shared" si="5"/>
        <v>1.0649</v>
      </c>
      <c r="K61" s="14">
        <f t="shared" si="6"/>
        <v>1.224022988505747E-2</v>
      </c>
      <c r="L61" s="11">
        <f t="shared" si="7"/>
        <v>20524.825478927196</v>
      </c>
      <c r="M61" s="11">
        <f t="shared" si="8"/>
        <v>885856.03735632182</v>
      </c>
      <c r="N61" s="11">
        <f t="shared" si="9"/>
        <v>2562689.3706896552</v>
      </c>
      <c r="O61" s="11">
        <f t="shared" si="10"/>
        <v>150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3:25" x14ac:dyDescent="0.3">
      <c r="C62" s="3">
        <f t="shared" si="0"/>
        <v>61</v>
      </c>
      <c r="D62" s="13"/>
      <c r="E62" s="10">
        <f t="shared" si="1"/>
        <v>87</v>
      </c>
      <c r="F62" s="11">
        <f t="shared" si="11"/>
        <v>20000</v>
      </c>
      <c r="G62" s="11">
        <f t="shared" si="2"/>
        <v>1696833.3333333335</v>
      </c>
      <c r="H62" s="12">
        <f t="shared" si="3"/>
        <v>229.88505747126436</v>
      </c>
      <c r="I62" s="12">
        <f t="shared" si="4"/>
        <v>19503.831417624515</v>
      </c>
      <c r="J62" s="13">
        <f t="shared" si="5"/>
        <v>1.0649</v>
      </c>
      <c r="K62" s="14">
        <f t="shared" si="6"/>
        <v>1.224022988505747E-2</v>
      </c>
      <c r="L62" s="11">
        <f t="shared" si="7"/>
        <v>20769.630076628346</v>
      </c>
      <c r="M62" s="11">
        <f t="shared" si="8"/>
        <v>906625.66743295011</v>
      </c>
      <c r="N62" s="11">
        <f t="shared" si="9"/>
        <v>2603459.0007662838</v>
      </c>
      <c r="O62" s="11">
        <f t="shared" si="10"/>
        <v>150</v>
      </c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3:25" x14ac:dyDescent="0.3">
      <c r="C63" s="3">
        <f t="shared" si="0"/>
        <v>62</v>
      </c>
      <c r="D63" s="13"/>
      <c r="E63" s="10">
        <f t="shared" si="1"/>
        <v>87</v>
      </c>
      <c r="F63" s="11">
        <f t="shared" si="11"/>
        <v>20500</v>
      </c>
      <c r="G63" s="11">
        <f t="shared" si="2"/>
        <v>1717333.3333333335</v>
      </c>
      <c r="H63" s="12">
        <f t="shared" si="3"/>
        <v>235.63218390804599</v>
      </c>
      <c r="I63" s="12">
        <f t="shared" si="4"/>
        <v>19739.46360153256</v>
      </c>
      <c r="J63" s="13">
        <f t="shared" si="5"/>
        <v>1.0649</v>
      </c>
      <c r="K63" s="14">
        <f t="shared" si="6"/>
        <v>1.224022988505747E-2</v>
      </c>
      <c r="L63" s="11">
        <f t="shared" si="7"/>
        <v>21020.554789272021</v>
      </c>
      <c r="M63" s="11">
        <f t="shared" si="8"/>
        <v>927646.22222222213</v>
      </c>
      <c r="N63" s="11">
        <f t="shared" si="9"/>
        <v>2644979.5555555555</v>
      </c>
      <c r="O63" s="11">
        <f t="shared" si="10"/>
        <v>153.75</v>
      </c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3:25" x14ac:dyDescent="0.3">
      <c r="C64" s="3">
        <f t="shared" si="0"/>
        <v>63</v>
      </c>
      <c r="D64" s="13"/>
      <c r="E64" s="10">
        <f t="shared" si="1"/>
        <v>87</v>
      </c>
      <c r="F64" s="11">
        <f t="shared" si="11"/>
        <v>20500</v>
      </c>
      <c r="G64" s="11">
        <f t="shared" si="2"/>
        <v>1737833.3333333335</v>
      </c>
      <c r="H64" s="12">
        <f t="shared" si="3"/>
        <v>235.63218390804599</v>
      </c>
      <c r="I64" s="12">
        <f t="shared" si="4"/>
        <v>19975.095785440604</v>
      </c>
      <c r="J64" s="13">
        <f t="shared" si="5"/>
        <v>1.0649</v>
      </c>
      <c r="K64" s="14">
        <f t="shared" si="6"/>
        <v>1.224022988505747E-2</v>
      </c>
      <c r="L64" s="11">
        <f t="shared" si="7"/>
        <v>21271.479501915699</v>
      </c>
      <c r="M64" s="11">
        <f t="shared" si="8"/>
        <v>948917.70172413788</v>
      </c>
      <c r="N64" s="11">
        <f t="shared" si="9"/>
        <v>2686751.0350574711</v>
      </c>
      <c r="O64" s="11">
        <f t="shared" si="10"/>
        <v>153.75</v>
      </c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3:25" x14ac:dyDescent="0.3">
      <c r="C65" s="3">
        <f t="shared" si="0"/>
        <v>64</v>
      </c>
      <c r="D65" s="13"/>
      <c r="E65" s="10">
        <f t="shared" si="1"/>
        <v>87</v>
      </c>
      <c r="F65" s="11">
        <f t="shared" si="11"/>
        <v>21000</v>
      </c>
      <c r="G65" s="11">
        <f t="shared" si="2"/>
        <v>1758833.3333333335</v>
      </c>
      <c r="H65" s="12">
        <f t="shared" si="3"/>
        <v>241.37931034482759</v>
      </c>
      <c r="I65" s="12">
        <f t="shared" si="4"/>
        <v>20216.47509578543</v>
      </c>
      <c r="J65" s="13">
        <f t="shared" si="5"/>
        <v>1.0649</v>
      </c>
      <c r="K65" s="14">
        <f t="shared" si="6"/>
        <v>1.224022988505747E-2</v>
      </c>
      <c r="L65" s="11">
        <f t="shared" si="7"/>
        <v>21528.524329501903</v>
      </c>
      <c r="M65" s="11">
        <f t="shared" si="8"/>
        <v>970446.22605363978</v>
      </c>
      <c r="N65" s="11">
        <f t="shared" si="9"/>
        <v>2729279.5593869733</v>
      </c>
      <c r="O65" s="11">
        <f t="shared" si="10"/>
        <v>157.5</v>
      </c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3:25" x14ac:dyDescent="0.3">
      <c r="C66" s="3">
        <f t="shared" si="0"/>
        <v>65</v>
      </c>
      <c r="D66" s="13"/>
      <c r="E66" s="10">
        <f t="shared" si="1"/>
        <v>87</v>
      </c>
      <c r="F66" s="11">
        <f t="shared" si="11"/>
        <v>21000</v>
      </c>
      <c r="G66" s="11">
        <f t="shared" si="2"/>
        <v>1779833.3333333335</v>
      </c>
      <c r="H66" s="12">
        <f t="shared" si="3"/>
        <v>241.37931034482759</v>
      </c>
      <c r="I66" s="12">
        <f t="shared" si="4"/>
        <v>20457.854406130256</v>
      </c>
      <c r="J66" s="13">
        <f t="shared" si="5"/>
        <v>1.0649</v>
      </c>
      <c r="K66" s="14">
        <f t="shared" si="6"/>
        <v>1.224022988505747E-2</v>
      </c>
      <c r="L66" s="11">
        <f t="shared" si="7"/>
        <v>21785.56915708811</v>
      </c>
      <c r="M66" s="11">
        <f t="shared" si="8"/>
        <v>992231.79521072784</v>
      </c>
      <c r="N66" s="11">
        <f t="shared" si="9"/>
        <v>2772065.1285440614</v>
      </c>
      <c r="O66" s="11">
        <f t="shared" si="10"/>
        <v>157.5</v>
      </c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3:25" x14ac:dyDescent="0.3">
      <c r="C67" s="3">
        <f t="shared" ref="C67:C130" si="12">IF(C66&lt;$B$10,C66+1,"")</f>
        <v>66</v>
      </c>
      <c r="D67" s="13"/>
      <c r="E67" s="10">
        <f t="shared" ref="E67:E130" si="13">IF(C66&lt;$B$10,$B$14,"")</f>
        <v>87</v>
      </c>
      <c r="F67" s="11">
        <f t="shared" si="11"/>
        <v>21500</v>
      </c>
      <c r="G67" s="11">
        <f t="shared" ref="G67:G130" si="14">IF(C66&lt;$B$10,F67+G66,"")</f>
        <v>1801333.3333333335</v>
      </c>
      <c r="H67" s="12">
        <f t="shared" ref="H67:H130" si="15">IF(C66&lt;$B$10,F67/E67,"")</f>
        <v>247.12643678160919</v>
      </c>
      <c r="I67" s="12">
        <f t="shared" ref="I67:I130" si="16">IF(C66&lt;$B$10,I66+H67,"")</f>
        <v>20704.980842911864</v>
      </c>
      <c r="J67" s="13">
        <f t="shared" ref="J67:J130" si="17">IF(C66&lt;$B$10,$B$19,"")</f>
        <v>1.0649</v>
      </c>
      <c r="K67" s="14">
        <f t="shared" ref="K67:K130" si="18">IF(C66&lt;$B$10,J67/E67,"")</f>
        <v>1.224022988505747E-2</v>
      </c>
      <c r="L67" s="11">
        <f t="shared" ref="L67:L130" si="19">IF(C66&lt;$B$10,I67*J67,"")</f>
        <v>22048.734099616842</v>
      </c>
      <c r="M67" s="11">
        <f t="shared" ref="M67:M130" si="20">IF(C66&lt;$B$10,M66+L67,"")</f>
        <v>1014280.5293103447</v>
      </c>
      <c r="N67" s="11">
        <f t="shared" ref="N67:N130" si="21">IF(C66&lt;$B$10,G67+M67,"")</f>
        <v>2815613.8626436782</v>
      </c>
      <c r="O67" s="11">
        <f t="shared" ref="O67:O130" si="22">IF(C66&lt;$B$10,F67*$B$8,"")</f>
        <v>161.25</v>
      </c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3:25" x14ac:dyDescent="0.3">
      <c r="C68" s="3">
        <f t="shared" si="12"/>
        <v>67</v>
      </c>
      <c r="D68" s="13"/>
      <c r="E68" s="10">
        <f t="shared" si="13"/>
        <v>87</v>
      </c>
      <c r="F68" s="11">
        <f t="shared" si="11"/>
        <v>21500</v>
      </c>
      <c r="G68" s="11">
        <f t="shared" si="14"/>
        <v>1822833.3333333335</v>
      </c>
      <c r="H68" s="12">
        <f t="shared" si="15"/>
        <v>247.12643678160919</v>
      </c>
      <c r="I68" s="12">
        <f t="shared" si="16"/>
        <v>20952.107279693471</v>
      </c>
      <c r="J68" s="13">
        <f t="shared" si="17"/>
        <v>1.0649</v>
      </c>
      <c r="K68" s="14">
        <f t="shared" si="18"/>
        <v>1.224022988505747E-2</v>
      </c>
      <c r="L68" s="11">
        <f t="shared" si="19"/>
        <v>22311.899042145578</v>
      </c>
      <c r="M68" s="11">
        <f t="shared" si="20"/>
        <v>1036592.4283524903</v>
      </c>
      <c r="N68" s="11">
        <f t="shared" si="21"/>
        <v>2859425.761685824</v>
      </c>
      <c r="O68" s="11">
        <f t="shared" si="22"/>
        <v>161.25</v>
      </c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3:25" x14ac:dyDescent="0.3">
      <c r="C69" s="3">
        <f t="shared" si="12"/>
        <v>68</v>
      </c>
      <c r="D69" s="13"/>
      <c r="E69" s="10">
        <f t="shared" si="13"/>
        <v>87</v>
      </c>
      <c r="F69" s="11">
        <f t="shared" ref="F69:F132" si="23">IF(C68&lt;$B$10,IF(L68&gt;F68+O68+$B$6,F68+$B$6,F68),"")</f>
        <v>22000</v>
      </c>
      <c r="G69" s="11">
        <f t="shared" si="14"/>
        <v>1844833.3333333335</v>
      </c>
      <c r="H69" s="12">
        <f t="shared" si="15"/>
        <v>252.87356321839081</v>
      </c>
      <c r="I69" s="12">
        <f t="shared" si="16"/>
        <v>21204.980842911864</v>
      </c>
      <c r="J69" s="13">
        <f t="shared" si="17"/>
        <v>1.0649</v>
      </c>
      <c r="K69" s="14">
        <f t="shared" si="18"/>
        <v>1.224022988505747E-2</v>
      </c>
      <c r="L69" s="11">
        <f t="shared" si="19"/>
        <v>22581.184099616843</v>
      </c>
      <c r="M69" s="11">
        <f t="shared" si="20"/>
        <v>1059173.6124521072</v>
      </c>
      <c r="N69" s="11">
        <f t="shared" si="21"/>
        <v>2904006.9457854405</v>
      </c>
      <c r="O69" s="11">
        <f t="shared" si="22"/>
        <v>165</v>
      </c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3:25" x14ac:dyDescent="0.3">
      <c r="C70" s="3">
        <f t="shared" si="12"/>
        <v>69</v>
      </c>
      <c r="D70" s="13"/>
      <c r="E70" s="10">
        <f t="shared" si="13"/>
        <v>87</v>
      </c>
      <c r="F70" s="11">
        <f t="shared" si="23"/>
        <v>22000</v>
      </c>
      <c r="G70" s="11">
        <f t="shared" si="14"/>
        <v>1866833.3333333335</v>
      </c>
      <c r="H70" s="12">
        <f t="shared" si="15"/>
        <v>252.87356321839081</v>
      </c>
      <c r="I70" s="12">
        <f t="shared" si="16"/>
        <v>21457.854406130256</v>
      </c>
      <c r="J70" s="13">
        <f t="shared" si="17"/>
        <v>1.0649</v>
      </c>
      <c r="K70" s="14">
        <f t="shared" si="18"/>
        <v>1.224022988505747E-2</v>
      </c>
      <c r="L70" s="11">
        <f t="shared" si="19"/>
        <v>22850.469157088108</v>
      </c>
      <c r="M70" s="11">
        <f t="shared" si="20"/>
        <v>1082024.0816091953</v>
      </c>
      <c r="N70" s="11">
        <f t="shared" si="21"/>
        <v>2948857.4149425291</v>
      </c>
      <c r="O70" s="11">
        <f t="shared" si="22"/>
        <v>165</v>
      </c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3:25" x14ac:dyDescent="0.3">
      <c r="C71" s="3">
        <f t="shared" si="12"/>
        <v>70</v>
      </c>
      <c r="D71" s="13"/>
      <c r="E71" s="10">
        <f t="shared" si="13"/>
        <v>87</v>
      </c>
      <c r="F71" s="11">
        <f t="shared" si="23"/>
        <v>22500</v>
      </c>
      <c r="G71" s="11">
        <f t="shared" si="14"/>
        <v>1889333.3333333335</v>
      </c>
      <c r="H71" s="12">
        <f t="shared" si="15"/>
        <v>258.62068965517244</v>
      </c>
      <c r="I71" s="12">
        <f t="shared" si="16"/>
        <v>21716.47509578543</v>
      </c>
      <c r="J71" s="13">
        <f t="shared" si="17"/>
        <v>1.0649</v>
      </c>
      <c r="K71" s="14">
        <f t="shared" si="18"/>
        <v>1.224022988505747E-2</v>
      </c>
      <c r="L71" s="11">
        <f t="shared" si="19"/>
        <v>23125.874329501905</v>
      </c>
      <c r="M71" s="11">
        <f t="shared" si="20"/>
        <v>1105149.9559386973</v>
      </c>
      <c r="N71" s="11">
        <f t="shared" si="21"/>
        <v>2994483.2892720308</v>
      </c>
      <c r="O71" s="11">
        <f t="shared" si="22"/>
        <v>168.75</v>
      </c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3:25" x14ac:dyDescent="0.3">
      <c r="C72" s="3">
        <f t="shared" si="12"/>
        <v>71</v>
      </c>
      <c r="D72" s="13"/>
      <c r="E72" s="10">
        <f t="shared" si="13"/>
        <v>87</v>
      </c>
      <c r="F72" s="11">
        <f t="shared" si="23"/>
        <v>22500</v>
      </c>
      <c r="G72" s="11">
        <f t="shared" si="14"/>
        <v>1911833.3333333335</v>
      </c>
      <c r="H72" s="12">
        <f t="shared" si="15"/>
        <v>258.62068965517244</v>
      </c>
      <c r="I72" s="12">
        <f t="shared" si="16"/>
        <v>21975.095785440604</v>
      </c>
      <c r="J72" s="13">
        <f t="shared" si="17"/>
        <v>1.0649</v>
      </c>
      <c r="K72" s="14">
        <f t="shared" si="18"/>
        <v>1.224022988505747E-2</v>
      </c>
      <c r="L72" s="11">
        <f t="shared" si="19"/>
        <v>23401.279501915698</v>
      </c>
      <c r="M72" s="11">
        <f t="shared" si="20"/>
        <v>1128551.235440613</v>
      </c>
      <c r="N72" s="11">
        <f t="shared" si="21"/>
        <v>3040384.5687739467</v>
      </c>
      <c r="O72" s="11">
        <f t="shared" si="22"/>
        <v>168.75</v>
      </c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3:25" x14ac:dyDescent="0.3">
      <c r="C73" s="3">
        <f t="shared" si="12"/>
        <v>72</v>
      </c>
      <c r="D73" s="13"/>
      <c r="E73" s="10">
        <f t="shared" si="13"/>
        <v>87</v>
      </c>
      <c r="F73" s="11">
        <f t="shared" si="23"/>
        <v>23000</v>
      </c>
      <c r="G73" s="11">
        <f t="shared" si="14"/>
        <v>1934833.3333333335</v>
      </c>
      <c r="H73" s="12">
        <f t="shared" si="15"/>
        <v>264.36781609195401</v>
      </c>
      <c r="I73" s="12">
        <f t="shared" si="16"/>
        <v>22239.46360153256</v>
      </c>
      <c r="J73" s="13">
        <f t="shared" si="17"/>
        <v>1.0649</v>
      </c>
      <c r="K73" s="14">
        <f t="shared" si="18"/>
        <v>1.224022988505747E-2</v>
      </c>
      <c r="L73" s="11">
        <f t="shared" si="19"/>
        <v>23682.804789272021</v>
      </c>
      <c r="M73" s="11">
        <f t="shared" si="20"/>
        <v>1152234.0402298849</v>
      </c>
      <c r="N73" s="11">
        <f t="shared" si="21"/>
        <v>3087067.3735632184</v>
      </c>
      <c r="O73" s="11">
        <f t="shared" si="22"/>
        <v>172.5</v>
      </c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3:25" x14ac:dyDescent="0.3">
      <c r="C74" s="3">
        <f t="shared" si="12"/>
        <v>73</v>
      </c>
      <c r="D74" s="13"/>
      <c r="E74" s="10">
        <f t="shared" si="13"/>
        <v>87</v>
      </c>
      <c r="F74" s="11">
        <f t="shared" si="23"/>
        <v>23500</v>
      </c>
      <c r="G74" s="11">
        <f t="shared" si="14"/>
        <v>1958333.3333333335</v>
      </c>
      <c r="H74" s="12">
        <f t="shared" si="15"/>
        <v>270.11494252873564</v>
      </c>
      <c r="I74" s="12">
        <f t="shared" si="16"/>
        <v>22509.578544061296</v>
      </c>
      <c r="J74" s="13">
        <f t="shared" si="17"/>
        <v>1.0649</v>
      </c>
      <c r="K74" s="14">
        <f t="shared" si="18"/>
        <v>1.224022988505747E-2</v>
      </c>
      <c r="L74" s="11">
        <f t="shared" si="19"/>
        <v>23970.450191570875</v>
      </c>
      <c r="M74" s="11">
        <f t="shared" si="20"/>
        <v>1176204.4904214558</v>
      </c>
      <c r="N74" s="11">
        <f t="shared" si="21"/>
        <v>3134537.8237547893</v>
      </c>
      <c r="O74" s="11">
        <f t="shared" si="22"/>
        <v>176.25</v>
      </c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3:25" x14ac:dyDescent="0.3">
      <c r="C75" s="3">
        <f t="shared" si="12"/>
        <v>74</v>
      </c>
      <c r="D75" s="13"/>
      <c r="E75" s="10">
        <f t="shared" si="13"/>
        <v>87</v>
      </c>
      <c r="F75" s="11">
        <f t="shared" si="23"/>
        <v>23500</v>
      </c>
      <c r="G75" s="11">
        <f t="shared" si="14"/>
        <v>1981833.3333333335</v>
      </c>
      <c r="H75" s="12">
        <f t="shared" si="15"/>
        <v>270.11494252873564</v>
      </c>
      <c r="I75" s="12">
        <f t="shared" si="16"/>
        <v>22779.693486590033</v>
      </c>
      <c r="J75" s="13">
        <f t="shared" si="17"/>
        <v>1.0649</v>
      </c>
      <c r="K75" s="14">
        <f t="shared" si="18"/>
        <v>1.224022988505747E-2</v>
      </c>
      <c r="L75" s="11">
        <f t="shared" si="19"/>
        <v>24258.095593869726</v>
      </c>
      <c r="M75" s="11">
        <f t="shared" si="20"/>
        <v>1200462.5860153255</v>
      </c>
      <c r="N75" s="11">
        <f t="shared" si="21"/>
        <v>3182295.919348659</v>
      </c>
      <c r="O75" s="11">
        <f t="shared" si="22"/>
        <v>176.25</v>
      </c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3:25" x14ac:dyDescent="0.3">
      <c r="C76" s="3">
        <f t="shared" si="12"/>
        <v>75</v>
      </c>
      <c r="D76" s="13"/>
      <c r="E76" s="10">
        <f t="shared" si="13"/>
        <v>87</v>
      </c>
      <c r="F76" s="11">
        <f t="shared" si="23"/>
        <v>24000</v>
      </c>
      <c r="G76" s="11">
        <f t="shared" si="14"/>
        <v>2005833.3333333335</v>
      </c>
      <c r="H76" s="12">
        <f t="shared" si="15"/>
        <v>275.86206896551727</v>
      </c>
      <c r="I76" s="12">
        <f t="shared" si="16"/>
        <v>23055.555555555551</v>
      </c>
      <c r="J76" s="13">
        <f t="shared" si="17"/>
        <v>1.0649</v>
      </c>
      <c r="K76" s="14">
        <f t="shared" si="18"/>
        <v>1.224022988505747E-2</v>
      </c>
      <c r="L76" s="11">
        <f t="shared" si="19"/>
        <v>24551.861111111106</v>
      </c>
      <c r="M76" s="11">
        <f t="shared" si="20"/>
        <v>1225014.4471264365</v>
      </c>
      <c r="N76" s="11">
        <f t="shared" si="21"/>
        <v>3230847.78045977</v>
      </c>
      <c r="O76" s="11">
        <f t="shared" si="22"/>
        <v>180</v>
      </c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3:25" x14ac:dyDescent="0.3">
      <c r="C77" s="3">
        <f t="shared" si="12"/>
        <v>76</v>
      </c>
      <c r="D77" s="13"/>
      <c r="E77" s="10">
        <f t="shared" si="13"/>
        <v>87</v>
      </c>
      <c r="F77" s="11">
        <f t="shared" si="23"/>
        <v>24000</v>
      </c>
      <c r="G77" s="11">
        <f t="shared" si="14"/>
        <v>2029833.3333333335</v>
      </c>
      <c r="H77" s="12">
        <f t="shared" si="15"/>
        <v>275.86206896551727</v>
      </c>
      <c r="I77" s="12">
        <f t="shared" si="16"/>
        <v>23331.417624521069</v>
      </c>
      <c r="J77" s="13">
        <f t="shared" si="17"/>
        <v>1.0649</v>
      </c>
      <c r="K77" s="14">
        <f t="shared" si="18"/>
        <v>1.224022988505747E-2</v>
      </c>
      <c r="L77" s="11">
        <f t="shared" si="19"/>
        <v>24845.626628352486</v>
      </c>
      <c r="M77" s="11">
        <f t="shared" si="20"/>
        <v>1249860.0737547891</v>
      </c>
      <c r="N77" s="11">
        <f t="shared" si="21"/>
        <v>3279693.4070881223</v>
      </c>
      <c r="O77" s="11">
        <f t="shared" si="22"/>
        <v>180</v>
      </c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3:25" x14ac:dyDescent="0.3">
      <c r="C78" s="3">
        <f t="shared" si="12"/>
        <v>77</v>
      </c>
      <c r="D78" s="13"/>
      <c r="E78" s="10">
        <f t="shared" si="13"/>
        <v>87</v>
      </c>
      <c r="F78" s="11">
        <f t="shared" si="23"/>
        <v>24500</v>
      </c>
      <c r="G78" s="11">
        <f t="shared" si="14"/>
        <v>2054333.3333333335</v>
      </c>
      <c r="H78" s="12">
        <f t="shared" si="15"/>
        <v>281.60919540229884</v>
      </c>
      <c r="I78" s="12">
        <f t="shared" si="16"/>
        <v>23613.026819923369</v>
      </c>
      <c r="J78" s="13">
        <f t="shared" si="17"/>
        <v>1.0649</v>
      </c>
      <c r="K78" s="14">
        <f t="shared" si="18"/>
        <v>1.224022988505747E-2</v>
      </c>
      <c r="L78" s="11">
        <f t="shared" si="19"/>
        <v>25145.512260536394</v>
      </c>
      <c r="M78" s="11">
        <f t="shared" si="20"/>
        <v>1275005.5860153255</v>
      </c>
      <c r="N78" s="11">
        <f t="shared" si="21"/>
        <v>3329338.919348659</v>
      </c>
      <c r="O78" s="11">
        <f t="shared" si="22"/>
        <v>183.75</v>
      </c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3:25" x14ac:dyDescent="0.3">
      <c r="C79" s="3">
        <f t="shared" si="12"/>
        <v>78</v>
      </c>
      <c r="D79" s="13"/>
      <c r="E79" s="10">
        <f t="shared" si="13"/>
        <v>87</v>
      </c>
      <c r="F79" s="11">
        <f t="shared" si="23"/>
        <v>24500</v>
      </c>
      <c r="G79" s="11">
        <f t="shared" si="14"/>
        <v>2078833.3333333335</v>
      </c>
      <c r="H79" s="12">
        <f t="shared" si="15"/>
        <v>281.60919540229884</v>
      </c>
      <c r="I79" s="12">
        <f t="shared" si="16"/>
        <v>23894.636015325668</v>
      </c>
      <c r="J79" s="13">
        <f t="shared" si="17"/>
        <v>1.0649</v>
      </c>
      <c r="K79" s="14">
        <f t="shared" si="18"/>
        <v>1.224022988505747E-2</v>
      </c>
      <c r="L79" s="11">
        <f t="shared" si="19"/>
        <v>25445.397892720302</v>
      </c>
      <c r="M79" s="11">
        <f t="shared" si="20"/>
        <v>1300450.9839080458</v>
      </c>
      <c r="N79" s="11">
        <f t="shared" si="21"/>
        <v>3379284.3172413791</v>
      </c>
      <c r="O79" s="11">
        <f t="shared" si="22"/>
        <v>183.75</v>
      </c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3:25" x14ac:dyDescent="0.3">
      <c r="C80" s="3">
        <f t="shared" si="12"/>
        <v>79</v>
      </c>
      <c r="D80" s="13"/>
      <c r="E80" s="10">
        <f t="shared" si="13"/>
        <v>87</v>
      </c>
      <c r="F80" s="11">
        <f t="shared" si="23"/>
        <v>25000</v>
      </c>
      <c r="G80" s="11">
        <f t="shared" si="14"/>
        <v>2103833.3333333335</v>
      </c>
      <c r="H80" s="12">
        <f t="shared" si="15"/>
        <v>287.35632183908046</v>
      </c>
      <c r="I80" s="12">
        <f t="shared" si="16"/>
        <v>24181.992337164749</v>
      </c>
      <c r="J80" s="13">
        <f t="shared" si="17"/>
        <v>1.0649</v>
      </c>
      <c r="K80" s="14">
        <f t="shared" si="18"/>
        <v>1.224022988505747E-2</v>
      </c>
      <c r="L80" s="11">
        <f t="shared" si="19"/>
        <v>25751.40363984674</v>
      </c>
      <c r="M80" s="11">
        <f t="shared" si="20"/>
        <v>1326202.3875478925</v>
      </c>
      <c r="N80" s="11">
        <f t="shared" si="21"/>
        <v>3430035.720881226</v>
      </c>
      <c r="O80" s="11">
        <f t="shared" si="22"/>
        <v>187.5</v>
      </c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3:25" x14ac:dyDescent="0.3">
      <c r="C81" s="3">
        <f t="shared" si="12"/>
        <v>80</v>
      </c>
      <c r="D81" s="13"/>
      <c r="E81" s="10">
        <f t="shared" si="13"/>
        <v>87</v>
      </c>
      <c r="F81" s="11">
        <f t="shared" si="23"/>
        <v>25500</v>
      </c>
      <c r="G81" s="11">
        <f t="shared" si="14"/>
        <v>2129333.3333333335</v>
      </c>
      <c r="H81" s="12">
        <f t="shared" si="15"/>
        <v>293.10344827586209</v>
      </c>
      <c r="I81" s="12">
        <f t="shared" si="16"/>
        <v>24475.095785440612</v>
      </c>
      <c r="J81" s="13">
        <f t="shared" si="17"/>
        <v>1.0649</v>
      </c>
      <c r="K81" s="14">
        <f t="shared" si="18"/>
        <v>1.224022988505747E-2</v>
      </c>
      <c r="L81" s="11">
        <f t="shared" si="19"/>
        <v>26063.529501915706</v>
      </c>
      <c r="M81" s="11">
        <f t="shared" si="20"/>
        <v>1352265.9170498082</v>
      </c>
      <c r="N81" s="11">
        <f t="shared" si="21"/>
        <v>3481599.2503831415</v>
      </c>
      <c r="O81" s="11">
        <f t="shared" si="22"/>
        <v>191.25</v>
      </c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3:25" x14ac:dyDescent="0.3">
      <c r="C82" s="3">
        <f t="shared" si="12"/>
        <v>81</v>
      </c>
      <c r="D82" s="13"/>
      <c r="E82" s="10">
        <f t="shared" si="13"/>
        <v>87</v>
      </c>
      <c r="F82" s="11">
        <f t="shared" si="23"/>
        <v>25500</v>
      </c>
      <c r="G82" s="11">
        <f t="shared" si="14"/>
        <v>2154833.3333333335</v>
      </c>
      <c r="H82" s="12">
        <f t="shared" si="15"/>
        <v>293.10344827586209</v>
      </c>
      <c r="I82" s="12">
        <f t="shared" si="16"/>
        <v>24768.199233716474</v>
      </c>
      <c r="J82" s="13">
        <f t="shared" si="17"/>
        <v>1.0649</v>
      </c>
      <c r="K82" s="14">
        <f t="shared" si="18"/>
        <v>1.224022988505747E-2</v>
      </c>
      <c r="L82" s="11">
        <f t="shared" si="19"/>
        <v>26375.655363984672</v>
      </c>
      <c r="M82" s="11">
        <f t="shared" si="20"/>
        <v>1378641.5724137928</v>
      </c>
      <c r="N82" s="11">
        <f t="shared" si="21"/>
        <v>3533474.9057471263</v>
      </c>
      <c r="O82" s="11">
        <f t="shared" si="22"/>
        <v>191.25</v>
      </c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3:25" x14ac:dyDescent="0.3">
      <c r="C83" s="3">
        <f t="shared" si="12"/>
        <v>82</v>
      </c>
      <c r="D83" s="13"/>
      <c r="E83" s="10">
        <f t="shared" si="13"/>
        <v>87</v>
      </c>
      <c r="F83" s="11">
        <f t="shared" si="23"/>
        <v>26000</v>
      </c>
      <c r="G83" s="11">
        <f t="shared" si="14"/>
        <v>2180833.3333333335</v>
      </c>
      <c r="H83" s="12">
        <f t="shared" si="15"/>
        <v>298.85057471264366</v>
      </c>
      <c r="I83" s="12">
        <f t="shared" si="16"/>
        <v>25067.049808429118</v>
      </c>
      <c r="J83" s="13">
        <f t="shared" si="17"/>
        <v>1.0649</v>
      </c>
      <c r="K83" s="14">
        <f t="shared" si="18"/>
        <v>1.224022988505747E-2</v>
      </c>
      <c r="L83" s="11">
        <f t="shared" si="19"/>
        <v>26693.901340996166</v>
      </c>
      <c r="M83" s="11">
        <f t="shared" si="20"/>
        <v>1405335.473754789</v>
      </c>
      <c r="N83" s="11">
        <f t="shared" si="21"/>
        <v>3586168.8070881227</v>
      </c>
      <c r="O83" s="11">
        <f t="shared" si="22"/>
        <v>195</v>
      </c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3:25" x14ac:dyDescent="0.3">
      <c r="C84" s="3">
        <f t="shared" si="12"/>
        <v>83</v>
      </c>
      <c r="D84" s="13"/>
      <c r="E84" s="10">
        <f t="shared" si="13"/>
        <v>87</v>
      </c>
      <c r="F84" s="11">
        <f t="shared" si="23"/>
        <v>26000</v>
      </c>
      <c r="G84" s="11">
        <f t="shared" si="14"/>
        <v>2206833.3333333335</v>
      </c>
      <c r="H84" s="12">
        <f t="shared" si="15"/>
        <v>298.85057471264366</v>
      </c>
      <c r="I84" s="12">
        <f t="shared" si="16"/>
        <v>25365.900383141761</v>
      </c>
      <c r="J84" s="13">
        <f t="shared" si="17"/>
        <v>1.0649</v>
      </c>
      <c r="K84" s="14">
        <f t="shared" si="18"/>
        <v>1.224022988505747E-2</v>
      </c>
      <c r="L84" s="11">
        <f t="shared" si="19"/>
        <v>27012.147318007661</v>
      </c>
      <c r="M84" s="11">
        <f t="shared" si="20"/>
        <v>1432347.6210727966</v>
      </c>
      <c r="N84" s="11">
        <f t="shared" si="21"/>
        <v>3639180.9544061301</v>
      </c>
      <c r="O84" s="11">
        <f t="shared" si="22"/>
        <v>195</v>
      </c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3:25" x14ac:dyDescent="0.3">
      <c r="C85" s="3">
        <f t="shared" si="12"/>
        <v>84</v>
      </c>
      <c r="D85" s="13"/>
      <c r="E85" s="10">
        <f t="shared" si="13"/>
        <v>87</v>
      </c>
      <c r="F85" s="11">
        <f t="shared" si="23"/>
        <v>26500</v>
      </c>
      <c r="G85" s="11">
        <f t="shared" si="14"/>
        <v>2233333.3333333335</v>
      </c>
      <c r="H85" s="12">
        <f t="shared" si="15"/>
        <v>304.59770114942529</v>
      </c>
      <c r="I85" s="12">
        <f t="shared" si="16"/>
        <v>25670.498084291186</v>
      </c>
      <c r="J85" s="13">
        <f t="shared" si="17"/>
        <v>1.0649</v>
      </c>
      <c r="K85" s="14">
        <f t="shared" si="18"/>
        <v>1.224022988505747E-2</v>
      </c>
      <c r="L85" s="11">
        <f t="shared" si="19"/>
        <v>27336.513409961684</v>
      </c>
      <c r="M85" s="11">
        <f t="shared" si="20"/>
        <v>1459684.1344827584</v>
      </c>
      <c r="N85" s="11">
        <f t="shared" si="21"/>
        <v>3693017.4678160921</v>
      </c>
      <c r="O85" s="11">
        <f t="shared" si="22"/>
        <v>198.75</v>
      </c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3:25" x14ac:dyDescent="0.3">
      <c r="C86" s="3">
        <f t="shared" si="12"/>
        <v>85</v>
      </c>
      <c r="D86" s="13"/>
      <c r="E86" s="10">
        <f t="shared" si="13"/>
        <v>87</v>
      </c>
      <c r="F86" s="11">
        <f t="shared" si="23"/>
        <v>27000</v>
      </c>
      <c r="G86" s="11">
        <f t="shared" si="14"/>
        <v>2260333.3333333335</v>
      </c>
      <c r="H86" s="12">
        <f t="shared" si="15"/>
        <v>310.34482758620692</v>
      </c>
      <c r="I86" s="12">
        <f t="shared" si="16"/>
        <v>25980.842911877393</v>
      </c>
      <c r="J86" s="13">
        <f t="shared" si="17"/>
        <v>1.0649</v>
      </c>
      <c r="K86" s="14">
        <f t="shared" si="18"/>
        <v>1.224022988505747E-2</v>
      </c>
      <c r="L86" s="11">
        <f t="shared" si="19"/>
        <v>27666.999616858233</v>
      </c>
      <c r="M86" s="11">
        <f t="shared" si="20"/>
        <v>1487351.1340996167</v>
      </c>
      <c r="N86" s="11">
        <f t="shared" si="21"/>
        <v>3747684.4674329502</v>
      </c>
      <c r="O86" s="11">
        <f t="shared" si="22"/>
        <v>202.5</v>
      </c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3:25" x14ac:dyDescent="0.3">
      <c r="C87" s="3">
        <f t="shared" si="12"/>
        <v>86</v>
      </c>
      <c r="D87" s="13"/>
      <c r="E87" s="10">
        <f t="shared" si="13"/>
        <v>87</v>
      </c>
      <c r="F87" s="11">
        <f t="shared" si="23"/>
        <v>27000</v>
      </c>
      <c r="G87" s="11">
        <f t="shared" si="14"/>
        <v>2287333.3333333335</v>
      </c>
      <c r="H87" s="12">
        <f t="shared" si="15"/>
        <v>310.34482758620692</v>
      </c>
      <c r="I87" s="12">
        <f t="shared" si="16"/>
        <v>26291.187739463599</v>
      </c>
      <c r="J87" s="13">
        <f t="shared" si="17"/>
        <v>1.0649</v>
      </c>
      <c r="K87" s="14">
        <f t="shared" si="18"/>
        <v>1.224022988505747E-2</v>
      </c>
      <c r="L87" s="11">
        <f t="shared" si="19"/>
        <v>27997.485823754785</v>
      </c>
      <c r="M87" s="11">
        <f t="shared" si="20"/>
        <v>1515348.6199233714</v>
      </c>
      <c r="N87" s="11">
        <f t="shared" si="21"/>
        <v>3802681.9532567048</v>
      </c>
      <c r="O87" s="11">
        <f t="shared" si="22"/>
        <v>202.5</v>
      </c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3:25" x14ac:dyDescent="0.3">
      <c r="C88" s="3">
        <f t="shared" si="12"/>
        <v>87</v>
      </c>
      <c r="D88" s="13"/>
      <c r="E88" s="10">
        <f t="shared" si="13"/>
        <v>87</v>
      </c>
      <c r="F88" s="11">
        <f t="shared" si="23"/>
        <v>27500</v>
      </c>
      <c r="G88" s="11">
        <f t="shared" si="14"/>
        <v>2314833.3333333335</v>
      </c>
      <c r="H88" s="12">
        <f t="shared" si="15"/>
        <v>316.09195402298849</v>
      </c>
      <c r="I88" s="12">
        <f t="shared" si="16"/>
        <v>26607.279693486587</v>
      </c>
      <c r="J88" s="13">
        <f t="shared" si="17"/>
        <v>1.0649</v>
      </c>
      <c r="K88" s="14">
        <f t="shared" si="18"/>
        <v>1.224022988505747E-2</v>
      </c>
      <c r="L88" s="11">
        <f t="shared" si="19"/>
        <v>28334.092145593866</v>
      </c>
      <c r="M88" s="11">
        <f t="shared" si="20"/>
        <v>1543682.7120689652</v>
      </c>
      <c r="N88" s="11">
        <f t="shared" si="21"/>
        <v>3858516.0454022987</v>
      </c>
      <c r="O88" s="11">
        <f t="shared" si="22"/>
        <v>206.25</v>
      </c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3:25" x14ac:dyDescent="0.3">
      <c r="C89" s="3">
        <f t="shared" si="12"/>
        <v>88</v>
      </c>
      <c r="D89" s="13"/>
      <c r="E89" s="10">
        <f t="shared" si="13"/>
        <v>87</v>
      </c>
      <c r="F89" s="11">
        <f t="shared" si="23"/>
        <v>28000</v>
      </c>
      <c r="G89" s="11">
        <f t="shared" si="14"/>
        <v>2342833.3333333335</v>
      </c>
      <c r="H89" s="12">
        <f t="shared" si="15"/>
        <v>321.83908045977012</v>
      </c>
      <c r="I89" s="12">
        <f t="shared" si="16"/>
        <v>26929.118773946357</v>
      </c>
      <c r="J89" s="13">
        <f t="shared" si="17"/>
        <v>1.0649</v>
      </c>
      <c r="K89" s="14">
        <f t="shared" si="18"/>
        <v>1.224022988505747E-2</v>
      </c>
      <c r="L89" s="11">
        <f t="shared" si="19"/>
        <v>28676.818582375476</v>
      </c>
      <c r="M89" s="11">
        <f t="shared" si="20"/>
        <v>1572359.5306513407</v>
      </c>
      <c r="N89" s="11">
        <f t="shared" si="21"/>
        <v>3915192.8639846742</v>
      </c>
      <c r="O89" s="11">
        <f t="shared" si="22"/>
        <v>210</v>
      </c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3:25" x14ac:dyDescent="0.3">
      <c r="C90" s="3">
        <f t="shared" si="12"/>
        <v>89</v>
      </c>
      <c r="D90" s="13"/>
      <c r="E90" s="10">
        <f t="shared" si="13"/>
        <v>87</v>
      </c>
      <c r="F90" s="11">
        <f t="shared" si="23"/>
        <v>28000</v>
      </c>
      <c r="G90" s="11">
        <f t="shared" si="14"/>
        <v>2370833.3333333335</v>
      </c>
      <c r="H90" s="12">
        <f t="shared" si="15"/>
        <v>321.83908045977012</v>
      </c>
      <c r="I90" s="12">
        <f t="shared" si="16"/>
        <v>27250.957854406126</v>
      </c>
      <c r="J90" s="13">
        <f t="shared" si="17"/>
        <v>1.0649</v>
      </c>
      <c r="K90" s="14">
        <f t="shared" si="18"/>
        <v>1.224022988505747E-2</v>
      </c>
      <c r="L90" s="11">
        <f t="shared" si="19"/>
        <v>29019.545019157082</v>
      </c>
      <c r="M90" s="11">
        <f t="shared" si="20"/>
        <v>1601379.0756704977</v>
      </c>
      <c r="N90" s="11">
        <f t="shared" si="21"/>
        <v>3972212.4090038314</v>
      </c>
      <c r="O90" s="11">
        <f t="shared" si="22"/>
        <v>210</v>
      </c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3:25" x14ac:dyDescent="0.3">
      <c r="C91" s="3">
        <f t="shared" si="12"/>
        <v>90</v>
      </c>
      <c r="D91" s="13"/>
      <c r="E91" s="10">
        <f t="shared" si="13"/>
        <v>87</v>
      </c>
      <c r="F91" s="11">
        <f t="shared" si="23"/>
        <v>28500</v>
      </c>
      <c r="G91" s="11">
        <f t="shared" si="14"/>
        <v>2399333.3333333335</v>
      </c>
      <c r="H91" s="12">
        <f t="shared" si="15"/>
        <v>327.58620689655174</v>
      </c>
      <c r="I91" s="12">
        <f t="shared" si="16"/>
        <v>27578.544061302677</v>
      </c>
      <c r="J91" s="13">
        <f t="shared" si="17"/>
        <v>1.0649</v>
      </c>
      <c r="K91" s="14">
        <f t="shared" si="18"/>
        <v>1.224022988505747E-2</v>
      </c>
      <c r="L91" s="11">
        <f t="shared" si="19"/>
        <v>29368.39157088122</v>
      </c>
      <c r="M91" s="11">
        <f t="shared" si="20"/>
        <v>1630747.467241379</v>
      </c>
      <c r="N91" s="11">
        <f t="shared" si="21"/>
        <v>4030080.8005747125</v>
      </c>
      <c r="O91" s="11">
        <f t="shared" si="22"/>
        <v>213.75</v>
      </c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3:25" x14ac:dyDescent="0.3">
      <c r="C92" s="3">
        <f t="shared" si="12"/>
        <v>91</v>
      </c>
      <c r="D92" s="13"/>
      <c r="E92" s="10">
        <f t="shared" si="13"/>
        <v>87</v>
      </c>
      <c r="F92" s="11">
        <f t="shared" si="23"/>
        <v>29000</v>
      </c>
      <c r="G92" s="11">
        <f t="shared" si="14"/>
        <v>2428333.3333333335</v>
      </c>
      <c r="H92" s="12">
        <f t="shared" si="15"/>
        <v>333.33333333333331</v>
      </c>
      <c r="I92" s="12">
        <f t="shared" si="16"/>
        <v>27911.877394636009</v>
      </c>
      <c r="J92" s="13">
        <f t="shared" si="17"/>
        <v>1.0649</v>
      </c>
      <c r="K92" s="14">
        <f t="shared" si="18"/>
        <v>1.224022988505747E-2</v>
      </c>
      <c r="L92" s="11">
        <f t="shared" si="19"/>
        <v>29723.358237547884</v>
      </c>
      <c r="M92" s="11">
        <f t="shared" si="20"/>
        <v>1660470.8254789268</v>
      </c>
      <c r="N92" s="11">
        <f t="shared" si="21"/>
        <v>4088804.1588122603</v>
      </c>
      <c r="O92" s="11">
        <f t="shared" si="22"/>
        <v>217.5</v>
      </c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3:25" x14ac:dyDescent="0.3">
      <c r="C93" s="3">
        <f t="shared" si="12"/>
        <v>92</v>
      </c>
      <c r="D93" s="13"/>
      <c r="E93" s="10">
        <f t="shared" si="13"/>
        <v>87</v>
      </c>
      <c r="F93" s="11">
        <f t="shared" si="23"/>
        <v>29500</v>
      </c>
      <c r="G93" s="11">
        <f t="shared" si="14"/>
        <v>2457833.3333333335</v>
      </c>
      <c r="H93" s="12">
        <f t="shared" si="15"/>
        <v>339.08045977011494</v>
      </c>
      <c r="I93" s="12">
        <f t="shared" si="16"/>
        <v>28250.957854406122</v>
      </c>
      <c r="J93" s="13">
        <f t="shared" si="17"/>
        <v>1.0649</v>
      </c>
      <c r="K93" s="14">
        <f t="shared" si="18"/>
        <v>1.224022988505747E-2</v>
      </c>
      <c r="L93" s="11">
        <f t="shared" si="19"/>
        <v>30084.44501915708</v>
      </c>
      <c r="M93" s="11">
        <f t="shared" si="20"/>
        <v>1690555.2704980839</v>
      </c>
      <c r="N93" s="11">
        <f t="shared" si="21"/>
        <v>4148388.6038314174</v>
      </c>
      <c r="O93" s="11">
        <f t="shared" si="22"/>
        <v>221.25</v>
      </c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3:25" x14ac:dyDescent="0.3">
      <c r="C94" s="3">
        <f t="shared" si="12"/>
        <v>93</v>
      </c>
      <c r="D94" s="13"/>
      <c r="E94" s="10">
        <f t="shared" si="13"/>
        <v>87</v>
      </c>
      <c r="F94" s="11">
        <f t="shared" si="23"/>
        <v>29500</v>
      </c>
      <c r="G94" s="11">
        <f t="shared" si="14"/>
        <v>2487333.3333333335</v>
      </c>
      <c r="H94" s="12">
        <f t="shared" si="15"/>
        <v>339.08045977011494</v>
      </c>
      <c r="I94" s="12">
        <f t="shared" si="16"/>
        <v>28590.038314176236</v>
      </c>
      <c r="J94" s="13">
        <f t="shared" si="17"/>
        <v>1.0649</v>
      </c>
      <c r="K94" s="14">
        <f t="shared" si="18"/>
        <v>1.224022988505747E-2</v>
      </c>
      <c r="L94" s="11">
        <f t="shared" si="19"/>
        <v>30445.531800766272</v>
      </c>
      <c r="M94" s="11">
        <f t="shared" si="20"/>
        <v>1721000.8022988501</v>
      </c>
      <c r="N94" s="11">
        <f t="shared" si="21"/>
        <v>4208334.1356321834</v>
      </c>
      <c r="O94" s="11">
        <f t="shared" si="22"/>
        <v>221.25</v>
      </c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3:25" x14ac:dyDescent="0.3">
      <c r="C95" s="3">
        <f t="shared" si="12"/>
        <v>94</v>
      </c>
      <c r="D95" s="13"/>
      <c r="E95" s="10">
        <f t="shared" si="13"/>
        <v>87</v>
      </c>
      <c r="F95" s="11">
        <f t="shared" si="23"/>
        <v>30000</v>
      </c>
      <c r="G95" s="11">
        <f t="shared" si="14"/>
        <v>2517333.3333333335</v>
      </c>
      <c r="H95" s="12">
        <f t="shared" si="15"/>
        <v>344.82758620689657</v>
      </c>
      <c r="I95" s="12">
        <f t="shared" si="16"/>
        <v>28934.865900383131</v>
      </c>
      <c r="J95" s="13">
        <f t="shared" si="17"/>
        <v>1.0649</v>
      </c>
      <c r="K95" s="14">
        <f t="shared" si="18"/>
        <v>1.224022988505747E-2</v>
      </c>
      <c r="L95" s="11">
        <f t="shared" si="19"/>
        <v>30812.738697317996</v>
      </c>
      <c r="M95" s="11">
        <f t="shared" si="20"/>
        <v>1751813.540996168</v>
      </c>
      <c r="N95" s="11">
        <f t="shared" si="21"/>
        <v>4269146.8743295018</v>
      </c>
      <c r="O95" s="11">
        <f t="shared" si="22"/>
        <v>225</v>
      </c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3:25" x14ac:dyDescent="0.3">
      <c r="C96" s="3">
        <f t="shared" si="12"/>
        <v>95</v>
      </c>
      <c r="D96" s="13"/>
      <c r="E96" s="10">
        <f t="shared" si="13"/>
        <v>87</v>
      </c>
      <c r="F96" s="11">
        <f t="shared" si="23"/>
        <v>30500</v>
      </c>
      <c r="G96" s="11">
        <f t="shared" si="14"/>
        <v>2547833.3333333335</v>
      </c>
      <c r="H96" s="12">
        <f t="shared" si="15"/>
        <v>350.57471264367814</v>
      </c>
      <c r="I96" s="12">
        <f t="shared" si="16"/>
        <v>29285.440613026811</v>
      </c>
      <c r="J96" s="13">
        <f t="shared" si="17"/>
        <v>1.0649</v>
      </c>
      <c r="K96" s="14">
        <f t="shared" si="18"/>
        <v>1.224022988505747E-2</v>
      </c>
      <c r="L96" s="11">
        <f t="shared" si="19"/>
        <v>31186.06570881225</v>
      </c>
      <c r="M96" s="11">
        <f t="shared" si="20"/>
        <v>1782999.6067049804</v>
      </c>
      <c r="N96" s="11">
        <f t="shared" si="21"/>
        <v>4330832.9400383141</v>
      </c>
      <c r="O96" s="11">
        <f t="shared" si="22"/>
        <v>228.75</v>
      </c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3:25" x14ac:dyDescent="0.3">
      <c r="C97" s="3">
        <f t="shared" si="12"/>
        <v>96</v>
      </c>
      <c r="D97" s="13"/>
      <c r="E97" s="10">
        <f t="shared" si="13"/>
        <v>87</v>
      </c>
      <c r="F97" s="11">
        <f t="shared" si="23"/>
        <v>30500</v>
      </c>
      <c r="G97" s="11">
        <f t="shared" si="14"/>
        <v>2578333.3333333335</v>
      </c>
      <c r="H97" s="12">
        <f t="shared" si="15"/>
        <v>350.57471264367814</v>
      </c>
      <c r="I97" s="12">
        <f t="shared" si="16"/>
        <v>29636.015325670487</v>
      </c>
      <c r="J97" s="13">
        <f t="shared" si="17"/>
        <v>1.0649</v>
      </c>
      <c r="K97" s="14">
        <f t="shared" si="18"/>
        <v>1.224022988505747E-2</v>
      </c>
      <c r="L97" s="11">
        <f t="shared" si="19"/>
        <v>31559.3927203065</v>
      </c>
      <c r="M97" s="11">
        <f t="shared" si="20"/>
        <v>1814558.9994252869</v>
      </c>
      <c r="N97" s="11">
        <f t="shared" si="21"/>
        <v>4392892.3327586204</v>
      </c>
      <c r="O97" s="11">
        <f t="shared" si="22"/>
        <v>228.75</v>
      </c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3:25" x14ac:dyDescent="0.3">
      <c r="C98" s="3">
        <f t="shared" si="12"/>
        <v>97</v>
      </c>
      <c r="D98" s="13"/>
      <c r="E98" s="10">
        <f t="shared" si="13"/>
        <v>87</v>
      </c>
      <c r="F98" s="11">
        <f t="shared" si="23"/>
        <v>31000</v>
      </c>
      <c r="G98" s="11">
        <f t="shared" si="14"/>
        <v>2609333.3333333335</v>
      </c>
      <c r="H98" s="12">
        <f t="shared" si="15"/>
        <v>356.32183908045977</v>
      </c>
      <c r="I98" s="12">
        <f t="shared" si="16"/>
        <v>29992.337164750948</v>
      </c>
      <c r="J98" s="13">
        <f t="shared" si="17"/>
        <v>1.0649</v>
      </c>
      <c r="K98" s="14">
        <f t="shared" si="18"/>
        <v>1.224022988505747E-2</v>
      </c>
      <c r="L98" s="11">
        <f t="shared" si="19"/>
        <v>31938.839846743285</v>
      </c>
      <c r="M98" s="11">
        <f t="shared" si="20"/>
        <v>1846497.8392720302</v>
      </c>
      <c r="N98" s="11">
        <f t="shared" si="21"/>
        <v>4455831.1726053637</v>
      </c>
      <c r="O98" s="11">
        <f t="shared" si="22"/>
        <v>232.5</v>
      </c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3:25" x14ac:dyDescent="0.3">
      <c r="C99" s="3">
        <f t="shared" si="12"/>
        <v>98</v>
      </c>
      <c r="D99" s="13"/>
      <c r="E99" s="10">
        <f t="shared" si="13"/>
        <v>87</v>
      </c>
      <c r="F99" s="11">
        <f t="shared" si="23"/>
        <v>31500</v>
      </c>
      <c r="G99" s="11">
        <f t="shared" si="14"/>
        <v>2640833.3333333335</v>
      </c>
      <c r="H99" s="12">
        <f t="shared" si="15"/>
        <v>362.06896551724139</v>
      </c>
      <c r="I99" s="12">
        <f t="shared" si="16"/>
        <v>30354.406130268191</v>
      </c>
      <c r="J99" s="13">
        <f t="shared" si="17"/>
        <v>1.0649</v>
      </c>
      <c r="K99" s="14">
        <f t="shared" si="18"/>
        <v>1.224022988505747E-2</v>
      </c>
      <c r="L99" s="11">
        <f t="shared" si="19"/>
        <v>32324.407088122596</v>
      </c>
      <c r="M99" s="11">
        <f t="shared" si="20"/>
        <v>1878822.2463601527</v>
      </c>
      <c r="N99" s="11">
        <f t="shared" si="21"/>
        <v>4519655.579693486</v>
      </c>
      <c r="O99" s="11">
        <f t="shared" si="22"/>
        <v>236.25</v>
      </c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3:25" x14ac:dyDescent="0.3">
      <c r="C100" s="3">
        <f t="shared" si="12"/>
        <v>99</v>
      </c>
      <c r="D100" s="13"/>
      <c r="E100" s="10">
        <f t="shared" si="13"/>
        <v>87</v>
      </c>
      <c r="F100" s="11">
        <f t="shared" si="23"/>
        <v>32000</v>
      </c>
      <c r="G100" s="11">
        <f t="shared" si="14"/>
        <v>2672833.3333333335</v>
      </c>
      <c r="H100" s="12">
        <f t="shared" si="15"/>
        <v>367.81609195402297</v>
      </c>
      <c r="I100" s="12">
        <f t="shared" si="16"/>
        <v>30722.222222222215</v>
      </c>
      <c r="J100" s="13">
        <f t="shared" si="17"/>
        <v>1.0649</v>
      </c>
      <c r="K100" s="14">
        <f t="shared" si="18"/>
        <v>1.224022988505747E-2</v>
      </c>
      <c r="L100" s="11">
        <f t="shared" si="19"/>
        <v>32716.094444444436</v>
      </c>
      <c r="M100" s="11">
        <f t="shared" si="20"/>
        <v>1911538.3408045971</v>
      </c>
      <c r="N100" s="11">
        <f t="shared" si="21"/>
        <v>4584371.6741379304</v>
      </c>
      <c r="O100" s="11">
        <f t="shared" si="22"/>
        <v>240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3:25" x14ac:dyDescent="0.3">
      <c r="C101" s="3">
        <f t="shared" si="12"/>
        <v>100</v>
      </c>
      <c r="D101" s="13"/>
      <c r="E101" s="10">
        <f t="shared" si="13"/>
        <v>87</v>
      </c>
      <c r="F101" s="11">
        <f t="shared" si="23"/>
        <v>32000</v>
      </c>
      <c r="G101" s="11">
        <f t="shared" si="14"/>
        <v>2704833.3333333335</v>
      </c>
      <c r="H101" s="12">
        <f t="shared" si="15"/>
        <v>367.81609195402297</v>
      </c>
      <c r="I101" s="12">
        <f t="shared" si="16"/>
        <v>31090.03831417624</v>
      </c>
      <c r="J101" s="13">
        <f t="shared" si="17"/>
        <v>1.0649</v>
      </c>
      <c r="K101" s="14">
        <f t="shared" si="18"/>
        <v>1.224022988505747E-2</v>
      </c>
      <c r="L101" s="11">
        <f t="shared" si="19"/>
        <v>33107.781800766279</v>
      </c>
      <c r="M101" s="11">
        <f t="shared" si="20"/>
        <v>1944646.1226053634</v>
      </c>
      <c r="N101" s="11">
        <f t="shared" si="21"/>
        <v>4649479.4559386969</v>
      </c>
      <c r="O101" s="11">
        <f t="shared" si="22"/>
        <v>240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3:25" x14ac:dyDescent="0.3">
      <c r="C102" s="3">
        <f t="shared" si="12"/>
        <v>101</v>
      </c>
      <c r="D102" s="13"/>
      <c r="E102" s="10">
        <f t="shared" si="13"/>
        <v>87</v>
      </c>
      <c r="F102" s="11">
        <f t="shared" si="23"/>
        <v>32500</v>
      </c>
      <c r="G102" s="11">
        <f t="shared" si="14"/>
        <v>2737333.3333333335</v>
      </c>
      <c r="H102" s="12">
        <f t="shared" si="15"/>
        <v>373.56321839080459</v>
      </c>
      <c r="I102" s="12">
        <f t="shared" si="16"/>
        <v>31463.601532567045</v>
      </c>
      <c r="J102" s="13">
        <f t="shared" si="17"/>
        <v>1.0649</v>
      </c>
      <c r="K102" s="14">
        <f t="shared" si="18"/>
        <v>1.224022988505747E-2</v>
      </c>
      <c r="L102" s="11">
        <f t="shared" si="19"/>
        <v>33505.589272030644</v>
      </c>
      <c r="M102" s="11">
        <f t="shared" si="20"/>
        <v>1978151.711877394</v>
      </c>
      <c r="N102" s="11">
        <f t="shared" si="21"/>
        <v>4715485.0452107275</v>
      </c>
      <c r="O102" s="11">
        <f t="shared" si="22"/>
        <v>243.75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3:25" x14ac:dyDescent="0.3">
      <c r="C103" s="3">
        <f t="shared" si="12"/>
        <v>102</v>
      </c>
      <c r="D103" s="13"/>
      <c r="E103" s="10">
        <f t="shared" si="13"/>
        <v>87</v>
      </c>
      <c r="F103" s="11">
        <f t="shared" si="23"/>
        <v>33000</v>
      </c>
      <c r="G103" s="11">
        <f t="shared" si="14"/>
        <v>2770333.3333333335</v>
      </c>
      <c r="H103" s="12">
        <f t="shared" si="15"/>
        <v>379.31034482758622</v>
      </c>
      <c r="I103" s="12">
        <f t="shared" si="16"/>
        <v>31842.911877394632</v>
      </c>
      <c r="J103" s="13">
        <f t="shared" si="17"/>
        <v>1.0649</v>
      </c>
      <c r="K103" s="14">
        <f t="shared" si="18"/>
        <v>1.224022988505747E-2</v>
      </c>
      <c r="L103" s="11">
        <f t="shared" si="19"/>
        <v>33909.516858237541</v>
      </c>
      <c r="M103" s="11">
        <f t="shared" si="20"/>
        <v>2012061.2287356316</v>
      </c>
      <c r="N103" s="11">
        <f t="shared" si="21"/>
        <v>4782394.5620689653</v>
      </c>
      <c r="O103" s="11">
        <f t="shared" si="22"/>
        <v>247.5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3:25" x14ac:dyDescent="0.3">
      <c r="C104" s="3">
        <f t="shared" si="12"/>
        <v>103</v>
      </c>
      <c r="D104" s="13"/>
      <c r="E104" s="10">
        <f t="shared" si="13"/>
        <v>87</v>
      </c>
      <c r="F104" s="11">
        <f t="shared" si="23"/>
        <v>33500</v>
      </c>
      <c r="G104" s="11">
        <f t="shared" si="14"/>
        <v>2803833.3333333335</v>
      </c>
      <c r="H104" s="12">
        <f t="shared" si="15"/>
        <v>385.05747126436779</v>
      </c>
      <c r="I104" s="12">
        <f t="shared" si="16"/>
        <v>32227.969348659</v>
      </c>
      <c r="J104" s="13">
        <f t="shared" si="17"/>
        <v>1.0649</v>
      </c>
      <c r="K104" s="14">
        <f t="shared" si="18"/>
        <v>1.224022988505747E-2</v>
      </c>
      <c r="L104" s="11">
        <f t="shared" si="19"/>
        <v>34319.56455938697</v>
      </c>
      <c r="M104" s="11">
        <f t="shared" si="20"/>
        <v>2046380.7932950186</v>
      </c>
      <c r="N104" s="11">
        <f t="shared" si="21"/>
        <v>4850214.1266283523</v>
      </c>
      <c r="O104" s="11">
        <f t="shared" si="22"/>
        <v>251.25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3:25" x14ac:dyDescent="0.3">
      <c r="C105" s="3">
        <f t="shared" si="12"/>
        <v>104</v>
      </c>
      <c r="D105" s="13"/>
      <c r="E105" s="10">
        <f t="shared" si="13"/>
        <v>87</v>
      </c>
      <c r="F105" s="11">
        <f t="shared" si="23"/>
        <v>34000</v>
      </c>
      <c r="G105" s="11">
        <f t="shared" si="14"/>
        <v>2837833.3333333335</v>
      </c>
      <c r="H105" s="12">
        <f t="shared" si="15"/>
        <v>390.80459770114942</v>
      </c>
      <c r="I105" s="12">
        <f t="shared" si="16"/>
        <v>32618.77394636015</v>
      </c>
      <c r="J105" s="13">
        <f t="shared" si="17"/>
        <v>1.0649</v>
      </c>
      <c r="K105" s="14">
        <f t="shared" si="18"/>
        <v>1.224022988505747E-2</v>
      </c>
      <c r="L105" s="11">
        <f t="shared" si="19"/>
        <v>34735.732375478925</v>
      </c>
      <c r="M105" s="11">
        <f t="shared" si="20"/>
        <v>2081116.5256704974</v>
      </c>
      <c r="N105" s="11">
        <f t="shared" si="21"/>
        <v>4918949.8590038307</v>
      </c>
      <c r="O105" s="11">
        <f t="shared" si="22"/>
        <v>255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3:25" x14ac:dyDescent="0.3">
      <c r="C106" s="3">
        <f t="shared" si="12"/>
        <v>105</v>
      </c>
      <c r="D106" s="13"/>
      <c r="E106" s="10">
        <f t="shared" si="13"/>
        <v>87</v>
      </c>
      <c r="F106" s="11">
        <f t="shared" si="23"/>
        <v>34000</v>
      </c>
      <c r="G106" s="11">
        <f t="shared" si="14"/>
        <v>2871833.3333333335</v>
      </c>
      <c r="H106" s="12">
        <f t="shared" si="15"/>
        <v>390.80459770114942</v>
      </c>
      <c r="I106" s="12">
        <f t="shared" si="16"/>
        <v>33009.578544061296</v>
      </c>
      <c r="J106" s="13">
        <f t="shared" si="17"/>
        <v>1.0649</v>
      </c>
      <c r="K106" s="14">
        <f t="shared" si="18"/>
        <v>1.224022988505747E-2</v>
      </c>
      <c r="L106" s="11">
        <f t="shared" si="19"/>
        <v>35151.900191570872</v>
      </c>
      <c r="M106" s="11">
        <f t="shared" si="20"/>
        <v>2116268.4258620683</v>
      </c>
      <c r="N106" s="11">
        <f t="shared" si="21"/>
        <v>4988101.7591954023</v>
      </c>
      <c r="O106" s="11">
        <f t="shared" si="22"/>
        <v>255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3:25" x14ac:dyDescent="0.3">
      <c r="C107" s="3">
        <f t="shared" si="12"/>
        <v>106</v>
      </c>
      <c r="D107" s="13"/>
      <c r="E107" s="10">
        <f t="shared" si="13"/>
        <v>87</v>
      </c>
      <c r="F107" s="11">
        <f t="shared" si="23"/>
        <v>34500</v>
      </c>
      <c r="G107" s="11">
        <f t="shared" si="14"/>
        <v>2906333.3333333335</v>
      </c>
      <c r="H107" s="12">
        <f t="shared" si="15"/>
        <v>396.55172413793105</v>
      </c>
      <c r="I107" s="12">
        <f t="shared" si="16"/>
        <v>33406.130268199224</v>
      </c>
      <c r="J107" s="13">
        <f t="shared" si="17"/>
        <v>1.0649</v>
      </c>
      <c r="K107" s="14">
        <f t="shared" si="18"/>
        <v>1.224022988505747E-2</v>
      </c>
      <c r="L107" s="11">
        <f t="shared" si="19"/>
        <v>35574.188122605352</v>
      </c>
      <c r="M107" s="11">
        <f t="shared" si="20"/>
        <v>2151842.6139846737</v>
      </c>
      <c r="N107" s="11">
        <f t="shared" si="21"/>
        <v>5058175.9473180072</v>
      </c>
      <c r="O107" s="11">
        <f t="shared" si="22"/>
        <v>258.75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3:25" x14ac:dyDescent="0.3">
      <c r="C108" s="3">
        <f t="shared" si="12"/>
        <v>107</v>
      </c>
      <c r="D108" s="13"/>
      <c r="E108" s="10">
        <f t="shared" si="13"/>
        <v>87</v>
      </c>
      <c r="F108" s="11">
        <f t="shared" si="23"/>
        <v>35000</v>
      </c>
      <c r="G108" s="11">
        <f t="shared" si="14"/>
        <v>2941333.3333333335</v>
      </c>
      <c r="H108" s="12">
        <f t="shared" si="15"/>
        <v>402.29885057471262</v>
      </c>
      <c r="I108" s="12">
        <f t="shared" si="16"/>
        <v>33808.429118773936</v>
      </c>
      <c r="J108" s="13">
        <f t="shared" si="17"/>
        <v>1.0649</v>
      </c>
      <c r="K108" s="14">
        <f t="shared" si="18"/>
        <v>1.224022988505747E-2</v>
      </c>
      <c r="L108" s="11">
        <f t="shared" si="19"/>
        <v>36002.596168582364</v>
      </c>
      <c r="M108" s="11">
        <f t="shared" si="20"/>
        <v>2187845.2101532561</v>
      </c>
      <c r="N108" s="11">
        <f t="shared" si="21"/>
        <v>5129178.5434865896</v>
      </c>
      <c r="O108" s="11">
        <f t="shared" si="22"/>
        <v>262.5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3:25" x14ac:dyDescent="0.3">
      <c r="C109" s="3">
        <f t="shared" si="12"/>
        <v>108</v>
      </c>
      <c r="D109" s="13"/>
      <c r="E109" s="10">
        <f t="shared" si="13"/>
        <v>87</v>
      </c>
      <c r="F109" s="11">
        <f t="shared" si="23"/>
        <v>35500</v>
      </c>
      <c r="G109" s="11">
        <f t="shared" si="14"/>
        <v>2976833.3333333335</v>
      </c>
      <c r="H109" s="12">
        <f t="shared" si="15"/>
        <v>408.04597701149424</v>
      </c>
      <c r="I109" s="12">
        <f t="shared" si="16"/>
        <v>34216.475095785434</v>
      </c>
      <c r="J109" s="13">
        <f t="shared" si="17"/>
        <v>1.0649</v>
      </c>
      <c r="K109" s="14">
        <f t="shared" si="18"/>
        <v>1.224022988505747E-2</v>
      </c>
      <c r="L109" s="11">
        <f t="shared" si="19"/>
        <v>36437.124329501909</v>
      </c>
      <c r="M109" s="11">
        <f t="shared" si="20"/>
        <v>2224282.3344827578</v>
      </c>
      <c r="N109" s="11">
        <f t="shared" si="21"/>
        <v>5201115.6678160913</v>
      </c>
      <c r="O109" s="11">
        <f t="shared" si="22"/>
        <v>266.25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3:25" x14ac:dyDescent="0.3">
      <c r="C110" s="3">
        <f t="shared" si="12"/>
        <v>109</v>
      </c>
      <c r="D110" s="13"/>
      <c r="E110" s="10">
        <f t="shared" si="13"/>
        <v>87</v>
      </c>
      <c r="F110" s="11">
        <f t="shared" si="23"/>
        <v>36000</v>
      </c>
      <c r="G110" s="11">
        <f t="shared" si="14"/>
        <v>3012833.3333333335</v>
      </c>
      <c r="H110" s="12">
        <f t="shared" si="15"/>
        <v>413.79310344827587</v>
      </c>
      <c r="I110" s="12">
        <f t="shared" si="16"/>
        <v>34630.268199233709</v>
      </c>
      <c r="J110" s="13">
        <f t="shared" si="17"/>
        <v>1.0649</v>
      </c>
      <c r="K110" s="14">
        <f t="shared" si="18"/>
        <v>1.224022988505747E-2</v>
      </c>
      <c r="L110" s="11">
        <f t="shared" si="19"/>
        <v>36877.772605363978</v>
      </c>
      <c r="M110" s="11">
        <f t="shared" si="20"/>
        <v>2261160.1070881216</v>
      </c>
      <c r="N110" s="11">
        <f t="shared" si="21"/>
        <v>5273993.4404214546</v>
      </c>
      <c r="O110" s="11">
        <f t="shared" si="22"/>
        <v>270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3:25" x14ac:dyDescent="0.3">
      <c r="C111" s="3">
        <f t="shared" si="12"/>
        <v>110</v>
      </c>
      <c r="D111" s="13"/>
      <c r="E111" s="10">
        <f t="shared" si="13"/>
        <v>87</v>
      </c>
      <c r="F111" s="11">
        <f t="shared" si="23"/>
        <v>36500</v>
      </c>
      <c r="G111" s="11">
        <f t="shared" si="14"/>
        <v>3049333.3333333335</v>
      </c>
      <c r="H111" s="12">
        <f t="shared" si="15"/>
        <v>419.5402298850575</v>
      </c>
      <c r="I111" s="12">
        <f t="shared" si="16"/>
        <v>35049.80842911877</v>
      </c>
      <c r="J111" s="13">
        <f t="shared" si="17"/>
        <v>1.0649</v>
      </c>
      <c r="K111" s="14">
        <f t="shared" si="18"/>
        <v>1.224022988505747E-2</v>
      </c>
      <c r="L111" s="11">
        <f t="shared" si="19"/>
        <v>37324.540996168573</v>
      </c>
      <c r="M111" s="11">
        <f t="shared" si="20"/>
        <v>2298484.6480842903</v>
      </c>
      <c r="N111" s="11">
        <f t="shared" si="21"/>
        <v>5347817.9814176243</v>
      </c>
      <c r="O111" s="11">
        <f t="shared" si="22"/>
        <v>273.75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3:25" x14ac:dyDescent="0.3">
      <c r="C112" s="3">
        <f t="shared" si="12"/>
        <v>111</v>
      </c>
      <c r="D112" s="13"/>
      <c r="E112" s="10">
        <f t="shared" si="13"/>
        <v>87</v>
      </c>
      <c r="F112" s="11">
        <f t="shared" si="23"/>
        <v>37000</v>
      </c>
      <c r="G112" s="11">
        <f t="shared" si="14"/>
        <v>3086333.3333333335</v>
      </c>
      <c r="H112" s="12">
        <f t="shared" si="15"/>
        <v>425.28735632183907</v>
      </c>
      <c r="I112" s="12">
        <f t="shared" si="16"/>
        <v>35475.095785440608</v>
      </c>
      <c r="J112" s="13">
        <f t="shared" si="17"/>
        <v>1.0649</v>
      </c>
      <c r="K112" s="14">
        <f t="shared" si="18"/>
        <v>1.224022988505747E-2</v>
      </c>
      <c r="L112" s="11">
        <f t="shared" si="19"/>
        <v>37777.4295019157</v>
      </c>
      <c r="M112" s="11">
        <f t="shared" si="20"/>
        <v>2336262.0775862061</v>
      </c>
      <c r="N112" s="11">
        <f t="shared" si="21"/>
        <v>5422595.4109195396</v>
      </c>
      <c r="O112" s="11">
        <f t="shared" si="22"/>
        <v>277.5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3:25" x14ac:dyDescent="0.3">
      <c r="C113" s="3">
        <f t="shared" si="12"/>
        <v>112</v>
      </c>
      <c r="D113" s="13"/>
      <c r="E113" s="10">
        <f t="shared" si="13"/>
        <v>87</v>
      </c>
      <c r="F113" s="11">
        <f t="shared" si="23"/>
        <v>37000</v>
      </c>
      <c r="G113" s="11">
        <f t="shared" si="14"/>
        <v>3123333.3333333335</v>
      </c>
      <c r="H113" s="12">
        <f t="shared" si="15"/>
        <v>425.28735632183907</v>
      </c>
      <c r="I113" s="12">
        <f t="shared" si="16"/>
        <v>35900.383141762446</v>
      </c>
      <c r="J113" s="13">
        <f t="shared" si="17"/>
        <v>1.0649</v>
      </c>
      <c r="K113" s="14">
        <f t="shared" si="18"/>
        <v>1.224022988505747E-2</v>
      </c>
      <c r="L113" s="11">
        <f t="shared" si="19"/>
        <v>38230.318007662827</v>
      </c>
      <c r="M113" s="11">
        <f t="shared" si="20"/>
        <v>2374492.395593869</v>
      </c>
      <c r="N113" s="11">
        <f t="shared" si="21"/>
        <v>5497825.7289272025</v>
      </c>
      <c r="O113" s="11">
        <f t="shared" si="22"/>
        <v>277.5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3:25" x14ac:dyDescent="0.3">
      <c r="C114" s="3">
        <f t="shared" si="12"/>
        <v>113</v>
      </c>
      <c r="D114" s="13"/>
      <c r="E114" s="10">
        <f t="shared" si="13"/>
        <v>87</v>
      </c>
      <c r="F114" s="11">
        <f t="shared" si="23"/>
        <v>37500</v>
      </c>
      <c r="G114" s="11">
        <f t="shared" si="14"/>
        <v>3160833.3333333335</v>
      </c>
      <c r="H114" s="12">
        <f t="shared" si="15"/>
        <v>431.0344827586207</v>
      </c>
      <c r="I114" s="12">
        <f t="shared" si="16"/>
        <v>36331.417624521069</v>
      </c>
      <c r="J114" s="13">
        <f t="shared" si="17"/>
        <v>1.0649</v>
      </c>
      <c r="K114" s="14">
        <f t="shared" si="18"/>
        <v>1.224022988505747E-2</v>
      </c>
      <c r="L114" s="11">
        <f t="shared" si="19"/>
        <v>38689.326628352486</v>
      </c>
      <c r="M114" s="11">
        <f t="shared" si="20"/>
        <v>2413181.7222222215</v>
      </c>
      <c r="N114" s="11">
        <f t="shared" si="21"/>
        <v>5574015.055555555</v>
      </c>
      <c r="O114" s="11">
        <f t="shared" si="22"/>
        <v>281.25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3:25" x14ac:dyDescent="0.3">
      <c r="C115" s="3">
        <f t="shared" si="12"/>
        <v>114</v>
      </c>
      <c r="D115" s="13"/>
      <c r="E115" s="10">
        <f t="shared" si="13"/>
        <v>87</v>
      </c>
      <c r="F115" s="11">
        <f t="shared" si="23"/>
        <v>38000</v>
      </c>
      <c r="G115" s="11">
        <f t="shared" si="14"/>
        <v>3198833.3333333335</v>
      </c>
      <c r="H115" s="12">
        <f t="shared" si="15"/>
        <v>436.78160919540232</v>
      </c>
      <c r="I115" s="12">
        <f t="shared" si="16"/>
        <v>36768.19923371647</v>
      </c>
      <c r="J115" s="13">
        <f t="shared" si="17"/>
        <v>1.0649</v>
      </c>
      <c r="K115" s="14">
        <f t="shared" si="18"/>
        <v>1.224022988505747E-2</v>
      </c>
      <c r="L115" s="11">
        <f t="shared" si="19"/>
        <v>39154.455363984671</v>
      </c>
      <c r="M115" s="11">
        <f t="shared" si="20"/>
        <v>2452336.1775862062</v>
      </c>
      <c r="N115" s="11">
        <f t="shared" si="21"/>
        <v>5651169.5109195393</v>
      </c>
      <c r="O115" s="11">
        <f t="shared" si="22"/>
        <v>285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3:25" x14ac:dyDescent="0.3">
      <c r="C116" s="3">
        <f t="shared" si="12"/>
        <v>115</v>
      </c>
      <c r="D116" s="13"/>
      <c r="E116" s="10">
        <f t="shared" si="13"/>
        <v>87</v>
      </c>
      <c r="F116" s="11">
        <f t="shared" si="23"/>
        <v>38500</v>
      </c>
      <c r="G116" s="11">
        <f t="shared" si="14"/>
        <v>3237333.3333333335</v>
      </c>
      <c r="H116" s="12">
        <f t="shared" si="15"/>
        <v>442.5287356321839</v>
      </c>
      <c r="I116" s="12">
        <f t="shared" si="16"/>
        <v>37210.727969348656</v>
      </c>
      <c r="J116" s="13">
        <f t="shared" si="17"/>
        <v>1.0649</v>
      </c>
      <c r="K116" s="14">
        <f t="shared" si="18"/>
        <v>1.224022988505747E-2</v>
      </c>
      <c r="L116" s="11">
        <f t="shared" si="19"/>
        <v>39625.70421455938</v>
      </c>
      <c r="M116" s="11">
        <f t="shared" si="20"/>
        <v>2491961.8818007656</v>
      </c>
      <c r="N116" s="11">
        <f t="shared" si="21"/>
        <v>5729295.2151340991</v>
      </c>
      <c r="O116" s="11">
        <f t="shared" si="22"/>
        <v>288.75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3:25" x14ac:dyDescent="0.3">
      <c r="C117" s="3">
        <f t="shared" si="12"/>
        <v>116</v>
      </c>
      <c r="D117" s="13"/>
      <c r="E117" s="10">
        <f t="shared" si="13"/>
        <v>87</v>
      </c>
      <c r="F117" s="11">
        <f t="shared" si="23"/>
        <v>39000</v>
      </c>
      <c r="G117" s="11">
        <f t="shared" si="14"/>
        <v>3276333.3333333335</v>
      </c>
      <c r="H117" s="12">
        <f t="shared" si="15"/>
        <v>448.27586206896552</v>
      </c>
      <c r="I117" s="12">
        <f t="shared" si="16"/>
        <v>37659.00383141762</v>
      </c>
      <c r="J117" s="13">
        <f t="shared" si="17"/>
        <v>1.0649</v>
      </c>
      <c r="K117" s="14">
        <f t="shared" si="18"/>
        <v>1.224022988505747E-2</v>
      </c>
      <c r="L117" s="11">
        <f t="shared" si="19"/>
        <v>40103.073180076623</v>
      </c>
      <c r="M117" s="11">
        <f t="shared" si="20"/>
        <v>2532064.9549808423</v>
      </c>
      <c r="N117" s="11">
        <f t="shared" si="21"/>
        <v>5808398.2883141758</v>
      </c>
      <c r="O117" s="11">
        <f t="shared" si="22"/>
        <v>292.5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3:25" x14ac:dyDescent="0.3">
      <c r="C118" s="3">
        <f t="shared" si="12"/>
        <v>117</v>
      </c>
      <c r="D118" s="13"/>
      <c r="E118" s="10">
        <f t="shared" si="13"/>
        <v>87</v>
      </c>
      <c r="F118" s="11">
        <f t="shared" si="23"/>
        <v>39500</v>
      </c>
      <c r="G118" s="11">
        <f t="shared" si="14"/>
        <v>3315833.3333333335</v>
      </c>
      <c r="H118" s="12">
        <f t="shared" si="15"/>
        <v>454.02298850574715</v>
      </c>
      <c r="I118" s="12">
        <f t="shared" si="16"/>
        <v>38113.026819923369</v>
      </c>
      <c r="J118" s="13">
        <f t="shared" si="17"/>
        <v>1.0649</v>
      </c>
      <c r="K118" s="14">
        <f t="shared" si="18"/>
        <v>1.224022988505747E-2</v>
      </c>
      <c r="L118" s="11">
        <f t="shared" si="19"/>
        <v>40586.562260536397</v>
      </c>
      <c r="M118" s="11">
        <f t="shared" si="20"/>
        <v>2572651.5172413788</v>
      </c>
      <c r="N118" s="11">
        <f t="shared" si="21"/>
        <v>5888484.8505747123</v>
      </c>
      <c r="O118" s="11">
        <f t="shared" si="22"/>
        <v>296.25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3:25" x14ac:dyDescent="0.3">
      <c r="C119" s="3">
        <f t="shared" si="12"/>
        <v>118</v>
      </c>
      <c r="D119" s="13"/>
      <c r="E119" s="10">
        <f t="shared" si="13"/>
        <v>87</v>
      </c>
      <c r="F119" s="11">
        <f t="shared" si="23"/>
        <v>40000</v>
      </c>
      <c r="G119" s="11">
        <f t="shared" si="14"/>
        <v>3355833.3333333335</v>
      </c>
      <c r="H119" s="12">
        <f t="shared" si="15"/>
        <v>459.77011494252872</v>
      </c>
      <c r="I119" s="12">
        <f t="shared" si="16"/>
        <v>38572.796934865895</v>
      </c>
      <c r="J119" s="13">
        <f t="shared" si="17"/>
        <v>1.0649</v>
      </c>
      <c r="K119" s="14">
        <f t="shared" si="18"/>
        <v>1.224022988505747E-2</v>
      </c>
      <c r="L119" s="11">
        <f t="shared" si="19"/>
        <v>41076.171455938689</v>
      </c>
      <c r="M119" s="11">
        <f t="shared" si="20"/>
        <v>2613727.6886973176</v>
      </c>
      <c r="N119" s="11">
        <f t="shared" si="21"/>
        <v>5969561.0220306516</v>
      </c>
      <c r="O119" s="11">
        <f t="shared" si="22"/>
        <v>300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3:25" x14ac:dyDescent="0.3">
      <c r="C120" s="3">
        <f t="shared" si="12"/>
        <v>119</v>
      </c>
      <c r="D120" s="13"/>
      <c r="E120" s="10">
        <f t="shared" si="13"/>
        <v>87</v>
      </c>
      <c r="F120" s="11">
        <f t="shared" si="23"/>
        <v>40500</v>
      </c>
      <c r="G120" s="11">
        <f t="shared" si="14"/>
        <v>3396333.3333333335</v>
      </c>
      <c r="H120" s="12">
        <f t="shared" si="15"/>
        <v>465.51724137931035</v>
      </c>
      <c r="I120" s="12">
        <f t="shared" si="16"/>
        <v>39038.314176245207</v>
      </c>
      <c r="J120" s="13">
        <f t="shared" si="17"/>
        <v>1.0649</v>
      </c>
      <c r="K120" s="14">
        <f t="shared" si="18"/>
        <v>1.224022988505747E-2</v>
      </c>
      <c r="L120" s="11">
        <f t="shared" si="19"/>
        <v>41571.900766283521</v>
      </c>
      <c r="M120" s="11">
        <f t="shared" si="20"/>
        <v>2655299.5894636014</v>
      </c>
      <c r="N120" s="11">
        <f t="shared" si="21"/>
        <v>6051632.9227969348</v>
      </c>
      <c r="O120" s="11">
        <f t="shared" si="22"/>
        <v>303.75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3:25" x14ac:dyDescent="0.3">
      <c r="C121" s="3">
        <f t="shared" si="12"/>
        <v>120</v>
      </c>
      <c r="D121" s="13"/>
      <c r="E121" s="10">
        <f t="shared" si="13"/>
        <v>87</v>
      </c>
      <c r="F121" s="11">
        <f t="shared" si="23"/>
        <v>41000</v>
      </c>
      <c r="G121" s="11">
        <f t="shared" si="14"/>
        <v>3437333.3333333335</v>
      </c>
      <c r="H121" s="12">
        <f t="shared" si="15"/>
        <v>471.26436781609198</v>
      </c>
      <c r="I121" s="12">
        <f t="shared" si="16"/>
        <v>39509.578544061296</v>
      </c>
      <c r="J121" s="13">
        <f t="shared" si="17"/>
        <v>1.0649</v>
      </c>
      <c r="K121" s="14">
        <f t="shared" si="18"/>
        <v>1.224022988505747E-2</v>
      </c>
      <c r="L121" s="11">
        <f t="shared" si="19"/>
        <v>42073.750191570871</v>
      </c>
      <c r="M121" s="11">
        <f t="shared" si="20"/>
        <v>2697373.3396551721</v>
      </c>
      <c r="N121" s="11">
        <f t="shared" si="21"/>
        <v>6134706.672988506</v>
      </c>
      <c r="O121" s="11">
        <f t="shared" si="22"/>
        <v>307.5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3:25" x14ac:dyDescent="0.3">
      <c r="C122" s="3" t="str">
        <f t="shared" si="12"/>
        <v/>
      </c>
      <c r="D122" s="13"/>
      <c r="E122" s="10" t="str">
        <f t="shared" si="13"/>
        <v/>
      </c>
      <c r="F122" s="11" t="str">
        <f t="shared" si="23"/>
        <v/>
      </c>
      <c r="G122" s="11" t="str">
        <f t="shared" si="14"/>
        <v/>
      </c>
      <c r="H122" s="12" t="str">
        <f t="shared" si="15"/>
        <v/>
      </c>
      <c r="I122" s="12" t="str">
        <f t="shared" si="16"/>
        <v/>
      </c>
      <c r="J122" s="13" t="str">
        <f t="shared" si="17"/>
        <v/>
      </c>
      <c r="K122" s="14" t="str">
        <f t="shared" si="18"/>
        <v/>
      </c>
      <c r="L122" s="11" t="str">
        <f t="shared" si="19"/>
        <v/>
      </c>
      <c r="M122" s="11" t="str">
        <f t="shared" si="20"/>
        <v/>
      </c>
      <c r="N122" s="11" t="str">
        <f t="shared" si="21"/>
        <v/>
      </c>
      <c r="O122" s="11" t="str">
        <f t="shared" si="22"/>
        <v/>
      </c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3:25" x14ac:dyDescent="0.3">
      <c r="C123" s="3" t="str">
        <f t="shared" si="12"/>
        <v/>
      </c>
      <c r="D123" s="13"/>
      <c r="E123" s="10" t="str">
        <f t="shared" si="13"/>
        <v/>
      </c>
      <c r="F123" s="11" t="str">
        <f t="shared" si="23"/>
        <v/>
      </c>
      <c r="G123" s="11" t="str">
        <f t="shared" si="14"/>
        <v/>
      </c>
      <c r="H123" s="12" t="str">
        <f t="shared" si="15"/>
        <v/>
      </c>
      <c r="I123" s="12" t="str">
        <f t="shared" si="16"/>
        <v/>
      </c>
      <c r="J123" s="13" t="str">
        <f t="shared" si="17"/>
        <v/>
      </c>
      <c r="K123" s="14" t="str">
        <f t="shared" si="18"/>
        <v/>
      </c>
      <c r="L123" s="11" t="str">
        <f t="shared" si="19"/>
        <v/>
      </c>
      <c r="M123" s="11" t="str">
        <f t="shared" si="20"/>
        <v/>
      </c>
      <c r="N123" s="11" t="str">
        <f t="shared" si="21"/>
        <v/>
      </c>
      <c r="O123" s="11" t="str">
        <f t="shared" si="22"/>
        <v/>
      </c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3:25" x14ac:dyDescent="0.3">
      <c r="C124" s="3" t="str">
        <f t="shared" si="12"/>
        <v/>
      </c>
      <c r="D124" s="13"/>
      <c r="E124" s="10" t="str">
        <f t="shared" si="13"/>
        <v/>
      </c>
      <c r="F124" s="11" t="str">
        <f t="shared" si="23"/>
        <v/>
      </c>
      <c r="G124" s="11" t="str">
        <f t="shared" si="14"/>
        <v/>
      </c>
      <c r="H124" s="12" t="str">
        <f t="shared" si="15"/>
        <v/>
      </c>
      <c r="I124" s="12" t="str">
        <f t="shared" si="16"/>
        <v/>
      </c>
      <c r="J124" s="13" t="str">
        <f t="shared" si="17"/>
        <v/>
      </c>
      <c r="K124" s="14" t="str">
        <f t="shared" si="18"/>
        <v/>
      </c>
      <c r="L124" s="11" t="str">
        <f t="shared" si="19"/>
        <v/>
      </c>
      <c r="M124" s="11" t="str">
        <f t="shared" si="20"/>
        <v/>
      </c>
      <c r="N124" s="11" t="str">
        <f t="shared" si="21"/>
        <v/>
      </c>
      <c r="O124" s="11" t="str">
        <f t="shared" si="22"/>
        <v/>
      </c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3:25" x14ac:dyDescent="0.3">
      <c r="C125" s="3" t="str">
        <f t="shared" si="12"/>
        <v/>
      </c>
      <c r="D125" s="13"/>
      <c r="E125" s="10" t="str">
        <f t="shared" si="13"/>
        <v/>
      </c>
      <c r="F125" s="11" t="str">
        <f t="shared" si="23"/>
        <v/>
      </c>
      <c r="G125" s="11" t="str">
        <f t="shared" si="14"/>
        <v/>
      </c>
      <c r="H125" s="12" t="str">
        <f t="shared" si="15"/>
        <v/>
      </c>
      <c r="I125" s="12" t="str">
        <f t="shared" si="16"/>
        <v/>
      </c>
      <c r="J125" s="13" t="str">
        <f t="shared" si="17"/>
        <v/>
      </c>
      <c r="K125" s="14" t="str">
        <f t="shared" si="18"/>
        <v/>
      </c>
      <c r="L125" s="11" t="str">
        <f t="shared" si="19"/>
        <v/>
      </c>
      <c r="M125" s="11" t="str">
        <f t="shared" si="20"/>
        <v/>
      </c>
      <c r="N125" s="11" t="str">
        <f t="shared" si="21"/>
        <v/>
      </c>
      <c r="O125" s="11" t="str">
        <f t="shared" si="22"/>
        <v/>
      </c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3:25" x14ac:dyDescent="0.3">
      <c r="C126" s="3" t="str">
        <f t="shared" si="12"/>
        <v/>
      </c>
      <c r="D126" s="13"/>
      <c r="E126" s="10" t="str">
        <f t="shared" si="13"/>
        <v/>
      </c>
      <c r="F126" s="11" t="str">
        <f t="shared" si="23"/>
        <v/>
      </c>
      <c r="G126" s="11" t="str">
        <f t="shared" si="14"/>
        <v/>
      </c>
      <c r="H126" s="12" t="str">
        <f t="shared" si="15"/>
        <v/>
      </c>
      <c r="I126" s="12" t="str">
        <f t="shared" si="16"/>
        <v/>
      </c>
      <c r="J126" s="13" t="str">
        <f t="shared" si="17"/>
        <v/>
      </c>
      <c r="K126" s="14" t="str">
        <f t="shared" si="18"/>
        <v/>
      </c>
      <c r="L126" s="11" t="str">
        <f t="shared" si="19"/>
        <v/>
      </c>
      <c r="M126" s="11" t="str">
        <f t="shared" si="20"/>
        <v/>
      </c>
      <c r="N126" s="11" t="str">
        <f t="shared" si="21"/>
        <v/>
      </c>
      <c r="O126" s="11" t="str">
        <f t="shared" si="22"/>
        <v/>
      </c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3:25" x14ac:dyDescent="0.3">
      <c r="C127" s="3" t="str">
        <f t="shared" si="12"/>
        <v/>
      </c>
      <c r="D127" s="13"/>
      <c r="E127" s="10" t="str">
        <f t="shared" si="13"/>
        <v/>
      </c>
      <c r="F127" s="11" t="str">
        <f t="shared" si="23"/>
        <v/>
      </c>
      <c r="G127" s="11" t="str">
        <f t="shared" si="14"/>
        <v/>
      </c>
      <c r="H127" s="12" t="str">
        <f t="shared" si="15"/>
        <v/>
      </c>
      <c r="I127" s="12" t="str">
        <f t="shared" si="16"/>
        <v/>
      </c>
      <c r="J127" s="13" t="str">
        <f t="shared" si="17"/>
        <v/>
      </c>
      <c r="K127" s="14" t="str">
        <f t="shared" si="18"/>
        <v/>
      </c>
      <c r="L127" s="11" t="str">
        <f t="shared" si="19"/>
        <v/>
      </c>
      <c r="M127" s="11" t="str">
        <f t="shared" si="20"/>
        <v/>
      </c>
      <c r="N127" s="11" t="str">
        <f t="shared" si="21"/>
        <v/>
      </c>
      <c r="O127" s="11" t="str">
        <f t="shared" si="22"/>
        <v/>
      </c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3:25" x14ac:dyDescent="0.3">
      <c r="C128" s="3" t="str">
        <f t="shared" si="12"/>
        <v/>
      </c>
      <c r="D128" s="13"/>
      <c r="E128" s="10" t="str">
        <f t="shared" si="13"/>
        <v/>
      </c>
      <c r="F128" s="11" t="str">
        <f t="shared" si="23"/>
        <v/>
      </c>
      <c r="G128" s="11" t="str">
        <f t="shared" si="14"/>
        <v/>
      </c>
      <c r="H128" s="12" t="str">
        <f t="shared" si="15"/>
        <v/>
      </c>
      <c r="I128" s="12" t="str">
        <f t="shared" si="16"/>
        <v/>
      </c>
      <c r="J128" s="13" t="str">
        <f t="shared" si="17"/>
        <v/>
      </c>
      <c r="K128" s="14" t="str">
        <f t="shared" si="18"/>
        <v/>
      </c>
      <c r="L128" s="11" t="str">
        <f t="shared" si="19"/>
        <v/>
      </c>
      <c r="M128" s="11" t="str">
        <f t="shared" si="20"/>
        <v/>
      </c>
      <c r="N128" s="11" t="str">
        <f t="shared" si="21"/>
        <v/>
      </c>
      <c r="O128" s="11" t="str">
        <f t="shared" si="22"/>
        <v/>
      </c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3:25" x14ac:dyDescent="0.3">
      <c r="C129" s="3" t="str">
        <f t="shared" si="12"/>
        <v/>
      </c>
      <c r="D129" s="13"/>
      <c r="E129" s="10" t="str">
        <f t="shared" si="13"/>
        <v/>
      </c>
      <c r="F129" s="11" t="str">
        <f t="shared" si="23"/>
        <v/>
      </c>
      <c r="G129" s="11" t="str">
        <f t="shared" si="14"/>
        <v/>
      </c>
      <c r="H129" s="12" t="str">
        <f t="shared" si="15"/>
        <v/>
      </c>
      <c r="I129" s="12" t="str">
        <f t="shared" si="16"/>
        <v/>
      </c>
      <c r="J129" s="13" t="str">
        <f t="shared" si="17"/>
        <v/>
      </c>
      <c r="K129" s="14" t="str">
        <f t="shared" si="18"/>
        <v/>
      </c>
      <c r="L129" s="11" t="str">
        <f t="shared" si="19"/>
        <v/>
      </c>
      <c r="M129" s="11" t="str">
        <f t="shared" si="20"/>
        <v/>
      </c>
      <c r="N129" s="11" t="str">
        <f t="shared" si="21"/>
        <v/>
      </c>
      <c r="O129" s="11" t="str">
        <f t="shared" si="22"/>
        <v/>
      </c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3:25" x14ac:dyDescent="0.3">
      <c r="C130" s="3" t="str">
        <f t="shared" si="12"/>
        <v/>
      </c>
      <c r="D130" s="13"/>
      <c r="E130" s="10" t="str">
        <f t="shared" si="13"/>
        <v/>
      </c>
      <c r="F130" s="11" t="str">
        <f t="shared" si="23"/>
        <v/>
      </c>
      <c r="G130" s="11" t="str">
        <f t="shared" si="14"/>
        <v/>
      </c>
      <c r="H130" s="12" t="str">
        <f t="shared" si="15"/>
        <v/>
      </c>
      <c r="I130" s="12" t="str">
        <f t="shared" si="16"/>
        <v/>
      </c>
      <c r="J130" s="13" t="str">
        <f t="shared" si="17"/>
        <v/>
      </c>
      <c r="K130" s="14" t="str">
        <f t="shared" si="18"/>
        <v/>
      </c>
      <c r="L130" s="11" t="str">
        <f t="shared" si="19"/>
        <v/>
      </c>
      <c r="M130" s="11" t="str">
        <f t="shared" si="20"/>
        <v/>
      </c>
      <c r="N130" s="11" t="str">
        <f t="shared" si="21"/>
        <v/>
      </c>
      <c r="O130" s="11" t="str">
        <f t="shared" si="22"/>
        <v/>
      </c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3:25" x14ac:dyDescent="0.3">
      <c r="C131" s="3" t="str">
        <f t="shared" ref="C131:C194" si="24">IF(C130&lt;$B$10,C130+1,"")</f>
        <v/>
      </c>
      <c r="D131" s="13"/>
      <c r="E131" s="10" t="str">
        <f t="shared" ref="E131:E194" si="25">IF(C130&lt;$B$10,$B$14,"")</f>
        <v/>
      </c>
      <c r="F131" s="11" t="str">
        <f t="shared" si="23"/>
        <v/>
      </c>
      <c r="G131" s="11" t="str">
        <f t="shared" ref="G131:G194" si="26">IF(C130&lt;$B$10,F131+G130,"")</f>
        <v/>
      </c>
      <c r="H131" s="12" t="str">
        <f t="shared" ref="H131:H194" si="27">IF(C130&lt;$B$10,F131/E131,"")</f>
        <v/>
      </c>
      <c r="I131" s="12" t="str">
        <f t="shared" ref="I131:I194" si="28">IF(C130&lt;$B$10,I130+H131,"")</f>
        <v/>
      </c>
      <c r="J131" s="13" t="str">
        <f t="shared" ref="J131:J194" si="29">IF(C130&lt;$B$10,$B$19,"")</f>
        <v/>
      </c>
      <c r="K131" s="14" t="str">
        <f t="shared" ref="K131:K194" si="30">IF(C130&lt;$B$10,J131/E131,"")</f>
        <v/>
      </c>
      <c r="L131" s="11" t="str">
        <f t="shared" ref="L131:L194" si="31">IF(C130&lt;$B$10,I131*J131,"")</f>
        <v/>
      </c>
      <c r="M131" s="11" t="str">
        <f t="shared" ref="M131:M194" si="32">IF(C130&lt;$B$10,M130+L131,"")</f>
        <v/>
      </c>
      <c r="N131" s="11" t="str">
        <f t="shared" ref="N131:N194" si="33">IF(C130&lt;$B$10,G131+M131,"")</f>
        <v/>
      </c>
      <c r="O131" s="11" t="str">
        <f t="shared" ref="O131:O194" si="34">IF(C130&lt;$B$10,F131*$B$8,"")</f>
        <v/>
      </c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3:25" x14ac:dyDescent="0.3">
      <c r="C132" s="3" t="str">
        <f t="shared" si="24"/>
        <v/>
      </c>
      <c r="D132" s="13"/>
      <c r="E132" s="10" t="str">
        <f t="shared" si="25"/>
        <v/>
      </c>
      <c r="F132" s="11" t="str">
        <f t="shared" si="23"/>
        <v/>
      </c>
      <c r="G132" s="11" t="str">
        <f t="shared" si="26"/>
        <v/>
      </c>
      <c r="H132" s="12" t="str">
        <f t="shared" si="27"/>
        <v/>
      </c>
      <c r="I132" s="12" t="str">
        <f t="shared" si="28"/>
        <v/>
      </c>
      <c r="J132" s="13" t="str">
        <f t="shared" si="29"/>
        <v/>
      </c>
      <c r="K132" s="14" t="str">
        <f t="shared" si="30"/>
        <v/>
      </c>
      <c r="L132" s="11" t="str">
        <f t="shared" si="31"/>
        <v/>
      </c>
      <c r="M132" s="11" t="str">
        <f t="shared" si="32"/>
        <v/>
      </c>
      <c r="N132" s="11" t="str">
        <f t="shared" si="33"/>
        <v/>
      </c>
      <c r="O132" s="11" t="str">
        <f t="shared" si="34"/>
        <v/>
      </c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3:25" x14ac:dyDescent="0.3">
      <c r="C133" s="3" t="str">
        <f t="shared" si="24"/>
        <v/>
      </c>
      <c r="D133" s="13"/>
      <c r="E133" s="10" t="str">
        <f t="shared" si="25"/>
        <v/>
      </c>
      <c r="F133" s="11" t="str">
        <f t="shared" ref="F133:F196" si="35">IF(C132&lt;$B$10,IF(L132&gt;F132+O132+$B$6,F132+$B$6,F132),"")</f>
        <v/>
      </c>
      <c r="G133" s="11" t="str">
        <f t="shared" si="26"/>
        <v/>
      </c>
      <c r="H133" s="12" t="str">
        <f t="shared" si="27"/>
        <v/>
      </c>
      <c r="I133" s="12" t="str">
        <f t="shared" si="28"/>
        <v/>
      </c>
      <c r="J133" s="13" t="str">
        <f t="shared" si="29"/>
        <v/>
      </c>
      <c r="K133" s="14" t="str">
        <f t="shared" si="30"/>
        <v/>
      </c>
      <c r="L133" s="11" t="str">
        <f t="shared" si="31"/>
        <v/>
      </c>
      <c r="M133" s="11" t="str">
        <f t="shared" si="32"/>
        <v/>
      </c>
      <c r="N133" s="11" t="str">
        <f t="shared" si="33"/>
        <v/>
      </c>
      <c r="O133" s="11" t="str">
        <f t="shared" si="34"/>
        <v/>
      </c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3:25" x14ac:dyDescent="0.3">
      <c r="C134" s="3" t="str">
        <f t="shared" si="24"/>
        <v/>
      </c>
      <c r="D134" s="13"/>
      <c r="E134" s="10" t="str">
        <f t="shared" si="25"/>
        <v/>
      </c>
      <c r="F134" s="11" t="str">
        <f t="shared" si="35"/>
        <v/>
      </c>
      <c r="G134" s="11" t="str">
        <f t="shared" si="26"/>
        <v/>
      </c>
      <c r="H134" s="12" t="str">
        <f t="shared" si="27"/>
        <v/>
      </c>
      <c r="I134" s="12" t="str">
        <f t="shared" si="28"/>
        <v/>
      </c>
      <c r="J134" s="13" t="str">
        <f t="shared" si="29"/>
        <v/>
      </c>
      <c r="K134" s="14" t="str">
        <f t="shared" si="30"/>
        <v/>
      </c>
      <c r="L134" s="11" t="str">
        <f t="shared" si="31"/>
        <v/>
      </c>
      <c r="M134" s="11" t="str">
        <f t="shared" si="32"/>
        <v/>
      </c>
      <c r="N134" s="11" t="str">
        <f t="shared" si="33"/>
        <v/>
      </c>
      <c r="O134" s="11" t="str">
        <f t="shared" si="34"/>
        <v/>
      </c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3:25" x14ac:dyDescent="0.3">
      <c r="C135" s="3" t="str">
        <f t="shared" si="24"/>
        <v/>
      </c>
      <c r="D135" s="13"/>
      <c r="E135" s="10" t="str">
        <f t="shared" si="25"/>
        <v/>
      </c>
      <c r="F135" s="11" t="str">
        <f t="shared" si="35"/>
        <v/>
      </c>
      <c r="G135" s="11" t="str">
        <f t="shared" si="26"/>
        <v/>
      </c>
      <c r="H135" s="12" t="str">
        <f t="shared" si="27"/>
        <v/>
      </c>
      <c r="I135" s="12" t="str">
        <f t="shared" si="28"/>
        <v/>
      </c>
      <c r="J135" s="13" t="str">
        <f t="shared" si="29"/>
        <v/>
      </c>
      <c r="K135" s="14" t="str">
        <f t="shared" si="30"/>
        <v/>
      </c>
      <c r="L135" s="11" t="str">
        <f t="shared" si="31"/>
        <v/>
      </c>
      <c r="M135" s="11" t="str">
        <f t="shared" si="32"/>
        <v/>
      </c>
      <c r="N135" s="11" t="str">
        <f t="shared" si="33"/>
        <v/>
      </c>
      <c r="O135" s="11" t="str">
        <f t="shared" si="34"/>
        <v/>
      </c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3:25" x14ac:dyDescent="0.3">
      <c r="C136" s="3" t="str">
        <f t="shared" si="24"/>
        <v/>
      </c>
      <c r="D136" s="13"/>
      <c r="E136" s="10" t="str">
        <f t="shared" si="25"/>
        <v/>
      </c>
      <c r="F136" s="11" t="str">
        <f t="shared" si="35"/>
        <v/>
      </c>
      <c r="G136" s="11" t="str">
        <f t="shared" si="26"/>
        <v/>
      </c>
      <c r="H136" s="12" t="str">
        <f t="shared" si="27"/>
        <v/>
      </c>
      <c r="I136" s="12" t="str">
        <f t="shared" si="28"/>
        <v/>
      </c>
      <c r="J136" s="13" t="str">
        <f t="shared" si="29"/>
        <v/>
      </c>
      <c r="K136" s="14" t="str">
        <f t="shared" si="30"/>
        <v/>
      </c>
      <c r="L136" s="11" t="str">
        <f t="shared" si="31"/>
        <v/>
      </c>
      <c r="M136" s="11" t="str">
        <f t="shared" si="32"/>
        <v/>
      </c>
      <c r="N136" s="11" t="str">
        <f t="shared" si="33"/>
        <v/>
      </c>
      <c r="O136" s="11" t="str">
        <f t="shared" si="34"/>
        <v/>
      </c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3:25" x14ac:dyDescent="0.3">
      <c r="C137" s="3" t="str">
        <f t="shared" si="24"/>
        <v/>
      </c>
      <c r="D137" s="13"/>
      <c r="E137" s="10" t="str">
        <f t="shared" si="25"/>
        <v/>
      </c>
      <c r="F137" s="11" t="str">
        <f t="shared" si="35"/>
        <v/>
      </c>
      <c r="G137" s="11" t="str">
        <f t="shared" si="26"/>
        <v/>
      </c>
      <c r="H137" s="12" t="str">
        <f t="shared" si="27"/>
        <v/>
      </c>
      <c r="I137" s="12" t="str">
        <f t="shared" si="28"/>
        <v/>
      </c>
      <c r="J137" s="13" t="str">
        <f t="shared" si="29"/>
        <v/>
      </c>
      <c r="K137" s="14" t="str">
        <f t="shared" si="30"/>
        <v/>
      </c>
      <c r="L137" s="11" t="str">
        <f t="shared" si="31"/>
        <v/>
      </c>
      <c r="M137" s="11" t="str">
        <f t="shared" si="32"/>
        <v/>
      </c>
      <c r="N137" s="11" t="str">
        <f t="shared" si="33"/>
        <v/>
      </c>
      <c r="O137" s="11" t="str">
        <f t="shared" si="34"/>
        <v/>
      </c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3:25" x14ac:dyDescent="0.3">
      <c r="C138" s="3" t="str">
        <f t="shared" si="24"/>
        <v/>
      </c>
      <c r="D138" s="13"/>
      <c r="E138" s="10" t="str">
        <f t="shared" si="25"/>
        <v/>
      </c>
      <c r="F138" s="11" t="str">
        <f t="shared" si="35"/>
        <v/>
      </c>
      <c r="G138" s="11" t="str">
        <f t="shared" si="26"/>
        <v/>
      </c>
      <c r="H138" s="12" t="str">
        <f t="shared" si="27"/>
        <v/>
      </c>
      <c r="I138" s="12" t="str">
        <f t="shared" si="28"/>
        <v/>
      </c>
      <c r="J138" s="13" t="str">
        <f t="shared" si="29"/>
        <v/>
      </c>
      <c r="K138" s="14" t="str">
        <f t="shared" si="30"/>
        <v/>
      </c>
      <c r="L138" s="11" t="str">
        <f t="shared" si="31"/>
        <v/>
      </c>
      <c r="M138" s="11" t="str">
        <f t="shared" si="32"/>
        <v/>
      </c>
      <c r="N138" s="11" t="str">
        <f t="shared" si="33"/>
        <v/>
      </c>
      <c r="O138" s="11" t="str">
        <f t="shared" si="34"/>
        <v/>
      </c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3:25" x14ac:dyDescent="0.3">
      <c r="C139" s="3" t="str">
        <f t="shared" si="24"/>
        <v/>
      </c>
      <c r="D139" s="13"/>
      <c r="E139" s="10" t="str">
        <f t="shared" si="25"/>
        <v/>
      </c>
      <c r="F139" s="11" t="str">
        <f t="shared" si="35"/>
        <v/>
      </c>
      <c r="G139" s="11" t="str">
        <f t="shared" si="26"/>
        <v/>
      </c>
      <c r="H139" s="12" t="str">
        <f t="shared" si="27"/>
        <v/>
      </c>
      <c r="I139" s="12" t="str">
        <f t="shared" si="28"/>
        <v/>
      </c>
      <c r="J139" s="13" t="str">
        <f t="shared" si="29"/>
        <v/>
      </c>
      <c r="K139" s="14" t="str">
        <f t="shared" si="30"/>
        <v/>
      </c>
      <c r="L139" s="11" t="str">
        <f t="shared" si="31"/>
        <v/>
      </c>
      <c r="M139" s="11" t="str">
        <f t="shared" si="32"/>
        <v/>
      </c>
      <c r="N139" s="11" t="str">
        <f t="shared" si="33"/>
        <v/>
      </c>
      <c r="O139" s="11" t="str">
        <f t="shared" si="34"/>
        <v/>
      </c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3:25" x14ac:dyDescent="0.3">
      <c r="C140" s="3" t="str">
        <f t="shared" si="24"/>
        <v/>
      </c>
      <c r="D140" s="13"/>
      <c r="E140" s="10" t="str">
        <f t="shared" si="25"/>
        <v/>
      </c>
      <c r="F140" s="11" t="str">
        <f t="shared" si="35"/>
        <v/>
      </c>
      <c r="G140" s="11" t="str">
        <f t="shared" si="26"/>
        <v/>
      </c>
      <c r="H140" s="12" t="str">
        <f t="shared" si="27"/>
        <v/>
      </c>
      <c r="I140" s="12" t="str">
        <f t="shared" si="28"/>
        <v/>
      </c>
      <c r="J140" s="13" t="str">
        <f t="shared" si="29"/>
        <v/>
      </c>
      <c r="K140" s="14" t="str">
        <f t="shared" si="30"/>
        <v/>
      </c>
      <c r="L140" s="11" t="str">
        <f t="shared" si="31"/>
        <v/>
      </c>
      <c r="M140" s="11" t="str">
        <f t="shared" si="32"/>
        <v/>
      </c>
      <c r="N140" s="11" t="str">
        <f t="shared" si="33"/>
        <v/>
      </c>
      <c r="O140" s="11" t="str">
        <f t="shared" si="34"/>
        <v/>
      </c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3:25" x14ac:dyDescent="0.3">
      <c r="C141" s="3" t="str">
        <f t="shared" si="24"/>
        <v/>
      </c>
      <c r="D141" s="13"/>
      <c r="E141" s="10" t="str">
        <f t="shared" si="25"/>
        <v/>
      </c>
      <c r="F141" s="11" t="str">
        <f t="shared" si="35"/>
        <v/>
      </c>
      <c r="G141" s="11" t="str">
        <f t="shared" si="26"/>
        <v/>
      </c>
      <c r="H141" s="12" t="str">
        <f t="shared" si="27"/>
        <v/>
      </c>
      <c r="I141" s="12" t="str">
        <f t="shared" si="28"/>
        <v/>
      </c>
      <c r="J141" s="13" t="str">
        <f t="shared" si="29"/>
        <v/>
      </c>
      <c r="K141" s="14" t="str">
        <f t="shared" si="30"/>
        <v/>
      </c>
      <c r="L141" s="11" t="str">
        <f t="shared" si="31"/>
        <v/>
      </c>
      <c r="M141" s="11" t="str">
        <f t="shared" si="32"/>
        <v/>
      </c>
      <c r="N141" s="11" t="str">
        <f t="shared" si="33"/>
        <v/>
      </c>
      <c r="O141" s="11" t="str">
        <f t="shared" si="34"/>
        <v/>
      </c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3:25" x14ac:dyDescent="0.3">
      <c r="C142" s="3" t="str">
        <f t="shared" si="24"/>
        <v/>
      </c>
      <c r="D142" s="13"/>
      <c r="E142" s="10" t="str">
        <f t="shared" si="25"/>
        <v/>
      </c>
      <c r="F142" s="11" t="str">
        <f t="shared" si="35"/>
        <v/>
      </c>
      <c r="G142" s="11" t="str">
        <f t="shared" si="26"/>
        <v/>
      </c>
      <c r="H142" s="12" t="str">
        <f t="shared" si="27"/>
        <v/>
      </c>
      <c r="I142" s="12" t="str">
        <f t="shared" si="28"/>
        <v/>
      </c>
      <c r="J142" s="13" t="str">
        <f t="shared" si="29"/>
        <v/>
      </c>
      <c r="K142" s="14" t="str">
        <f t="shared" si="30"/>
        <v/>
      </c>
      <c r="L142" s="11" t="str">
        <f t="shared" si="31"/>
        <v/>
      </c>
      <c r="M142" s="11" t="str">
        <f t="shared" si="32"/>
        <v/>
      </c>
      <c r="N142" s="11" t="str">
        <f t="shared" si="33"/>
        <v/>
      </c>
      <c r="O142" s="11" t="str">
        <f t="shared" si="34"/>
        <v/>
      </c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3:25" x14ac:dyDescent="0.3">
      <c r="C143" s="3" t="str">
        <f t="shared" si="24"/>
        <v/>
      </c>
      <c r="D143" s="13"/>
      <c r="E143" s="10" t="str">
        <f t="shared" si="25"/>
        <v/>
      </c>
      <c r="F143" s="11" t="str">
        <f t="shared" si="35"/>
        <v/>
      </c>
      <c r="G143" s="11" t="str">
        <f t="shared" si="26"/>
        <v/>
      </c>
      <c r="H143" s="12" t="str">
        <f t="shared" si="27"/>
        <v/>
      </c>
      <c r="I143" s="12" t="str">
        <f t="shared" si="28"/>
        <v/>
      </c>
      <c r="J143" s="13" t="str">
        <f t="shared" si="29"/>
        <v/>
      </c>
      <c r="K143" s="14" t="str">
        <f t="shared" si="30"/>
        <v/>
      </c>
      <c r="L143" s="11" t="str">
        <f t="shared" si="31"/>
        <v/>
      </c>
      <c r="M143" s="11" t="str">
        <f t="shared" si="32"/>
        <v/>
      </c>
      <c r="N143" s="11" t="str">
        <f t="shared" si="33"/>
        <v/>
      </c>
      <c r="O143" s="11" t="str">
        <f t="shared" si="34"/>
        <v/>
      </c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3:25" x14ac:dyDescent="0.3">
      <c r="C144" s="3" t="str">
        <f t="shared" si="24"/>
        <v/>
      </c>
      <c r="D144" s="13"/>
      <c r="E144" s="10" t="str">
        <f t="shared" si="25"/>
        <v/>
      </c>
      <c r="F144" s="11" t="str">
        <f t="shared" si="35"/>
        <v/>
      </c>
      <c r="G144" s="11" t="str">
        <f t="shared" si="26"/>
        <v/>
      </c>
      <c r="H144" s="12" t="str">
        <f t="shared" si="27"/>
        <v/>
      </c>
      <c r="I144" s="12" t="str">
        <f t="shared" si="28"/>
        <v/>
      </c>
      <c r="J144" s="13" t="str">
        <f t="shared" si="29"/>
        <v/>
      </c>
      <c r="K144" s="14" t="str">
        <f t="shared" si="30"/>
        <v/>
      </c>
      <c r="L144" s="11" t="str">
        <f t="shared" si="31"/>
        <v/>
      </c>
      <c r="M144" s="11" t="str">
        <f t="shared" si="32"/>
        <v/>
      </c>
      <c r="N144" s="11" t="str">
        <f t="shared" si="33"/>
        <v/>
      </c>
      <c r="O144" s="11" t="str">
        <f t="shared" si="34"/>
        <v/>
      </c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3:25" x14ac:dyDescent="0.3">
      <c r="C145" s="3" t="str">
        <f t="shared" si="24"/>
        <v/>
      </c>
      <c r="D145" s="13"/>
      <c r="E145" s="10" t="str">
        <f t="shared" si="25"/>
        <v/>
      </c>
      <c r="F145" s="11" t="str">
        <f t="shared" si="35"/>
        <v/>
      </c>
      <c r="G145" s="11" t="str">
        <f t="shared" si="26"/>
        <v/>
      </c>
      <c r="H145" s="12" t="str">
        <f t="shared" si="27"/>
        <v/>
      </c>
      <c r="I145" s="12" t="str">
        <f t="shared" si="28"/>
        <v/>
      </c>
      <c r="J145" s="13" t="str">
        <f t="shared" si="29"/>
        <v/>
      </c>
      <c r="K145" s="14" t="str">
        <f t="shared" si="30"/>
        <v/>
      </c>
      <c r="L145" s="11" t="str">
        <f t="shared" si="31"/>
        <v/>
      </c>
      <c r="M145" s="11" t="str">
        <f t="shared" si="32"/>
        <v/>
      </c>
      <c r="N145" s="11" t="str">
        <f t="shared" si="33"/>
        <v/>
      </c>
      <c r="O145" s="11" t="str">
        <f t="shared" si="34"/>
        <v/>
      </c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3:25" x14ac:dyDescent="0.3">
      <c r="C146" s="3" t="str">
        <f t="shared" si="24"/>
        <v/>
      </c>
      <c r="D146" s="13"/>
      <c r="E146" s="10" t="str">
        <f t="shared" si="25"/>
        <v/>
      </c>
      <c r="F146" s="11" t="str">
        <f t="shared" si="35"/>
        <v/>
      </c>
      <c r="G146" s="11" t="str">
        <f t="shared" si="26"/>
        <v/>
      </c>
      <c r="H146" s="12" t="str">
        <f t="shared" si="27"/>
        <v/>
      </c>
      <c r="I146" s="12" t="str">
        <f t="shared" si="28"/>
        <v/>
      </c>
      <c r="J146" s="13" t="str">
        <f t="shared" si="29"/>
        <v/>
      </c>
      <c r="K146" s="14" t="str">
        <f t="shared" si="30"/>
        <v/>
      </c>
      <c r="L146" s="11" t="str">
        <f t="shared" si="31"/>
        <v/>
      </c>
      <c r="M146" s="11" t="str">
        <f t="shared" si="32"/>
        <v/>
      </c>
      <c r="N146" s="11" t="str">
        <f t="shared" si="33"/>
        <v/>
      </c>
      <c r="O146" s="11" t="str">
        <f t="shared" si="34"/>
        <v/>
      </c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3:25" x14ac:dyDescent="0.3">
      <c r="C147" s="3" t="str">
        <f t="shared" si="24"/>
        <v/>
      </c>
      <c r="D147" s="13"/>
      <c r="E147" s="10" t="str">
        <f t="shared" si="25"/>
        <v/>
      </c>
      <c r="F147" s="11" t="str">
        <f t="shared" si="35"/>
        <v/>
      </c>
      <c r="G147" s="11" t="str">
        <f t="shared" si="26"/>
        <v/>
      </c>
      <c r="H147" s="12" t="str">
        <f t="shared" si="27"/>
        <v/>
      </c>
      <c r="I147" s="12" t="str">
        <f t="shared" si="28"/>
        <v/>
      </c>
      <c r="J147" s="13" t="str">
        <f t="shared" si="29"/>
        <v/>
      </c>
      <c r="K147" s="14" t="str">
        <f t="shared" si="30"/>
        <v/>
      </c>
      <c r="L147" s="11" t="str">
        <f t="shared" si="31"/>
        <v/>
      </c>
      <c r="M147" s="11" t="str">
        <f t="shared" si="32"/>
        <v/>
      </c>
      <c r="N147" s="11" t="str">
        <f t="shared" si="33"/>
        <v/>
      </c>
      <c r="O147" s="11" t="str">
        <f t="shared" si="34"/>
        <v/>
      </c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3:25" x14ac:dyDescent="0.3">
      <c r="C148" s="3" t="str">
        <f t="shared" si="24"/>
        <v/>
      </c>
      <c r="D148" s="13"/>
      <c r="E148" s="10" t="str">
        <f t="shared" si="25"/>
        <v/>
      </c>
      <c r="F148" s="11" t="str">
        <f t="shared" si="35"/>
        <v/>
      </c>
      <c r="G148" s="11" t="str">
        <f t="shared" si="26"/>
        <v/>
      </c>
      <c r="H148" s="12" t="str">
        <f t="shared" si="27"/>
        <v/>
      </c>
      <c r="I148" s="12" t="str">
        <f t="shared" si="28"/>
        <v/>
      </c>
      <c r="J148" s="13" t="str">
        <f t="shared" si="29"/>
        <v/>
      </c>
      <c r="K148" s="14" t="str">
        <f t="shared" si="30"/>
        <v/>
      </c>
      <c r="L148" s="11" t="str">
        <f t="shared" si="31"/>
        <v/>
      </c>
      <c r="M148" s="11" t="str">
        <f t="shared" si="32"/>
        <v/>
      </c>
      <c r="N148" s="11" t="str">
        <f t="shared" si="33"/>
        <v/>
      </c>
      <c r="O148" s="11" t="str">
        <f t="shared" si="34"/>
        <v/>
      </c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3:25" x14ac:dyDescent="0.3">
      <c r="C149" s="3" t="str">
        <f t="shared" si="24"/>
        <v/>
      </c>
      <c r="D149" s="13"/>
      <c r="E149" s="10" t="str">
        <f t="shared" si="25"/>
        <v/>
      </c>
      <c r="F149" s="11" t="str">
        <f t="shared" si="35"/>
        <v/>
      </c>
      <c r="G149" s="11" t="str">
        <f t="shared" si="26"/>
        <v/>
      </c>
      <c r="H149" s="12" t="str">
        <f t="shared" si="27"/>
        <v/>
      </c>
      <c r="I149" s="12" t="str">
        <f t="shared" si="28"/>
        <v/>
      </c>
      <c r="J149" s="13" t="str">
        <f t="shared" si="29"/>
        <v/>
      </c>
      <c r="K149" s="14" t="str">
        <f t="shared" si="30"/>
        <v/>
      </c>
      <c r="L149" s="11" t="str">
        <f t="shared" si="31"/>
        <v/>
      </c>
      <c r="M149" s="11" t="str">
        <f t="shared" si="32"/>
        <v/>
      </c>
      <c r="N149" s="11" t="str">
        <f t="shared" si="33"/>
        <v/>
      </c>
      <c r="O149" s="11" t="str">
        <f t="shared" si="34"/>
        <v/>
      </c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3:25" x14ac:dyDescent="0.3">
      <c r="C150" s="3" t="str">
        <f t="shared" si="24"/>
        <v/>
      </c>
      <c r="D150" s="13"/>
      <c r="E150" s="10" t="str">
        <f t="shared" si="25"/>
        <v/>
      </c>
      <c r="F150" s="11" t="str">
        <f t="shared" si="35"/>
        <v/>
      </c>
      <c r="G150" s="11" t="str">
        <f t="shared" si="26"/>
        <v/>
      </c>
      <c r="H150" s="12" t="str">
        <f t="shared" si="27"/>
        <v/>
      </c>
      <c r="I150" s="12" t="str">
        <f t="shared" si="28"/>
        <v/>
      </c>
      <c r="J150" s="13" t="str">
        <f t="shared" si="29"/>
        <v/>
      </c>
      <c r="K150" s="14" t="str">
        <f t="shared" si="30"/>
        <v/>
      </c>
      <c r="L150" s="11" t="str">
        <f t="shared" si="31"/>
        <v/>
      </c>
      <c r="M150" s="11" t="str">
        <f t="shared" si="32"/>
        <v/>
      </c>
      <c r="N150" s="11" t="str">
        <f t="shared" si="33"/>
        <v/>
      </c>
      <c r="O150" s="11" t="str">
        <f t="shared" si="34"/>
        <v/>
      </c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3:25" x14ac:dyDescent="0.3">
      <c r="C151" s="3" t="str">
        <f t="shared" si="24"/>
        <v/>
      </c>
      <c r="D151" s="13"/>
      <c r="E151" s="10" t="str">
        <f t="shared" si="25"/>
        <v/>
      </c>
      <c r="F151" s="11" t="str">
        <f t="shared" si="35"/>
        <v/>
      </c>
      <c r="G151" s="11" t="str">
        <f t="shared" si="26"/>
        <v/>
      </c>
      <c r="H151" s="12" t="str">
        <f t="shared" si="27"/>
        <v/>
      </c>
      <c r="I151" s="12" t="str">
        <f t="shared" si="28"/>
        <v/>
      </c>
      <c r="J151" s="13" t="str">
        <f t="shared" si="29"/>
        <v/>
      </c>
      <c r="K151" s="14" t="str">
        <f t="shared" si="30"/>
        <v/>
      </c>
      <c r="L151" s="11" t="str">
        <f t="shared" si="31"/>
        <v/>
      </c>
      <c r="M151" s="11" t="str">
        <f t="shared" si="32"/>
        <v/>
      </c>
      <c r="N151" s="11" t="str">
        <f t="shared" si="33"/>
        <v/>
      </c>
      <c r="O151" s="11" t="str">
        <f t="shared" si="34"/>
        <v/>
      </c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3:25" x14ac:dyDescent="0.3">
      <c r="C152" s="3" t="str">
        <f t="shared" si="24"/>
        <v/>
      </c>
      <c r="D152" s="13"/>
      <c r="E152" s="10" t="str">
        <f t="shared" si="25"/>
        <v/>
      </c>
      <c r="F152" s="11" t="str">
        <f t="shared" si="35"/>
        <v/>
      </c>
      <c r="G152" s="11" t="str">
        <f t="shared" si="26"/>
        <v/>
      </c>
      <c r="H152" s="12" t="str">
        <f t="shared" si="27"/>
        <v/>
      </c>
      <c r="I152" s="12" t="str">
        <f t="shared" si="28"/>
        <v/>
      </c>
      <c r="J152" s="13" t="str">
        <f t="shared" si="29"/>
        <v/>
      </c>
      <c r="K152" s="14" t="str">
        <f t="shared" si="30"/>
        <v/>
      </c>
      <c r="L152" s="11" t="str">
        <f t="shared" si="31"/>
        <v/>
      </c>
      <c r="M152" s="11" t="str">
        <f t="shared" si="32"/>
        <v/>
      </c>
      <c r="N152" s="11" t="str">
        <f t="shared" si="33"/>
        <v/>
      </c>
      <c r="O152" s="11" t="str">
        <f t="shared" si="34"/>
        <v/>
      </c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3:25" x14ac:dyDescent="0.3">
      <c r="C153" s="3" t="str">
        <f t="shared" si="24"/>
        <v/>
      </c>
      <c r="D153" s="13"/>
      <c r="E153" s="10" t="str">
        <f t="shared" si="25"/>
        <v/>
      </c>
      <c r="F153" s="11" t="str">
        <f t="shared" si="35"/>
        <v/>
      </c>
      <c r="G153" s="11" t="str">
        <f t="shared" si="26"/>
        <v/>
      </c>
      <c r="H153" s="12" t="str">
        <f t="shared" si="27"/>
        <v/>
      </c>
      <c r="I153" s="12" t="str">
        <f t="shared" si="28"/>
        <v/>
      </c>
      <c r="J153" s="13" t="str">
        <f t="shared" si="29"/>
        <v/>
      </c>
      <c r="K153" s="14" t="str">
        <f t="shared" si="30"/>
        <v/>
      </c>
      <c r="L153" s="11" t="str">
        <f t="shared" si="31"/>
        <v/>
      </c>
      <c r="M153" s="11" t="str">
        <f t="shared" si="32"/>
        <v/>
      </c>
      <c r="N153" s="11" t="str">
        <f t="shared" si="33"/>
        <v/>
      </c>
      <c r="O153" s="11" t="str">
        <f t="shared" si="34"/>
        <v/>
      </c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3:25" x14ac:dyDescent="0.3">
      <c r="C154" s="3" t="str">
        <f t="shared" si="24"/>
        <v/>
      </c>
      <c r="D154" s="13"/>
      <c r="E154" s="10" t="str">
        <f t="shared" si="25"/>
        <v/>
      </c>
      <c r="F154" s="11" t="str">
        <f t="shared" si="35"/>
        <v/>
      </c>
      <c r="G154" s="11" t="str">
        <f t="shared" si="26"/>
        <v/>
      </c>
      <c r="H154" s="12" t="str">
        <f t="shared" si="27"/>
        <v/>
      </c>
      <c r="I154" s="12" t="str">
        <f t="shared" si="28"/>
        <v/>
      </c>
      <c r="J154" s="13" t="str">
        <f t="shared" si="29"/>
        <v/>
      </c>
      <c r="K154" s="14" t="str">
        <f t="shared" si="30"/>
        <v/>
      </c>
      <c r="L154" s="11" t="str">
        <f t="shared" si="31"/>
        <v/>
      </c>
      <c r="M154" s="11" t="str">
        <f t="shared" si="32"/>
        <v/>
      </c>
      <c r="N154" s="11" t="str">
        <f t="shared" si="33"/>
        <v/>
      </c>
      <c r="O154" s="11" t="str">
        <f t="shared" si="34"/>
        <v/>
      </c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3:25" x14ac:dyDescent="0.3">
      <c r="C155" s="3" t="str">
        <f t="shared" si="24"/>
        <v/>
      </c>
      <c r="D155" s="13"/>
      <c r="E155" s="10" t="str">
        <f t="shared" si="25"/>
        <v/>
      </c>
      <c r="F155" s="11" t="str">
        <f t="shared" si="35"/>
        <v/>
      </c>
      <c r="G155" s="11" t="str">
        <f t="shared" si="26"/>
        <v/>
      </c>
      <c r="H155" s="12" t="str">
        <f t="shared" si="27"/>
        <v/>
      </c>
      <c r="I155" s="12" t="str">
        <f t="shared" si="28"/>
        <v/>
      </c>
      <c r="J155" s="13" t="str">
        <f t="shared" si="29"/>
        <v/>
      </c>
      <c r="K155" s="14" t="str">
        <f t="shared" si="30"/>
        <v/>
      </c>
      <c r="L155" s="11" t="str">
        <f t="shared" si="31"/>
        <v/>
      </c>
      <c r="M155" s="11" t="str">
        <f t="shared" si="32"/>
        <v/>
      </c>
      <c r="N155" s="11" t="str">
        <f t="shared" si="33"/>
        <v/>
      </c>
      <c r="O155" s="11" t="str">
        <f t="shared" si="34"/>
        <v/>
      </c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3:25" x14ac:dyDescent="0.3">
      <c r="C156" s="3" t="str">
        <f t="shared" si="24"/>
        <v/>
      </c>
      <c r="D156" s="13"/>
      <c r="E156" s="10" t="str">
        <f t="shared" si="25"/>
        <v/>
      </c>
      <c r="F156" s="11" t="str">
        <f t="shared" si="35"/>
        <v/>
      </c>
      <c r="G156" s="11" t="str">
        <f t="shared" si="26"/>
        <v/>
      </c>
      <c r="H156" s="12" t="str">
        <f t="shared" si="27"/>
        <v/>
      </c>
      <c r="I156" s="12" t="str">
        <f t="shared" si="28"/>
        <v/>
      </c>
      <c r="J156" s="13" t="str">
        <f t="shared" si="29"/>
        <v/>
      </c>
      <c r="K156" s="14" t="str">
        <f t="shared" si="30"/>
        <v/>
      </c>
      <c r="L156" s="11" t="str">
        <f t="shared" si="31"/>
        <v/>
      </c>
      <c r="M156" s="11" t="str">
        <f t="shared" si="32"/>
        <v/>
      </c>
      <c r="N156" s="11" t="str">
        <f t="shared" si="33"/>
        <v/>
      </c>
      <c r="O156" s="11" t="str">
        <f t="shared" si="34"/>
        <v/>
      </c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3:25" x14ac:dyDescent="0.3">
      <c r="C157" s="3" t="str">
        <f t="shared" si="24"/>
        <v/>
      </c>
      <c r="D157" s="13"/>
      <c r="E157" s="10" t="str">
        <f t="shared" si="25"/>
        <v/>
      </c>
      <c r="F157" s="11" t="str">
        <f t="shared" si="35"/>
        <v/>
      </c>
      <c r="G157" s="11" t="str">
        <f t="shared" si="26"/>
        <v/>
      </c>
      <c r="H157" s="12" t="str">
        <f t="shared" si="27"/>
        <v/>
      </c>
      <c r="I157" s="12" t="str">
        <f t="shared" si="28"/>
        <v/>
      </c>
      <c r="J157" s="13" t="str">
        <f t="shared" si="29"/>
        <v/>
      </c>
      <c r="K157" s="14" t="str">
        <f t="shared" si="30"/>
        <v/>
      </c>
      <c r="L157" s="11" t="str">
        <f t="shared" si="31"/>
        <v/>
      </c>
      <c r="M157" s="11" t="str">
        <f t="shared" si="32"/>
        <v/>
      </c>
      <c r="N157" s="11" t="str">
        <f t="shared" si="33"/>
        <v/>
      </c>
      <c r="O157" s="11" t="str">
        <f t="shared" si="34"/>
        <v/>
      </c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3:25" x14ac:dyDescent="0.3">
      <c r="C158" s="3" t="str">
        <f t="shared" si="24"/>
        <v/>
      </c>
      <c r="D158" s="13"/>
      <c r="E158" s="10" t="str">
        <f t="shared" si="25"/>
        <v/>
      </c>
      <c r="F158" s="11" t="str">
        <f t="shared" si="35"/>
        <v/>
      </c>
      <c r="G158" s="11" t="str">
        <f t="shared" si="26"/>
        <v/>
      </c>
      <c r="H158" s="12" t="str">
        <f t="shared" si="27"/>
        <v/>
      </c>
      <c r="I158" s="12" t="str">
        <f t="shared" si="28"/>
        <v/>
      </c>
      <c r="J158" s="13" t="str">
        <f t="shared" si="29"/>
        <v/>
      </c>
      <c r="K158" s="14" t="str">
        <f t="shared" si="30"/>
        <v/>
      </c>
      <c r="L158" s="11" t="str">
        <f t="shared" si="31"/>
        <v/>
      </c>
      <c r="M158" s="11" t="str">
        <f t="shared" si="32"/>
        <v/>
      </c>
      <c r="N158" s="11" t="str">
        <f t="shared" si="33"/>
        <v/>
      </c>
      <c r="O158" s="11" t="str">
        <f t="shared" si="34"/>
        <v/>
      </c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3:25" x14ac:dyDescent="0.3">
      <c r="C159" s="3" t="str">
        <f t="shared" si="24"/>
        <v/>
      </c>
      <c r="D159" s="13"/>
      <c r="E159" s="10" t="str">
        <f t="shared" si="25"/>
        <v/>
      </c>
      <c r="F159" s="11" t="str">
        <f t="shared" si="35"/>
        <v/>
      </c>
      <c r="G159" s="11" t="str">
        <f t="shared" si="26"/>
        <v/>
      </c>
      <c r="H159" s="12" t="str">
        <f t="shared" si="27"/>
        <v/>
      </c>
      <c r="I159" s="12" t="str">
        <f t="shared" si="28"/>
        <v/>
      </c>
      <c r="J159" s="13" t="str">
        <f t="shared" si="29"/>
        <v/>
      </c>
      <c r="K159" s="14" t="str">
        <f t="shared" si="30"/>
        <v/>
      </c>
      <c r="L159" s="11" t="str">
        <f t="shared" si="31"/>
        <v/>
      </c>
      <c r="M159" s="11" t="str">
        <f t="shared" si="32"/>
        <v/>
      </c>
      <c r="N159" s="11" t="str">
        <f t="shared" si="33"/>
        <v/>
      </c>
      <c r="O159" s="11" t="str">
        <f t="shared" si="34"/>
        <v/>
      </c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3:25" x14ac:dyDescent="0.3">
      <c r="C160" s="3" t="str">
        <f t="shared" si="24"/>
        <v/>
      </c>
      <c r="D160" s="13"/>
      <c r="E160" s="10" t="str">
        <f t="shared" si="25"/>
        <v/>
      </c>
      <c r="F160" s="11" t="str">
        <f t="shared" si="35"/>
        <v/>
      </c>
      <c r="G160" s="11" t="str">
        <f t="shared" si="26"/>
        <v/>
      </c>
      <c r="H160" s="12" t="str">
        <f t="shared" si="27"/>
        <v/>
      </c>
      <c r="I160" s="12" t="str">
        <f t="shared" si="28"/>
        <v/>
      </c>
      <c r="J160" s="13" t="str">
        <f t="shared" si="29"/>
        <v/>
      </c>
      <c r="K160" s="14" t="str">
        <f t="shared" si="30"/>
        <v/>
      </c>
      <c r="L160" s="11" t="str">
        <f t="shared" si="31"/>
        <v/>
      </c>
      <c r="M160" s="11" t="str">
        <f t="shared" si="32"/>
        <v/>
      </c>
      <c r="N160" s="11" t="str">
        <f t="shared" si="33"/>
        <v/>
      </c>
      <c r="O160" s="11" t="str">
        <f t="shared" si="34"/>
        <v/>
      </c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3:25" x14ac:dyDescent="0.3">
      <c r="C161" s="3" t="str">
        <f t="shared" si="24"/>
        <v/>
      </c>
      <c r="D161" s="13"/>
      <c r="E161" s="10" t="str">
        <f t="shared" si="25"/>
        <v/>
      </c>
      <c r="F161" s="11" t="str">
        <f t="shared" si="35"/>
        <v/>
      </c>
      <c r="G161" s="11" t="str">
        <f t="shared" si="26"/>
        <v/>
      </c>
      <c r="H161" s="12" t="str">
        <f t="shared" si="27"/>
        <v/>
      </c>
      <c r="I161" s="12" t="str">
        <f t="shared" si="28"/>
        <v/>
      </c>
      <c r="J161" s="13" t="str">
        <f t="shared" si="29"/>
        <v/>
      </c>
      <c r="K161" s="14" t="str">
        <f t="shared" si="30"/>
        <v/>
      </c>
      <c r="L161" s="11" t="str">
        <f t="shared" si="31"/>
        <v/>
      </c>
      <c r="M161" s="11" t="str">
        <f t="shared" si="32"/>
        <v/>
      </c>
      <c r="N161" s="11" t="str">
        <f t="shared" si="33"/>
        <v/>
      </c>
      <c r="O161" s="11" t="str">
        <f t="shared" si="34"/>
        <v/>
      </c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3:25" x14ac:dyDescent="0.3">
      <c r="C162" s="3" t="str">
        <f t="shared" si="24"/>
        <v/>
      </c>
      <c r="D162" s="13"/>
      <c r="E162" s="10" t="str">
        <f t="shared" si="25"/>
        <v/>
      </c>
      <c r="F162" s="11" t="str">
        <f t="shared" si="35"/>
        <v/>
      </c>
      <c r="G162" s="11" t="str">
        <f t="shared" si="26"/>
        <v/>
      </c>
      <c r="H162" s="12" t="str">
        <f t="shared" si="27"/>
        <v/>
      </c>
      <c r="I162" s="12" t="str">
        <f t="shared" si="28"/>
        <v/>
      </c>
      <c r="J162" s="13" t="str">
        <f t="shared" si="29"/>
        <v/>
      </c>
      <c r="K162" s="14" t="str">
        <f t="shared" si="30"/>
        <v/>
      </c>
      <c r="L162" s="11" t="str">
        <f t="shared" si="31"/>
        <v/>
      </c>
      <c r="M162" s="11" t="str">
        <f t="shared" si="32"/>
        <v/>
      </c>
      <c r="N162" s="11" t="str">
        <f t="shared" si="33"/>
        <v/>
      </c>
      <c r="O162" s="11" t="str">
        <f t="shared" si="34"/>
        <v/>
      </c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3:25" x14ac:dyDescent="0.3">
      <c r="C163" s="3" t="str">
        <f t="shared" si="24"/>
        <v/>
      </c>
      <c r="D163" s="13"/>
      <c r="E163" s="10" t="str">
        <f t="shared" si="25"/>
        <v/>
      </c>
      <c r="F163" s="11" t="str">
        <f t="shared" si="35"/>
        <v/>
      </c>
      <c r="G163" s="11" t="str">
        <f t="shared" si="26"/>
        <v/>
      </c>
      <c r="H163" s="12" t="str">
        <f t="shared" si="27"/>
        <v/>
      </c>
      <c r="I163" s="12" t="str">
        <f t="shared" si="28"/>
        <v/>
      </c>
      <c r="J163" s="13" t="str">
        <f t="shared" si="29"/>
        <v/>
      </c>
      <c r="K163" s="14" t="str">
        <f t="shared" si="30"/>
        <v/>
      </c>
      <c r="L163" s="11" t="str">
        <f t="shared" si="31"/>
        <v/>
      </c>
      <c r="M163" s="11" t="str">
        <f t="shared" si="32"/>
        <v/>
      </c>
      <c r="N163" s="11" t="str">
        <f t="shared" si="33"/>
        <v/>
      </c>
      <c r="O163" s="11" t="str">
        <f t="shared" si="34"/>
        <v/>
      </c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3:25" x14ac:dyDescent="0.3">
      <c r="C164" s="3" t="str">
        <f t="shared" si="24"/>
        <v/>
      </c>
      <c r="D164" s="13"/>
      <c r="E164" s="10" t="str">
        <f t="shared" si="25"/>
        <v/>
      </c>
      <c r="F164" s="11" t="str">
        <f t="shared" si="35"/>
        <v/>
      </c>
      <c r="G164" s="11" t="str">
        <f t="shared" si="26"/>
        <v/>
      </c>
      <c r="H164" s="12" t="str">
        <f t="shared" si="27"/>
        <v/>
      </c>
      <c r="I164" s="12" t="str">
        <f t="shared" si="28"/>
        <v/>
      </c>
      <c r="J164" s="13" t="str">
        <f t="shared" si="29"/>
        <v/>
      </c>
      <c r="K164" s="14" t="str">
        <f t="shared" si="30"/>
        <v/>
      </c>
      <c r="L164" s="11" t="str">
        <f t="shared" si="31"/>
        <v/>
      </c>
      <c r="M164" s="11" t="str">
        <f t="shared" si="32"/>
        <v/>
      </c>
      <c r="N164" s="11" t="str">
        <f t="shared" si="33"/>
        <v/>
      </c>
      <c r="O164" s="11" t="str">
        <f t="shared" si="34"/>
        <v/>
      </c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3:25" x14ac:dyDescent="0.3">
      <c r="C165" s="3" t="str">
        <f t="shared" si="24"/>
        <v/>
      </c>
      <c r="D165" s="13"/>
      <c r="E165" s="10" t="str">
        <f t="shared" si="25"/>
        <v/>
      </c>
      <c r="F165" s="11" t="str">
        <f t="shared" si="35"/>
        <v/>
      </c>
      <c r="G165" s="11" t="str">
        <f t="shared" si="26"/>
        <v/>
      </c>
      <c r="H165" s="12" t="str">
        <f t="shared" si="27"/>
        <v/>
      </c>
      <c r="I165" s="12" t="str">
        <f t="shared" si="28"/>
        <v/>
      </c>
      <c r="J165" s="13" t="str">
        <f t="shared" si="29"/>
        <v/>
      </c>
      <c r="K165" s="14" t="str">
        <f t="shared" si="30"/>
        <v/>
      </c>
      <c r="L165" s="11" t="str">
        <f t="shared" si="31"/>
        <v/>
      </c>
      <c r="M165" s="11" t="str">
        <f t="shared" si="32"/>
        <v/>
      </c>
      <c r="N165" s="11" t="str">
        <f t="shared" si="33"/>
        <v/>
      </c>
      <c r="O165" s="11" t="str">
        <f t="shared" si="34"/>
        <v/>
      </c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3:25" x14ac:dyDescent="0.3">
      <c r="C166" s="3" t="str">
        <f t="shared" si="24"/>
        <v/>
      </c>
      <c r="D166" s="13"/>
      <c r="E166" s="10" t="str">
        <f t="shared" si="25"/>
        <v/>
      </c>
      <c r="F166" s="11" t="str">
        <f t="shared" si="35"/>
        <v/>
      </c>
      <c r="G166" s="11" t="str">
        <f t="shared" si="26"/>
        <v/>
      </c>
      <c r="H166" s="12" t="str">
        <f t="shared" si="27"/>
        <v/>
      </c>
      <c r="I166" s="12" t="str">
        <f t="shared" si="28"/>
        <v/>
      </c>
      <c r="J166" s="13" t="str">
        <f t="shared" si="29"/>
        <v/>
      </c>
      <c r="K166" s="14" t="str">
        <f t="shared" si="30"/>
        <v/>
      </c>
      <c r="L166" s="11" t="str">
        <f t="shared" si="31"/>
        <v/>
      </c>
      <c r="M166" s="11" t="str">
        <f t="shared" si="32"/>
        <v/>
      </c>
      <c r="N166" s="11" t="str">
        <f t="shared" si="33"/>
        <v/>
      </c>
      <c r="O166" s="11" t="str">
        <f t="shared" si="34"/>
        <v/>
      </c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3:25" x14ac:dyDescent="0.3">
      <c r="C167" s="3" t="str">
        <f t="shared" si="24"/>
        <v/>
      </c>
      <c r="D167" s="13"/>
      <c r="E167" s="10" t="str">
        <f t="shared" si="25"/>
        <v/>
      </c>
      <c r="F167" s="11" t="str">
        <f t="shared" si="35"/>
        <v/>
      </c>
      <c r="G167" s="11" t="str">
        <f t="shared" si="26"/>
        <v/>
      </c>
      <c r="H167" s="12" t="str">
        <f t="shared" si="27"/>
        <v/>
      </c>
      <c r="I167" s="12" t="str">
        <f t="shared" si="28"/>
        <v/>
      </c>
      <c r="J167" s="13" t="str">
        <f t="shared" si="29"/>
        <v/>
      </c>
      <c r="K167" s="14" t="str">
        <f t="shared" si="30"/>
        <v/>
      </c>
      <c r="L167" s="11" t="str">
        <f t="shared" si="31"/>
        <v/>
      </c>
      <c r="M167" s="11" t="str">
        <f t="shared" si="32"/>
        <v/>
      </c>
      <c r="N167" s="11" t="str">
        <f t="shared" si="33"/>
        <v/>
      </c>
      <c r="O167" s="11" t="str">
        <f t="shared" si="34"/>
        <v/>
      </c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3:25" x14ac:dyDescent="0.3">
      <c r="C168" s="3" t="str">
        <f t="shared" si="24"/>
        <v/>
      </c>
      <c r="D168" s="13"/>
      <c r="E168" s="10" t="str">
        <f t="shared" si="25"/>
        <v/>
      </c>
      <c r="F168" s="11" t="str">
        <f t="shared" si="35"/>
        <v/>
      </c>
      <c r="G168" s="11" t="str">
        <f t="shared" si="26"/>
        <v/>
      </c>
      <c r="H168" s="12" t="str">
        <f t="shared" si="27"/>
        <v/>
      </c>
      <c r="I168" s="12" t="str">
        <f t="shared" si="28"/>
        <v/>
      </c>
      <c r="J168" s="13" t="str">
        <f t="shared" si="29"/>
        <v/>
      </c>
      <c r="K168" s="14" t="str">
        <f t="shared" si="30"/>
        <v/>
      </c>
      <c r="L168" s="11" t="str">
        <f t="shared" si="31"/>
        <v/>
      </c>
      <c r="M168" s="11" t="str">
        <f t="shared" si="32"/>
        <v/>
      </c>
      <c r="N168" s="11" t="str">
        <f t="shared" si="33"/>
        <v/>
      </c>
      <c r="O168" s="11" t="str">
        <f t="shared" si="34"/>
        <v/>
      </c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3:25" x14ac:dyDescent="0.3">
      <c r="C169" s="3" t="str">
        <f t="shared" si="24"/>
        <v/>
      </c>
      <c r="D169" s="13"/>
      <c r="E169" s="10" t="str">
        <f t="shared" si="25"/>
        <v/>
      </c>
      <c r="F169" s="11" t="str">
        <f t="shared" si="35"/>
        <v/>
      </c>
      <c r="G169" s="11" t="str">
        <f t="shared" si="26"/>
        <v/>
      </c>
      <c r="H169" s="12" t="str">
        <f t="shared" si="27"/>
        <v/>
      </c>
      <c r="I169" s="12" t="str">
        <f t="shared" si="28"/>
        <v/>
      </c>
      <c r="J169" s="13" t="str">
        <f t="shared" si="29"/>
        <v/>
      </c>
      <c r="K169" s="14" t="str">
        <f t="shared" si="30"/>
        <v/>
      </c>
      <c r="L169" s="11" t="str">
        <f t="shared" si="31"/>
        <v/>
      </c>
      <c r="M169" s="11" t="str">
        <f t="shared" si="32"/>
        <v/>
      </c>
      <c r="N169" s="11" t="str">
        <f t="shared" si="33"/>
        <v/>
      </c>
      <c r="O169" s="11" t="str">
        <f t="shared" si="34"/>
        <v/>
      </c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3:25" x14ac:dyDescent="0.3">
      <c r="C170" s="3" t="str">
        <f t="shared" si="24"/>
        <v/>
      </c>
      <c r="D170" s="13"/>
      <c r="E170" s="10" t="str">
        <f t="shared" si="25"/>
        <v/>
      </c>
      <c r="F170" s="11" t="str">
        <f t="shared" si="35"/>
        <v/>
      </c>
      <c r="G170" s="11" t="str">
        <f t="shared" si="26"/>
        <v/>
      </c>
      <c r="H170" s="12" t="str">
        <f t="shared" si="27"/>
        <v/>
      </c>
      <c r="I170" s="12" t="str">
        <f t="shared" si="28"/>
        <v/>
      </c>
      <c r="J170" s="13" t="str">
        <f t="shared" si="29"/>
        <v/>
      </c>
      <c r="K170" s="14" t="str">
        <f t="shared" si="30"/>
        <v/>
      </c>
      <c r="L170" s="11" t="str">
        <f t="shared" si="31"/>
        <v/>
      </c>
      <c r="M170" s="11" t="str">
        <f t="shared" si="32"/>
        <v/>
      </c>
      <c r="N170" s="11" t="str">
        <f t="shared" si="33"/>
        <v/>
      </c>
      <c r="O170" s="11" t="str">
        <f t="shared" si="34"/>
        <v/>
      </c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3:25" x14ac:dyDescent="0.3">
      <c r="C171" s="3" t="str">
        <f t="shared" si="24"/>
        <v/>
      </c>
      <c r="D171" s="13"/>
      <c r="E171" s="10" t="str">
        <f t="shared" si="25"/>
        <v/>
      </c>
      <c r="F171" s="11" t="str">
        <f t="shared" si="35"/>
        <v/>
      </c>
      <c r="G171" s="11" t="str">
        <f t="shared" si="26"/>
        <v/>
      </c>
      <c r="H171" s="12" t="str">
        <f t="shared" si="27"/>
        <v/>
      </c>
      <c r="I171" s="12" t="str">
        <f t="shared" si="28"/>
        <v/>
      </c>
      <c r="J171" s="13" t="str">
        <f t="shared" si="29"/>
        <v/>
      </c>
      <c r="K171" s="14" t="str">
        <f t="shared" si="30"/>
        <v/>
      </c>
      <c r="L171" s="11" t="str">
        <f t="shared" si="31"/>
        <v/>
      </c>
      <c r="M171" s="11" t="str">
        <f t="shared" si="32"/>
        <v/>
      </c>
      <c r="N171" s="11" t="str">
        <f t="shared" si="33"/>
        <v/>
      </c>
      <c r="O171" s="11" t="str">
        <f t="shared" si="34"/>
        <v/>
      </c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3:25" x14ac:dyDescent="0.3">
      <c r="C172" s="3" t="str">
        <f t="shared" si="24"/>
        <v/>
      </c>
      <c r="D172" s="13"/>
      <c r="E172" s="10" t="str">
        <f t="shared" si="25"/>
        <v/>
      </c>
      <c r="F172" s="11" t="str">
        <f t="shared" si="35"/>
        <v/>
      </c>
      <c r="G172" s="11" t="str">
        <f t="shared" si="26"/>
        <v/>
      </c>
      <c r="H172" s="12" t="str">
        <f t="shared" si="27"/>
        <v/>
      </c>
      <c r="I172" s="12" t="str">
        <f t="shared" si="28"/>
        <v/>
      </c>
      <c r="J172" s="13" t="str">
        <f t="shared" si="29"/>
        <v/>
      </c>
      <c r="K172" s="14" t="str">
        <f t="shared" si="30"/>
        <v/>
      </c>
      <c r="L172" s="11" t="str">
        <f t="shared" si="31"/>
        <v/>
      </c>
      <c r="M172" s="11" t="str">
        <f t="shared" si="32"/>
        <v/>
      </c>
      <c r="N172" s="11" t="str">
        <f t="shared" si="33"/>
        <v/>
      </c>
      <c r="O172" s="11" t="str">
        <f t="shared" si="34"/>
        <v/>
      </c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3:25" x14ac:dyDescent="0.3">
      <c r="C173" s="3" t="str">
        <f t="shared" si="24"/>
        <v/>
      </c>
      <c r="D173" s="13"/>
      <c r="E173" s="10" t="str">
        <f t="shared" si="25"/>
        <v/>
      </c>
      <c r="F173" s="11" t="str">
        <f t="shared" si="35"/>
        <v/>
      </c>
      <c r="G173" s="11" t="str">
        <f t="shared" si="26"/>
        <v/>
      </c>
      <c r="H173" s="12" t="str">
        <f t="shared" si="27"/>
        <v/>
      </c>
      <c r="I173" s="12" t="str">
        <f t="shared" si="28"/>
        <v/>
      </c>
      <c r="J173" s="13" t="str">
        <f t="shared" si="29"/>
        <v/>
      </c>
      <c r="K173" s="14" t="str">
        <f t="shared" si="30"/>
        <v/>
      </c>
      <c r="L173" s="11" t="str">
        <f t="shared" si="31"/>
        <v/>
      </c>
      <c r="M173" s="11" t="str">
        <f t="shared" si="32"/>
        <v/>
      </c>
      <c r="N173" s="11" t="str">
        <f t="shared" si="33"/>
        <v/>
      </c>
      <c r="O173" s="11" t="str">
        <f t="shared" si="34"/>
        <v/>
      </c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3:25" x14ac:dyDescent="0.3">
      <c r="C174" s="3" t="str">
        <f t="shared" si="24"/>
        <v/>
      </c>
      <c r="D174" s="13"/>
      <c r="E174" s="10" t="str">
        <f t="shared" si="25"/>
        <v/>
      </c>
      <c r="F174" s="11" t="str">
        <f t="shared" si="35"/>
        <v/>
      </c>
      <c r="G174" s="11" t="str">
        <f t="shared" si="26"/>
        <v/>
      </c>
      <c r="H174" s="12" t="str">
        <f t="shared" si="27"/>
        <v/>
      </c>
      <c r="I174" s="12" t="str">
        <f t="shared" si="28"/>
        <v/>
      </c>
      <c r="J174" s="13" t="str">
        <f t="shared" si="29"/>
        <v/>
      </c>
      <c r="K174" s="14" t="str">
        <f t="shared" si="30"/>
        <v/>
      </c>
      <c r="L174" s="11" t="str">
        <f t="shared" si="31"/>
        <v/>
      </c>
      <c r="M174" s="11" t="str">
        <f t="shared" si="32"/>
        <v/>
      </c>
      <c r="N174" s="11" t="str">
        <f t="shared" si="33"/>
        <v/>
      </c>
      <c r="O174" s="11" t="str">
        <f t="shared" si="34"/>
        <v/>
      </c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3:25" x14ac:dyDescent="0.3">
      <c r="C175" s="3" t="str">
        <f t="shared" si="24"/>
        <v/>
      </c>
      <c r="D175" s="13"/>
      <c r="E175" s="10" t="str">
        <f t="shared" si="25"/>
        <v/>
      </c>
      <c r="F175" s="11" t="str">
        <f t="shared" si="35"/>
        <v/>
      </c>
      <c r="G175" s="11" t="str">
        <f t="shared" si="26"/>
        <v/>
      </c>
      <c r="H175" s="12" t="str">
        <f t="shared" si="27"/>
        <v/>
      </c>
      <c r="I175" s="12" t="str">
        <f t="shared" si="28"/>
        <v/>
      </c>
      <c r="J175" s="13" t="str">
        <f t="shared" si="29"/>
        <v/>
      </c>
      <c r="K175" s="14" t="str">
        <f t="shared" si="30"/>
        <v/>
      </c>
      <c r="L175" s="11" t="str">
        <f t="shared" si="31"/>
        <v/>
      </c>
      <c r="M175" s="11" t="str">
        <f t="shared" si="32"/>
        <v/>
      </c>
      <c r="N175" s="11" t="str">
        <f t="shared" si="33"/>
        <v/>
      </c>
      <c r="O175" s="11" t="str">
        <f t="shared" si="34"/>
        <v/>
      </c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3:25" x14ac:dyDescent="0.3">
      <c r="C176" s="3" t="str">
        <f t="shared" si="24"/>
        <v/>
      </c>
      <c r="D176" s="13"/>
      <c r="E176" s="10" t="str">
        <f t="shared" si="25"/>
        <v/>
      </c>
      <c r="F176" s="11" t="str">
        <f t="shared" si="35"/>
        <v/>
      </c>
      <c r="G176" s="11" t="str">
        <f t="shared" si="26"/>
        <v/>
      </c>
      <c r="H176" s="12" t="str">
        <f t="shared" si="27"/>
        <v/>
      </c>
      <c r="I176" s="12" t="str">
        <f t="shared" si="28"/>
        <v/>
      </c>
      <c r="J176" s="13" t="str">
        <f t="shared" si="29"/>
        <v/>
      </c>
      <c r="K176" s="14" t="str">
        <f t="shared" si="30"/>
        <v/>
      </c>
      <c r="L176" s="11" t="str">
        <f t="shared" si="31"/>
        <v/>
      </c>
      <c r="M176" s="11" t="str">
        <f t="shared" si="32"/>
        <v/>
      </c>
      <c r="N176" s="11" t="str">
        <f t="shared" si="33"/>
        <v/>
      </c>
      <c r="O176" s="11" t="str">
        <f t="shared" si="34"/>
        <v/>
      </c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3:25" x14ac:dyDescent="0.3">
      <c r="C177" s="3" t="str">
        <f t="shared" si="24"/>
        <v/>
      </c>
      <c r="D177" s="13"/>
      <c r="E177" s="10" t="str">
        <f t="shared" si="25"/>
        <v/>
      </c>
      <c r="F177" s="11" t="str">
        <f t="shared" si="35"/>
        <v/>
      </c>
      <c r="G177" s="11" t="str">
        <f t="shared" si="26"/>
        <v/>
      </c>
      <c r="H177" s="12" t="str">
        <f t="shared" si="27"/>
        <v/>
      </c>
      <c r="I177" s="12" t="str">
        <f t="shared" si="28"/>
        <v/>
      </c>
      <c r="J177" s="13" t="str">
        <f t="shared" si="29"/>
        <v/>
      </c>
      <c r="K177" s="14" t="str">
        <f t="shared" si="30"/>
        <v/>
      </c>
      <c r="L177" s="11" t="str">
        <f t="shared" si="31"/>
        <v/>
      </c>
      <c r="M177" s="11" t="str">
        <f t="shared" si="32"/>
        <v/>
      </c>
      <c r="N177" s="11" t="str">
        <f t="shared" si="33"/>
        <v/>
      </c>
      <c r="O177" s="11" t="str">
        <f t="shared" si="34"/>
        <v/>
      </c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3:25" x14ac:dyDescent="0.3">
      <c r="C178" s="3" t="str">
        <f t="shared" si="24"/>
        <v/>
      </c>
      <c r="D178" s="13"/>
      <c r="E178" s="10" t="str">
        <f t="shared" si="25"/>
        <v/>
      </c>
      <c r="F178" s="11" t="str">
        <f t="shared" si="35"/>
        <v/>
      </c>
      <c r="G178" s="11" t="str">
        <f t="shared" si="26"/>
        <v/>
      </c>
      <c r="H178" s="12" t="str">
        <f t="shared" si="27"/>
        <v/>
      </c>
      <c r="I178" s="12" t="str">
        <f t="shared" si="28"/>
        <v/>
      </c>
      <c r="J178" s="13" t="str">
        <f t="shared" si="29"/>
        <v/>
      </c>
      <c r="K178" s="14" t="str">
        <f t="shared" si="30"/>
        <v/>
      </c>
      <c r="L178" s="11" t="str">
        <f t="shared" si="31"/>
        <v/>
      </c>
      <c r="M178" s="11" t="str">
        <f t="shared" si="32"/>
        <v/>
      </c>
      <c r="N178" s="11" t="str">
        <f t="shared" si="33"/>
        <v/>
      </c>
      <c r="O178" s="11" t="str">
        <f t="shared" si="34"/>
        <v/>
      </c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3:25" x14ac:dyDescent="0.3">
      <c r="C179" s="3" t="str">
        <f t="shared" si="24"/>
        <v/>
      </c>
      <c r="D179" s="13"/>
      <c r="E179" s="10" t="str">
        <f t="shared" si="25"/>
        <v/>
      </c>
      <c r="F179" s="11" t="str">
        <f t="shared" si="35"/>
        <v/>
      </c>
      <c r="G179" s="11" t="str">
        <f t="shared" si="26"/>
        <v/>
      </c>
      <c r="H179" s="12" t="str">
        <f t="shared" si="27"/>
        <v/>
      </c>
      <c r="I179" s="12" t="str">
        <f t="shared" si="28"/>
        <v/>
      </c>
      <c r="J179" s="13" t="str">
        <f t="shared" si="29"/>
        <v/>
      </c>
      <c r="K179" s="14" t="str">
        <f t="shared" si="30"/>
        <v/>
      </c>
      <c r="L179" s="11" t="str">
        <f t="shared" si="31"/>
        <v/>
      </c>
      <c r="M179" s="11" t="str">
        <f t="shared" si="32"/>
        <v/>
      </c>
      <c r="N179" s="11" t="str">
        <f t="shared" si="33"/>
        <v/>
      </c>
      <c r="O179" s="11" t="str">
        <f t="shared" si="34"/>
        <v/>
      </c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3:25" x14ac:dyDescent="0.3">
      <c r="C180" s="3" t="str">
        <f t="shared" si="24"/>
        <v/>
      </c>
      <c r="D180" s="13"/>
      <c r="E180" s="10" t="str">
        <f t="shared" si="25"/>
        <v/>
      </c>
      <c r="F180" s="11" t="str">
        <f t="shared" si="35"/>
        <v/>
      </c>
      <c r="G180" s="11" t="str">
        <f t="shared" si="26"/>
        <v/>
      </c>
      <c r="H180" s="12" t="str">
        <f t="shared" si="27"/>
        <v/>
      </c>
      <c r="I180" s="12" t="str">
        <f t="shared" si="28"/>
        <v/>
      </c>
      <c r="J180" s="13" t="str">
        <f t="shared" si="29"/>
        <v/>
      </c>
      <c r="K180" s="14" t="str">
        <f t="shared" si="30"/>
        <v/>
      </c>
      <c r="L180" s="11" t="str">
        <f t="shared" si="31"/>
        <v/>
      </c>
      <c r="M180" s="11" t="str">
        <f t="shared" si="32"/>
        <v/>
      </c>
      <c r="N180" s="11" t="str">
        <f t="shared" si="33"/>
        <v/>
      </c>
      <c r="O180" s="11" t="str">
        <f t="shared" si="34"/>
        <v/>
      </c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3:25" x14ac:dyDescent="0.3">
      <c r="C181" s="3" t="str">
        <f t="shared" si="24"/>
        <v/>
      </c>
      <c r="D181" s="13"/>
      <c r="E181" s="10" t="str">
        <f t="shared" si="25"/>
        <v/>
      </c>
      <c r="F181" s="11" t="str">
        <f t="shared" si="35"/>
        <v/>
      </c>
      <c r="G181" s="11" t="str">
        <f t="shared" si="26"/>
        <v/>
      </c>
      <c r="H181" s="12" t="str">
        <f t="shared" si="27"/>
        <v/>
      </c>
      <c r="I181" s="12" t="str">
        <f t="shared" si="28"/>
        <v/>
      </c>
      <c r="J181" s="13" t="str">
        <f t="shared" si="29"/>
        <v/>
      </c>
      <c r="K181" s="14" t="str">
        <f t="shared" si="30"/>
        <v/>
      </c>
      <c r="L181" s="11" t="str">
        <f t="shared" si="31"/>
        <v/>
      </c>
      <c r="M181" s="11" t="str">
        <f t="shared" si="32"/>
        <v/>
      </c>
      <c r="N181" s="11" t="str">
        <f t="shared" si="33"/>
        <v/>
      </c>
      <c r="O181" s="11" t="str">
        <f t="shared" si="34"/>
        <v/>
      </c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3:25" x14ac:dyDescent="0.3">
      <c r="C182" s="3" t="str">
        <f t="shared" si="24"/>
        <v/>
      </c>
      <c r="D182" s="13"/>
      <c r="E182" s="10" t="str">
        <f t="shared" si="25"/>
        <v/>
      </c>
      <c r="F182" s="11" t="str">
        <f t="shared" si="35"/>
        <v/>
      </c>
      <c r="G182" s="11" t="str">
        <f t="shared" si="26"/>
        <v/>
      </c>
      <c r="H182" s="12" t="str">
        <f t="shared" si="27"/>
        <v/>
      </c>
      <c r="I182" s="12" t="str">
        <f t="shared" si="28"/>
        <v/>
      </c>
      <c r="J182" s="13" t="str">
        <f t="shared" si="29"/>
        <v/>
      </c>
      <c r="K182" s="14" t="str">
        <f t="shared" si="30"/>
        <v/>
      </c>
      <c r="L182" s="11" t="str">
        <f t="shared" si="31"/>
        <v/>
      </c>
      <c r="M182" s="11" t="str">
        <f t="shared" si="32"/>
        <v/>
      </c>
      <c r="N182" s="11" t="str">
        <f t="shared" si="33"/>
        <v/>
      </c>
      <c r="O182" s="11" t="str">
        <f t="shared" si="34"/>
        <v/>
      </c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3:25" x14ac:dyDescent="0.3">
      <c r="C183" s="3" t="str">
        <f t="shared" si="24"/>
        <v/>
      </c>
      <c r="D183" s="13"/>
      <c r="E183" s="10" t="str">
        <f t="shared" si="25"/>
        <v/>
      </c>
      <c r="F183" s="11" t="str">
        <f t="shared" si="35"/>
        <v/>
      </c>
      <c r="G183" s="11" t="str">
        <f t="shared" si="26"/>
        <v/>
      </c>
      <c r="H183" s="12" t="str">
        <f t="shared" si="27"/>
        <v/>
      </c>
      <c r="I183" s="12" t="str">
        <f t="shared" si="28"/>
        <v/>
      </c>
      <c r="J183" s="13" t="str">
        <f t="shared" si="29"/>
        <v/>
      </c>
      <c r="K183" s="14" t="str">
        <f t="shared" si="30"/>
        <v/>
      </c>
      <c r="L183" s="11" t="str">
        <f t="shared" si="31"/>
        <v/>
      </c>
      <c r="M183" s="11" t="str">
        <f t="shared" si="32"/>
        <v/>
      </c>
      <c r="N183" s="11" t="str">
        <f t="shared" si="33"/>
        <v/>
      </c>
      <c r="O183" s="11" t="str">
        <f t="shared" si="34"/>
        <v/>
      </c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3:25" x14ac:dyDescent="0.3">
      <c r="C184" s="3" t="str">
        <f t="shared" si="24"/>
        <v/>
      </c>
      <c r="D184" s="13"/>
      <c r="E184" s="10" t="str">
        <f t="shared" si="25"/>
        <v/>
      </c>
      <c r="F184" s="11" t="str">
        <f t="shared" si="35"/>
        <v/>
      </c>
      <c r="G184" s="11" t="str">
        <f t="shared" si="26"/>
        <v/>
      </c>
      <c r="H184" s="12" t="str">
        <f t="shared" si="27"/>
        <v/>
      </c>
      <c r="I184" s="12" t="str">
        <f t="shared" si="28"/>
        <v/>
      </c>
      <c r="J184" s="13" t="str">
        <f t="shared" si="29"/>
        <v/>
      </c>
      <c r="K184" s="14" t="str">
        <f t="shared" si="30"/>
        <v/>
      </c>
      <c r="L184" s="11" t="str">
        <f t="shared" si="31"/>
        <v/>
      </c>
      <c r="M184" s="11" t="str">
        <f t="shared" si="32"/>
        <v/>
      </c>
      <c r="N184" s="11" t="str">
        <f t="shared" si="33"/>
        <v/>
      </c>
      <c r="O184" s="11" t="str">
        <f t="shared" si="34"/>
        <v/>
      </c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3:25" x14ac:dyDescent="0.3">
      <c r="C185" s="3" t="str">
        <f t="shared" si="24"/>
        <v/>
      </c>
      <c r="D185" s="13"/>
      <c r="E185" s="10" t="str">
        <f t="shared" si="25"/>
        <v/>
      </c>
      <c r="F185" s="11" t="str">
        <f t="shared" si="35"/>
        <v/>
      </c>
      <c r="G185" s="11" t="str">
        <f t="shared" si="26"/>
        <v/>
      </c>
      <c r="H185" s="12" t="str">
        <f t="shared" si="27"/>
        <v/>
      </c>
      <c r="I185" s="12" t="str">
        <f t="shared" si="28"/>
        <v/>
      </c>
      <c r="J185" s="13" t="str">
        <f t="shared" si="29"/>
        <v/>
      </c>
      <c r="K185" s="14" t="str">
        <f t="shared" si="30"/>
        <v/>
      </c>
      <c r="L185" s="11" t="str">
        <f t="shared" si="31"/>
        <v/>
      </c>
      <c r="M185" s="11" t="str">
        <f t="shared" si="32"/>
        <v/>
      </c>
      <c r="N185" s="11" t="str">
        <f t="shared" si="33"/>
        <v/>
      </c>
      <c r="O185" s="11" t="str">
        <f t="shared" si="34"/>
        <v/>
      </c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3:25" x14ac:dyDescent="0.3">
      <c r="C186" s="3" t="str">
        <f t="shared" si="24"/>
        <v/>
      </c>
      <c r="D186" s="13"/>
      <c r="E186" s="10" t="str">
        <f t="shared" si="25"/>
        <v/>
      </c>
      <c r="F186" s="11" t="str">
        <f t="shared" si="35"/>
        <v/>
      </c>
      <c r="G186" s="11" t="str">
        <f t="shared" si="26"/>
        <v/>
      </c>
      <c r="H186" s="12" t="str">
        <f t="shared" si="27"/>
        <v/>
      </c>
      <c r="I186" s="12" t="str">
        <f t="shared" si="28"/>
        <v/>
      </c>
      <c r="J186" s="13" t="str">
        <f t="shared" si="29"/>
        <v/>
      </c>
      <c r="K186" s="14" t="str">
        <f t="shared" si="30"/>
        <v/>
      </c>
      <c r="L186" s="11" t="str">
        <f t="shared" si="31"/>
        <v/>
      </c>
      <c r="M186" s="11" t="str">
        <f t="shared" si="32"/>
        <v/>
      </c>
      <c r="N186" s="11" t="str">
        <f t="shared" si="33"/>
        <v/>
      </c>
      <c r="O186" s="11" t="str">
        <f t="shared" si="34"/>
        <v/>
      </c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3:25" x14ac:dyDescent="0.3">
      <c r="C187" s="3" t="str">
        <f t="shared" si="24"/>
        <v/>
      </c>
      <c r="D187" s="13"/>
      <c r="E187" s="10" t="str">
        <f t="shared" si="25"/>
        <v/>
      </c>
      <c r="F187" s="11" t="str">
        <f t="shared" si="35"/>
        <v/>
      </c>
      <c r="G187" s="11" t="str">
        <f t="shared" si="26"/>
        <v/>
      </c>
      <c r="H187" s="12" t="str">
        <f t="shared" si="27"/>
        <v/>
      </c>
      <c r="I187" s="12" t="str">
        <f t="shared" si="28"/>
        <v/>
      </c>
      <c r="J187" s="13" t="str">
        <f t="shared" si="29"/>
        <v/>
      </c>
      <c r="K187" s="14" t="str">
        <f t="shared" si="30"/>
        <v/>
      </c>
      <c r="L187" s="11" t="str">
        <f t="shared" si="31"/>
        <v/>
      </c>
      <c r="M187" s="11" t="str">
        <f t="shared" si="32"/>
        <v/>
      </c>
      <c r="N187" s="11" t="str">
        <f t="shared" si="33"/>
        <v/>
      </c>
      <c r="O187" s="11" t="str">
        <f t="shared" si="34"/>
        <v/>
      </c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3:25" x14ac:dyDescent="0.3">
      <c r="C188" s="3" t="str">
        <f t="shared" si="24"/>
        <v/>
      </c>
      <c r="D188" s="13"/>
      <c r="E188" s="10" t="str">
        <f t="shared" si="25"/>
        <v/>
      </c>
      <c r="F188" s="11" t="str">
        <f t="shared" si="35"/>
        <v/>
      </c>
      <c r="G188" s="11" t="str">
        <f t="shared" si="26"/>
        <v/>
      </c>
      <c r="H188" s="12" t="str">
        <f t="shared" si="27"/>
        <v/>
      </c>
      <c r="I188" s="12" t="str">
        <f t="shared" si="28"/>
        <v/>
      </c>
      <c r="J188" s="13" t="str">
        <f t="shared" si="29"/>
        <v/>
      </c>
      <c r="K188" s="14" t="str">
        <f t="shared" si="30"/>
        <v/>
      </c>
      <c r="L188" s="11" t="str">
        <f t="shared" si="31"/>
        <v/>
      </c>
      <c r="M188" s="11" t="str">
        <f t="shared" si="32"/>
        <v/>
      </c>
      <c r="N188" s="11" t="str">
        <f t="shared" si="33"/>
        <v/>
      </c>
      <c r="O188" s="11" t="str">
        <f t="shared" si="34"/>
        <v/>
      </c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3:25" x14ac:dyDescent="0.3">
      <c r="C189" s="3" t="str">
        <f t="shared" si="24"/>
        <v/>
      </c>
      <c r="D189" s="13"/>
      <c r="E189" s="10" t="str">
        <f t="shared" si="25"/>
        <v/>
      </c>
      <c r="F189" s="11" t="str">
        <f t="shared" si="35"/>
        <v/>
      </c>
      <c r="G189" s="11" t="str">
        <f t="shared" si="26"/>
        <v/>
      </c>
      <c r="H189" s="12" t="str">
        <f t="shared" si="27"/>
        <v/>
      </c>
      <c r="I189" s="12" t="str">
        <f t="shared" si="28"/>
        <v/>
      </c>
      <c r="J189" s="13" t="str">
        <f t="shared" si="29"/>
        <v/>
      </c>
      <c r="K189" s="14" t="str">
        <f t="shared" si="30"/>
        <v/>
      </c>
      <c r="L189" s="11" t="str">
        <f t="shared" si="31"/>
        <v/>
      </c>
      <c r="M189" s="11" t="str">
        <f t="shared" si="32"/>
        <v/>
      </c>
      <c r="N189" s="11" t="str">
        <f t="shared" si="33"/>
        <v/>
      </c>
      <c r="O189" s="11" t="str">
        <f t="shared" si="34"/>
        <v/>
      </c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3:25" x14ac:dyDescent="0.3">
      <c r="C190" s="3" t="str">
        <f t="shared" si="24"/>
        <v/>
      </c>
      <c r="D190" s="13"/>
      <c r="E190" s="10" t="str">
        <f t="shared" si="25"/>
        <v/>
      </c>
      <c r="F190" s="11" t="str">
        <f t="shared" si="35"/>
        <v/>
      </c>
      <c r="G190" s="11" t="str">
        <f t="shared" si="26"/>
        <v/>
      </c>
      <c r="H190" s="12" t="str">
        <f t="shared" si="27"/>
        <v/>
      </c>
      <c r="I190" s="12" t="str">
        <f t="shared" si="28"/>
        <v/>
      </c>
      <c r="J190" s="13" t="str">
        <f t="shared" si="29"/>
        <v/>
      </c>
      <c r="K190" s="14" t="str">
        <f t="shared" si="30"/>
        <v/>
      </c>
      <c r="L190" s="11" t="str">
        <f t="shared" si="31"/>
        <v/>
      </c>
      <c r="M190" s="11" t="str">
        <f t="shared" si="32"/>
        <v/>
      </c>
      <c r="N190" s="11" t="str">
        <f t="shared" si="33"/>
        <v/>
      </c>
      <c r="O190" s="11" t="str">
        <f t="shared" si="34"/>
        <v/>
      </c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3:25" x14ac:dyDescent="0.3">
      <c r="C191" s="3" t="str">
        <f t="shared" si="24"/>
        <v/>
      </c>
      <c r="D191" s="13"/>
      <c r="E191" s="10" t="str">
        <f t="shared" si="25"/>
        <v/>
      </c>
      <c r="F191" s="11" t="str">
        <f t="shared" si="35"/>
        <v/>
      </c>
      <c r="G191" s="11" t="str">
        <f t="shared" si="26"/>
        <v/>
      </c>
      <c r="H191" s="12" t="str">
        <f t="shared" si="27"/>
        <v/>
      </c>
      <c r="I191" s="12" t="str">
        <f t="shared" si="28"/>
        <v/>
      </c>
      <c r="J191" s="13" t="str">
        <f t="shared" si="29"/>
        <v/>
      </c>
      <c r="K191" s="14" t="str">
        <f t="shared" si="30"/>
        <v/>
      </c>
      <c r="L191" s="11" t="str">
        <f t="shared" si="31"/>
        <v/>
      </c>
      <c r="M191" s="11" t="str">
        <f t="shared" si="32"/>
        <v/>
      </c>
      <c r="N191" s="11" t="str">
        <f t="shared" si="33"/>
        <v/>
      </c>
      <c r="O191" s="11" t="str">
        <f t="shared" si="34"/>
        <v/>
      </c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3:25" x14ac:dyDescent="0.3">
      <c r="C192" s="3" t="str">
        <f t="shared" si="24"/>
        <v/>
      </c>
      <c r="D192" s="13"/>
      <c r="E192" s="10" t="str">
        <f t="shared" si="25"/>
        <v/>
      </c>
      <c r="F192" s="11" t="str">
        <f t="shared" si="35"/>
        <v/>
      </c>
      <c r="G192" s="11" t="str">
        <f t="shared" si="26"/>
        <v/>
      </c>
      <c r="H192" s="12" t="str">
        <f t="shared" si="27"/>
        <v/>
      </c>
      <c r="I192" s="12" t="str">
        <f t="shared" si="28"/>
        <v/>
      </c>
      <c r="J192" s="13" t="str">
        <f t="shared" si="29"/>
        <v/>
      </c>
      <c r="K192" s="14" t="str">
        <f t="shared" si="30"/>
        <v/>
      </c>
      <c r="L192" s="11" t="str">
        <f t="shared" si="31"/>
        <v/>
      </c>
      <c r="M192" s="11" t="str">
        <f t="shared" si="32"/>
        <v/>
      </c>
      <c r="N192" s="11" t="str">
        <f t="shared" si="33"/>
        <v/>
      </c>
      <c r="O192" s="11" t="str">
        <f t="shared" si="34"/>
        <v/>
      </c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3:25" x14ac:dyDescent="0.3">
      <c r="C193" s="3" t="str">
        <f t="shared" si="24"/>
        <v/>
      </c>
      <c r="D193" s="13"/>
      <c r="E193" s="10" t="str">
        <f t="shared" si="25"/>
        <v/>
      </c>
      <c r="F193" s="11" t="str">
        <f t="shared" si="35"/>
        <v/>
      </c>
      <c r="G193" s="11" t="str">
        <f t="shared" si="26"/>
        <v/>
      </c>
      <c r="H193" s="12" t="str">
        <f t="shared" si="27"/>
        <v/>
      </c>
      <c r="I193" s="12" t="str">
        <f t="shared" si="28"/>
        <v/>
      </c>
      <c r="J193" s="13" t="str">
        <f t="shared" si="29"/>
        <v/>
      </c>
      <c r="K193" s="14" t="str">
        <f t="shared" si="30"/>
        <v/>
      </c>
      <c r="L193" s="11" t="str">
        <f t="shared" si="31"/>
        <v/>
      </c>
      <c r="M193" s="11" t="str">
        <f t="shared" si="32"/>
        <v/>
      </c>
      <c r="N193" s="11" t="str">
        <f t="shared" si="33"/>
        <v/>
      </c>
      <c r="O193" s="11" t="str">
        <f t="shared" si="34"/>
        <v/>
      </c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3:25" x14ac:dyDescent="0.3">
      <c r="C194" s="3" t="str">
        <f t="shared" si="24"/>
        <v/>
      </c>
      <c r="D194" s="13"/>
      <c r="E194" s="10" t="str">
        <f t="shared" si="25"/>
        <v/>
      </c>
      <c r="F194" s="11" t="str">
        <f t="shared" si="35"/>
        <v/>
      </c>
      <c r="G194" s="11" t="str">
        <f t="shared" si="26"/>
        <v/>
      </c>
      <c r="H194" s="12" t="str">
        <f t="shared" si="27"/>
        <v/>
      </c>
      <c r="I194" s="12" t="str">
        <f t="shared" si="28"/>
        <v/>
      </c>
      <c r="J194" s="13" t="str">
        <f t="shared" si="29"/>
        <v/>
      </c>
      <c r="K194" s="14" t="str">
        <f t="shared" si="30"/>
        <v/>
      </c>
      <c r="L194" s="11" t="str">
        <f t="shared" si="31"/>
        <v/>
      </c>
      <c r="M194" s="11" t="str">
        <f t="shared" si="32"/>
        <v/>
      </c>
      <c r="N194" s="11" t="str">
        <f t="shared" si="33"/>
        <v/>
      </c>
      <c r="O194" s="11" t="str">
        <f t="shared" si="34"/>
        <v/>
      </c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3:25" x14ac:dyDescent="0.3">
      <c r="C195" s="3" t="str">
        <f t="shared" ref="C195:C241" si="36">IF(C194&lt;$B$10,C194+1,"")</f>
        <v/>
      </c>
      <c r="D195" s="13"/>
      <c r="E195" s="10" t="str">
        <f t="shared" ref="E195:E241" si="37">IF(C194&lt;$B$10,$B$14,"")</f>
        <v/>
      </c>
      <c r="F195" s="11" t="str">
        <f t="shared" si="35"/>
        <v/>
      </c>
      <c r="G195" s="11" t="str">
        <f t="shared" ref="G195:G241" si="38">IF(C194&lt;$B$10,F195+G194,"")</f>
        <v/>
      </c>
      <c r="H195" s="12" t="str">
        <f t="shared" ref="H195:H241" si="39">IF(C194&lt;$B$10,F195/E195,"")</f>
        <v/>
      </c>
      <c r="I195" s="12" t="str">
        <f t="shared" ref="I195:I241" si="40">IF(C194&lt;$B$10,I194+H195,"")</f>
        <v/>
      </c>
      <c r="J195" s="13" t="str">
        <f t="shared" ref="J195:J241" si="41">IF(C194&lt;$B$10,$B$19,"")</f>
        <v/>
      </c>
      <c r="K195" s="14" t="str">
        <f t="shared" ref="K195:K241" si="42">IF(C194&lt;$B$10,J195/E195,"")</f>
        <v/>
      </c>
      <c r="L195" s="11" t="str">
        <f t="shared" ref="L195:L241" si="43">IF(C194&lt;$B$10,I195*J195,"")</f>
        <v/>
      </c>
      <c r="M195" s="11" t="str">
        <f t="shared" ref="M195:M241" si="44">IF(C194&lt;$B$10,M194+L195,"")</f>
        <v/>
      </c>
      <c r="N195" s="11" t="str">
        <f t="shared" ref="N195:N241" si="45">IF(C194&lt;$B$10,G195+M195,"")</f>
        <v/>
      </c>
      <c r="O195" s="11" t="str">
        <f t="shared" ref="O195:O241" si="46">IF(C194&lt;$B$10,F195*$B$8,"")</f>
        <v/>
      </c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3:25" x14ac:dyDescent="0.3">
      <c r="C196" s="3" t="str">
        <f t="shared" si="36"/>
        <v/>
      </c>
      <c r="D196" s="13"/>
      <c r="E196" s="10" t="str">
        <f t="shared" si="37"/>
        <v/>
      </c>
      <c r="F196" s="11" t="str">
        <f t="shared" si="35"/>
        <v/>
      </c>
      <c r="G196" s="11" t="str">
        <f t="shared" si="38"/>
        <v/>
      </c>
      <c r="H196" s="12" t="str">
        <f t="shared" si="39"/>
        <v/>
      </c>
      <c r="I196" s="12" t="str">
        <f t="shared" si="40"/>
        <v/>
      </c>
      <c r="J196" s="13" t="str">
        <f t="shared" si="41"/>
        <v/>
      </c>
      <c r="K196" s="14" t="str">
        <f t="shared" si="42"/>
        <v/>
      </c>
      <c r="L196" s="11" t="str">
        <f t="shared" si="43"/>
        <v/>
      </c>
      <c r="M196" s="11" t="str">
        <f t="shared" si="44"/>
        <v/>
      </c>
      <c r="N196" s="11" t="str">
        <f t="shared" si="45"/>
        <v/>
      </c>
      <c r="O196" s="11" t="str">
        <f t="shared" si="46"/>
        <v/>
      </c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3:25" x14ac:dyDescent="0.3">
      <c r="C197" s="3" t="str">
        <f t="shared" si="36"/>
        <v/>
      </c>
      <c r="D197" s="13"/>
      <c r="E197" s="10" t="str">
        <f t="shared" si="37"/>
        <v/>
      </c>
      <c r="F197" s="11" t="str">
        <f t="shared" ref="F197:F241" si="47">IF(C196&lt;$B$10,IF(L196&gt;F196+O196+$B$6,F196+$B$6,F196),"")</f>
        <v/>
      </c>
      <c r="G197" s="11" t="str">
        <f t="shared" si="38"/>
        <v/>
      </c>
      <c r="H197" s="12" t="str">
        <f t="shared" si="39"/>
        <v/>
      </c>
      <c r="I197" s="12" t="str">
        <f t="shared" si="40"/>
        <v/>
      </c>
      <c r="J197" s="13" t="str">
        <f t="shared" si="41"/>
        <v/>
      </c>
      <c r="K197" s="14" t="str">
        <f t="shared" si="42"/>
        <v/>
      </c>
      <c r="L197" s="11" t="str">
        <f t="shared" si="43"/>
        <v/>
      </c>
      <c r="M197" s="11" t="str">
        <f t="shared" si="44"/>
        <v/>
      </c>
      <c r="N197" s="11" t="str">
        <f t="shared" si="45"/>
        <v/>
      </c>
      <c r="O197" s="11" t="str">
        <f t="shared" si="46"/>
        <v/>
      </c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3:25" x14ac:dyDescent="0.3">
      <c r="C198" s="3" t="str">
        <f t="shared" si="36"/>
        <v/>
      </c>
      <c r="D198" s="13"/>
      <c r="E198" s="10" t="str">
        <f t="shared" si="37"/>
        <v/>
      </c>
      <c r="F198" s="11" t="str">
        <f t="shared" si="47"/>
        <v/>
      </c>
      <c r="G198" s="11" t="str">
        <f t="shared" si="38"/>
        <v/>
      </c>
      <c r="H198" s="12" t="str">
        <f t="shared" si="39"/>
        <v/>
      </c>
      <c r="I198" s="12" t="str">
        <f t="shared" si="40"/>
        <v/>
      </c>
      <c r="J198" s="13" t="str">
        <f t="shared" si="41"/>
        <v/>
      </c>
      <c r="K198" s="14" t="str">
        <f t="shared" si="42"/>
        <v/>
      </c>
      <c r="L198" s="11" t="str">
        <f t="shared" si="43"/>
        <v/>
      </c>
      <c r="M198" s="11" t="str">
        <f t="shared" si="44"/>
        <v/>
      </c>
      <c r="N198" s="11" t="str">
        <f t="shared" si="45"/>
        <v/>
      </c>
      <c r="O198" s="11" t="str">
        <f t="shared" si="46"/>
        <v/>
      </c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3:25" x14ac:dyDescent="0.3">
      <c r="C199" s="3" t="str">
        <f t="shared" si="36"/>
        <v/>
      </c>
      <c r="D199" s="13"/>
      <c r="E199" s="10" t="str">
        <f t="shared" si="37"/>
        <v/>
      </c>
      <c r="F199" s="11" t="str">
        <f t="shared" si="47"/>
        <v/>
      </c>
      <c r="G199" s="11" t="str">
        <f t="shared" si="38"/>
        <v/>
      </c>
      <c r="H199" s="12" t="str">
        <f t="shared" si="39"/>
        <v/>
      </c>
      <c r="I199" s="12" t="str">
        <f t="shared" si="40"/>
        <v/>
      </c>
      <c r="J199" s="13" t="str">
        <f t="shared" si="41"/>
        <v/>
      </c>
      <c r="K199" s="14" t="str">
        <f t="shared" si="42"/>
        <v/>
      </c>
      <c r="L199" s="11" t="str">
        <f t="shared" si="43"/>
        <v/>
      </c>
      <c r="M199" s="11" t="str">
        <f t="shared" si="44"/>
        <v/>
      </c>
      <c r="N199" s="11" t="str">
        <f t="shared" si="45"/>
        <v/>
      </c>
      <c r="O199" s="11" t="str">
        <f t="shared" si="46"/>
        <v/>
      </c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3:25" x14ac:dyDescent="0.3">
      <c r="C200" s="3" t="str">
        <f t="shared" si="36"/>
        <v/>
      </c>
      <c r="D200" s="13"/>
      <c r="E200" s="10" t="str">
        <f t="shared" si="37"/>
        <v/>
      </c>
      <c r="F200" s="11" t="str">
        <f t="shared" si="47"/>
        <v/>
      </c>
      <c r="G200" s="11" t="str">
        <f t="shared" si="38"/>
        <v/>
      </c>
      <c r="H200" s="12" t="str">
        <f t="shared" si="39"/>
        <v/>
      </c>
      <c r="I200" s="12" t="str">
        <f t="shared" si="40"/>
        <v/>
      </c>
      <c r="J200" s="13" t="str">
        <f t="shared" si="41"/>
        <v/>
      </c>
      <c r="K200" s="14" t="str">
        <f t="shared" si="42"/>
        <v/>
      </c>
      <c r="L200" s="11" t="str">
        <f t="shared" si="43"/>
        <v/>
      </c>
      <c r="M200" s="11" t="str">
        <f t="shared" si="44"/>
        <v/>
      </c>
      <c r="N200" s="11" t="str">
        <f t="shared" si="45"/>
        <v/>
      </c>
      <c r="O200" s="11" t="str">
        <f t="shared" si="46"/>
        <v/>
      </c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3:25" x14ac:dyDescent="0.3">
      <c r="C201" s="3" t="str">
        <f t="shared" si="36"/>
        <v/>
      </c>
      <c r="D201" s="13"/>
      <c r="E201" s="10" t="str">
        <f t="shared" si="37"/>
        <v/>
      </c>
      <c r="F201" s="11" t="str">
        <f t="shared" si="47"/>
        <v/>
      </c>
      <c r="G201" s="11" t="str">
        <f t="shared" si="38"/>
        <v/>
      </c>
      <c r="H201" s="12" t="str">
        <f t="shared" si="39"/>
        <v/>
      </c>
      <c r="I201" s="12" t="str">
        <f t="shared" si="40"/>
        <v/>
      </c>
      <c r="J201" s="13" t="str">
        <f t="shared" si="41"/>
        <v/>
      </c>
      <c r="K201" s="14" t="str">
        <f t="shared" si="42"/>
        <v/>
      </c>
      <c r="L201" s="11" t="str">
        <f t="shared" si="43"/>
        <v/>
      </c>
      <c r="M201" s="11" t="str">
        <f t="shared" si="44"/>
        <v/>
      </c>
      <c r="N201" s="11" t="str">
        <f t="shared" si="45"/>
        <v/>
      </c>
      <c r="O201" s="11" t="str">
        <f t="shared" si="46"/>
        <v/>
      </c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3:25" x14ac:dyDescent="0.3">
      <c r="C202" s="3" t="str">
        <f t="shared" si="36"/>
        <v/>
      </c>
      <c r="D202" s="13"/>
      <c r="E202" s="10" t="str">
        <f t="shared" si="37"/>
        <v/>
      </c>
      <c r="F202" s="11" t="str">
        <f t="shared" si="47"/>
        <v/>
      </c>
      <c r="G202" s="11" t="str">
        <f t="shared" si="38"/>
        <v/>
      </c>
      <c r="H202" s="12" t="str">
        <f t="shared" si="39"/>
        <v/>
      </c>
      <c r="I202" s="12" t="str">
        <f t="shared" si="40"/>
        <v/>
      </c>
      <c r="J202" s="13" t="str">
        <f t="shared" si="41"/>
        <v/>
      </c>
      <c r="K202" s="14" t="str">
        <f t="shared" si="42"/>
        <v/>
      </c>
      <c r="L202" s="11" t="str">
        <f t="shared" si="43"/>
        <v/>
      </c>
      <c r="M202" s="11" t="str">
        <f t="shared" si="44"/>
        <v/>
      </c>
      <c r="N202" s="11" t="str">
        <f t="shared" si="45"/>
        <v/>
      </c>
      <c r="O202" s="11" t="str">
        <f t="shared" si="46"/>
        <v/>
      </c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3:25" x14ac:dyDescent="0.3">
      <c r="C203" s="3" t="str">
        <f t="shared" si="36"/>
        <v/>
      </c>
      <c r="D203" s="13"/>
      <c r="E203" s="10" t="str">
        <f t="shared" si="37"/>
        <v/>
      </c>
      <c r="F203" s="11" t="str">
        <f t="shared" si="47"/>
        <v/>
      </c>
      <c r="G203" s="11" t="str">
        <f t="shared" si="38"/>
        <v/>
      </c>
      <c r="H203" s="12" t="str">
        <f t="shared" si="39"/>
        <v/>
      </c>
      <c r="I203" s="12" t="str">
        <f t="shared" si="40"/>
        <v/>
      </c>
      <c r="J203" s="13" t="str">
        <f t="shared" si="41"/>
        <v/>
      </c>
      <c r="K203" s="14" t="str">
        <f t="shared" si="42"/>
        <v/>
      </c>
      <c r="L203" s="11" t="str">
        <f t="shared" si="43"/>
        <v/>
      </c>
      <c r="M203" s="11" t="str">
        <f t="shared" si="44"/>
        <v/>
      </c>
      <c r="N203" s="11" t="str">
        <f t="shared" si="45"/>
        <v/>
      </c>
      <c r="O203" s="11" t="str">
        <f t="shared" si="46"/>
        <v/>
      </c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3:25" x14ac:dyDescent="0.3">
      <c r="C204" s="3" t="str">
        <f t="shared" si="36"/>
        <v/>
      </c>
      <c r="D204" s="13"/>
      <c r="E204" s="10" t="str">
        <f t="shared" si="37"/>
        <v/>
      </c>
      <c r="F204" s="11" t="str">
        <f t="shared" si="47"/>
        <v/>
      </c>
      <c r="G204" s="11" t="str">
        <f t="shared" si="38"/>
        <v/>
      </c>
      <c r="H204" s="12" t="str">
        <f t="shared" si="39"/>
        <v/>
      </c>
      <c r="I204" s="12" t="str">
        <f t="shared" si="40"/>
        <v/>
      </c>
      <c r="J204" s="13" t="str">
        <f t="shared" si="41"/>
        <v/>
      </c>
      <c r="K204" s="14" t="str">
        <f t="shared" si="42"/>
        <v/>
      </c>
      <c r="L204" s="11" t="str">
        <f t="shared" si="43"/>
        <v/>
      </c>
      <c r="M204" s="11" t="str">
        <f t="shared" si="44"/>
        <v/>
      </c>
      <c r="N204" s="11" t="str">
        <f t="shared" si="45"/>
        <v/>
      </c>
      <c r="O204" s="11" t="str">
        <f t="shared" si="46"/>
        <v/>
      </c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3:25" x14ac:dyDescent="0.3">
      <c r="C205" s="3" t="str">
        <f t="shared" si="36"/>
        <v/>
      </c>
      <c r="D205" s="13"/>
      <c r="E205" s="10" t="str">
        <f t="shared" si="37"/>
        <v/>
      </c>
      <c r="F205" s="11" t="str">
        <f t="shared" si="47"/>
        <v/>
      </c>
      <c r="G205" s="11" t="str">
        <f t="shared" si="38"/>
        <v/>
      </c>
      <c r="H205" s="12" t="str">
        <f t="shared" si="39"/>
        <v/>
      </c>
      <c r="I205" s="12" t="str">
        <f t="shared" si="40"/>
        <v/>
      </c>
      <c r="J205" s="13" t="str">
        <f t="shared" si="41"/>
        <v/>
      </c>
      <c r="K205" s="14" t="str">
        <f t="shared" si="42"/>
        <v/>
      </c>
      <c r="L205" s="11" t="str">
        <f t="shared" si="43"/>
        <v/>
      </c>
      <c r="M205" s="11" t="str">
        <f t="shared" si="44"/>
        <v/>
      </c>
      <c r="N205" s="11" t="str">
        <f t="shared" si="45"/>
        <v/>
      </c>
      <c r="O205" s="11" t="str">
        <f t="shared" si="46"/>
        <v/>
      </c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3:25" x14ac:dyDescent="0.3">
      <c r="C206" s="3" t="str">
        <f t="shared" si="36"/>
        <v/>
      </c>
      <c r="D206" s="13"/>
      <c r="E206" s="10" t="str">
        <f t="shared" si="37"/>
        <v/>
      </c>
      <c r="F206" s="11" t="str">
        <f t="shared" si="47"/>
        <v/>
      </c>
      <c r="G206" s="11" t="str">
        <f t="shared" si="38"/>
        <v/>
      </c>
      <c r="H206" s="12" t="str">
        <f t="shared" si="39"/>
        <v/>
      </c>
      <c r="I206" s="12" t="str">
        <f t="shared" si="40"/>
        <v/>
      </c>
      <c r="J206" s="13" t="str">
        <f t="shared" si="41"/>
        <v/>
      </c>
      <c r="K206" s="14" t="str">
        <f t="shared" si="42"/>
        <v/>
      </c>
      <c r="L206" s="11" t="str">
        <f t="shared" si="43"/>
        <v/>
      </c>
      <c r="M206" s="11" t="str">
        <f t="shared" si="44"/>
        <v/>
      </c>
      <c r="N206" s="11" t="str">
        <f t="shared" si="45"/>
        <v/>
      </c>
      <c r="O206" s="11" t="str">
        <f t="shared" si="46"/>
        <v/>
      </c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3:25" x14ac:dyDescent="0.3">
      <c r="C207" s="3" t="str">
        <f t="shared" si="36"/>
        <v/>
      </c>
      <c r="D207" s="13"/>
      <c r="E207" s="10" t="str">
        <f t="shared" si="37"/>
        <v/>
      </c>
      <c r="F207" s="11" t="str">
        <f t="shared" si="47"/>
        <v/>
      </c>
      <c r="G207" s="11" t="str">
        <f t="shared" si="38"/>
        <v/>
      </c>
      <c r="H207" s="12" t="str">
        <f t="shared" si="39"/>
        <v/>
      </c>
      <c r="I207" s="12" t="str">
        <f t="shared" si="40"/>
        <v/>
      </c>
      <c r="J207" s="13" t="str">
        <f t="shared" si="41"/>
        <v/>
      </c>
      <c r="K207" s="14" t="str">
        <f t="shared" si="42"/>
        <v/>
      </c>
      <c r="L207" s="11" t="str">
        <f t="shared" si="43"/>
        <v/>
      </c>
      <c r="M207" s="11" t="str">
        <f t="shared" si="44"/>
        <v/>
      </c>
      <c r="N207" s="11" t="str">
        <f t="shared" si="45"/>
        <v/>
      </c>
      <c r="O207" s="11" t="str">
        <f t="shared" si="46"/>
        <v/>
      </c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3:25" x14ac:dyDescent="0.3">
      <c r="C208" s="3" t="str">
        <f t="shared" si="36"/>
        <v/>
      </c>
      <c r="D208" s="13"/>
      <c r="E208" s="10" t="str">
        <f t="shared" si="37"/>
        <v/>
      </c>
      <c r="F208" s="11" t="str">
        <f t="shared" si="47"/>
        <v/>
      </c>
      <c r="G208" s="11" t="str">
        <f t="shared" si="38"/>
        <v/>
      </c>
      <c r="H208" s="12" t="str">
        <f t="shared" si="39"/>
        <v/>
      </c>
      <c r="I208" s="12" t="str">
        <f t="shared" si="40"/>
        <v/>
      </c>
      <c r="J208" s="13" t="str">
        <f t="shared" si="41"/>
        <v/>
      </c>
      <c r="K208" s="14" t="str">
        <f t="shared" si="42"/>
        <v/>
      </c>
      <c r="L208" s="11" t="str">
        <f t="shared" si="43"/>
        <v/>
      </c>
      <c r="M208" s="11" t="str">
        <f t="shared" si="44"/>
        <v/>
      </c>
      <c r="N208" s="11" t="str">
        <f t="shared" si="45"/>
        <v/>
      </c>
      <c r="O208" s="11" t="str">
        <f t="shared" si="46"/>
        <v/>
      </c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3:25" x14ac:dyDescent="0.3">
      <c r="C209" s="3" t="str">
        <f t="shared" si="36"/>
        <v/>
      </c>
      <c r="D209" s="13"/>
      <c r="E209" s="10" t="str">
        <f t="shared" si="37"/>
        <v/>
      </c>
      <c r="F209" s="11" t="str">
        <f t="shared" si="47"/>
        <v/>
      </c>
      <c r="G209" s="11" t="str">
        <f t="shared" si="38"/>
        <v/>
      </c>
      <c r="H209" s="12" t="str">
        <f t="shared" si="39"/>
        <v/>
      </c>
      <c r="I209" s="12" t="str">
        <f t="shared" si="40"/>
        <v/>
      </c>
      <c r="J209" s="13" t="str">
        <f t="shared" si="41"/>
        <v/>
      </c>
      <c r="K209" s="14" t="str">
        <f t="shared" si="42"/>
        <v/>
      </c>
      <c r="L209" s="11" t="str">
        <f t="shared" si="43"/>
        <v/>
      </c>
      <c r="M209" s="11" t="str">
        <f t="shared" si="44"/>
        <v/>
      </c>
      <c r="N209" s="11" t="str">
        <f t="shared" si="45"/>
        <v/>
      </c>
      <c r="O209" s="11" t="str">
        <f t="shared" si="46"/>
        <v/>
      </c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3:25" x14ac:dyDescent="0.3">
      <c r="C210" s="3" t="str">
        <f t="shared" si="36"/>
        <v/>
      </c>
      <c r="D210" s="13"/>
      <c r="E210" s="10" t="str">
        <f t="shared" si="37"/>
        <v/>
      </c>
      <c r="F210" s="11" t="str">
        <f t="shared" si="47"/>
        <v/>
      </c>
      <c r="G210" s="11" t="str">
        <f t="shared" si="38"/>
        <v/>
      </c>
      <c r="H210" s="12" t="str">
        <f t="shared" si="39"/>
        <v/>
      </c>
      <c r="I210" s="12" t="str">
        <f t="shared" si="40"/>
        <v/>
      </c>
      <c r="J210" s="13" t="str">
        <f t="shared" si="41"/>
        <v/>
      </c>
      <c r="K210" s="14" t="str">
        <f t="shared" si="42"/>
        <v/>
      </c>
      <c r="L210" s="11" t="str">
        <f t="shared" si="43"/>
        <v/>
      </c>
      <c r="M210" s="11" t="str">
        <f t="shared" si="44"/>
        <v/>
      </c>
      <c r="N210" s="11" t="str">
        <f t="shared" si="45"/>
        <v/>
      </c>
      <c r="O210" s="11" t="str">
        <f t="shared" si="46"/>
        <v/>
      </c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3:25" x14ac:dyDescent="0.3">
      <c r="C211" s="3" t="str">
        <f t="shared" si="36"/>
        <v/>
      </c>
      <c r="D211" s="13"/>
      <c r="E211" s="10" t="str">
        <f t="shared" si="37"/>
        <v/>
      </c>
      <c r="F211" s="11" t="str">
        <f t="shared" si="47"/>
        <v/>
      </c>
      <c r="G211" s="11" t="str">
        <f t="shared" si="38"/>
        <v/>
      </c>
      <c r="H211" s="12" t="str">
        <f t="shared" si="39"/>
        <v/>
      </c>
      <c r="I211" s="12" t="str">
        <f t="shared" si="40"/>
        <v/>
      </c>
      <c r="J211" s="13" t="str">
        <f t="shared" si="41"/>
        <v/>
      </c>
      <c r="K211" s="14" t="str">
        <f t="shared" si="42"/>
        <v/>
      </c>
      <c r="L211" s="11" t="str">
        <f t="shared" si="43"/>
        <v/>
      </c>
      <c r="M211" s="11" t="str">
        <f t="shared" si="44"/>
        <v/>
      </c>
      <c r="N211" s="11" t="str">
        <f t="shared" si="45"/>
        <v/>
      </c>
      <c r="O211" s="11" t="str">
        <f t="shared" si="46"/>
        <v/>
      </c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3:25" x14ac:dyDescent="0.3">
      <c r="C212" s="3" t="str">
        <f t="shared" si="36"/>
        <v/>
      </c>
      <c r="D212" s="13"/>
      <c r="E212" s="10" t="str">
        <f t="shared" si="37"/>
        <v/>
      </c>
      <c r="F212" s="11" t="str">
        <f t="shared" si="47"/>
        <v/>
      </c>
      <c r="G212" s="11" t="str">
        <f t="shared" si="38"/>
        <v/>
      </c>
      <c r="H212" s="12" t="str">
        <f t="shared" si="39"/>
        <v/>
      </c>
      <c r="I212" s="12" t="str">
        <f t="shared" si="40"/>
        <v/>
      </c>
      <c r="J212" s="13" t="str">
        <f t="shared" si="41"/>
        <v/>
      </c>
      <c r="K212" s="14" t="str">
        <f t="shared" si="42"/>
        <v/>
      </c>
      <c r="L212" s="11" t="str">
        <f t="shared" si="43"/>
        <v/>
      </c>
      <c r="M212" s="11" t="str">
        <f t="shared" si="44"/>
        <v/>
      </c>
      <c r="N212" s="11" t="str">
        <f t="shared" si="45"/>
        <v/>
      </c>
      <c r="O212" s="11" t="str">
        <f t="shared" si="46"/>
        <v/>
      </c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3:25" x14ac:dyDescent="0.3">
      <c r="C213" s="3" t="str">
        <f t="shared" si="36"/>
        <v/>
      </c>
      <c r="D213" s="13"/>
      <c r="E213" s="10" t="str">
        <f t="shared" si="37"/>
        <v/>
      </c>
      <c r="F213" s="11" t="str">
        <f t="shared" si="47"/>
        <v/>
      </c>
      <c r="G213" s="11" t="str">
        <f t="shared" si="38"/>
        <v/>
      </c>
      <c r="H213" s="12" t="str">
        <f t="shared" si="39"/>
        <v/>
      </c>
      <c r="I213" s="12" t="str">
        <f t="shared" si="40"/>
        <v/>
      </c>
      <c r="J213" s="13" t="str">
        <f t="shared" si="41"/>
        <v/>
      </c>
      <c r="K213" s="14" t="str">
        <f t="shared" si="42"/>
        <v/>
      </c>
      <c r="L213" s="11" t="str">
        <f t="shared" si="43"/>
        <v/>
      </c>
      <c r="M213" s="11" t="str">
        <f t="shared" si="44"/>
        <v/>
      </c>
      <c r="N213" s="11" t="str">
        <f t="shared" si="45"/>
        <v/>
      </c>
      <c r="O213" s="11" t="str">
        <f t="shared" si="46"/>
        <v/>
      </c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3:25" x14ac:dyDescent="0.3">
      <c r="C214" s="3" t="str">
        <f t="shared" si="36"/>
        <v/>
      </c>
      <c r="D214" s="13"/>
      <c r="E214" s="10" t="str">
        <f t="shared" si="37"/>
        <v/>
      </c>
      <c r="F214" s="11" t="str">
        <f t="shared" si="47"/>
        <v/>
      </c>
      <c r="G214" s="11" t="str">
        <f t="shared" si="38"/>
        <v/>
      </c>
      <c r="H214" s="12" t="str">
        <f t="shared" si="39"/>
        <v/>
      </c>
      <c r="I214" s="12" t="str">
        <f t="shared" si="40"/>
        <v/>
      </c>
      <c r="J214" s="13" t="str">
        <f t="shared" si="41"/>
        <v/>
      </c>
      <c r="K214" s="14" t="str">
        <f t="shared" si="42"/>
        <v/>
      </c>
      <c r="L214" s="11" t="str">
        <f t="shared" si="43"/>
        <v/>
      </c>
      <c r="M214" s="11" t="str">
        <f t="shared" si="44"/>
        <v/>
      </c>
      <c r="N214" s="11" t="str">
        <f t="shared" si="45"/>
        <v/>
      </c>
      <c r="O214" s="11" t="str">
        <f t="shared" si="46"/>
        <v/>
      </c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3:25" x14ac:dyDescent="0.3">
      <c r="C215" s="3" t="str">
        <f t="shared" si="36"/>
        <v/>
      </c>
      <c r="D215" s="13"/>
      <c r="E215" s="10" t="str">
        <f t="shared" si="37"/>
        <v/>
      </c>
      <c r="F215" s="11" t="str">
        <f t="shared" si="47"/>
        <v/>
      </c>
      <c r="G215" s="11" t="str">
        <f t="shared" si="38"/>
        <v/>
      </c>
      <c r="H215" s="12" t="str">
        <f t="shared" si="39"/>
        <v/>
      </c>
      <c r="I215" s="12" t="str">
        <f t="shared" si="40"/>
        <v/>
      </c>
      <c r="J215" s="13" t="str">
        <f t="shared" si="41"/>
        <v/>
      </c>
      <c r="K215" s="14" t="str">
        <f t="shared" si="42"/>
        <v/>
      </c>
      <c r="L215" s="11" t="str">
        <f t="shared" si="43"/>
        <v/>
      </c>
      <c r="M215" s="11" t="str">
        <f t="shared" si="44"/>
        <v/>
      </c>
      <c r="N215" s="11" t="str">
        <f t="shared" si="45"/>
        <v/>
      </c>
      <c r="O215" s="11" t="str">
        <f t="shared" si="46"/>
        <v/>
      </c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3:25" x14ac:dyDescent="0.3">
      <c r="C216" s="3" t="str">
        <f t="shared" si="36"/>
        <v/>
      </c>
      <c r="D216" s="13"/>
      <c r="E216" s="10" t="str">
        <f t="shared" si="37"/>
        <v/>
      </c>
      <c r="F216" s="11" t="str">
        <f t="shared" si="47"/>
        <v/>
      </c>
      <c r="G216" s="11" t="str">
        <f t="shared" si="38"/>
        <v/>
      </c>
      <c r="H216" s="12" t="str">
        <f t="shared" si="39"/>
        <v/>
      </c>
      <c r="I216" s="12" t="str">
        <f t="shared" si="40"/>
        <v/>
      </c>
      <c r="J216" s="13" t="str">
        <f t="shared" si="41"/>
        <v/>
      </c>
      <c r="K216" s="14" t="str">
        <f t="shared" si="42"/>
        <v/>
      </c>
      <c r="L216" s="11" t="str">
        <f t="shared" si="43"/>
        <v/>
      </c>
      <c r="M216" s="11" t="str">
        <f t="shared" si="44"/>
        <v/>
      </c>
      <c r="N216" s="11" t="str">
        <f t="shared" si="45"/>
        <v/>
      </c>
      <c r="O216" s="11" t="str">
        <f t="shared" si="46"/>
        <v/>
      </c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3:25" x14ac:dyDescent="0.3">
      <c r="C217" s="3" t="str">
        <f t="shared" si="36"/>
        <v/>
      </c>
      <c r="D217" s="13"/>
      <c r="E217" s="10" t="str">
        <f t="shared" si="37"/>
        <v/>
      </c>
      <c r="F217" s="11" t="str">
        <f t="shared" si="47"/>
        <v/>
      </c>
      <c r="G217" s="11" t="str">
        <f t="shared" si="38"/>
        <v/>
      </c>
      <c r="H217" s="12" t="str">
        <f t="shared" si="39"/>
        <v/>
      </c>
      <c r="I217" s="12" t="str">
        <f t="shared" si="40"/>
        <v/>
      </c>
      <c r="J217" s="13" t="str">
        <f t="shared" si="41"/>
        <v/>
      </c>
      <c r="K217" s="14" t="str">
        <f t="shared" si="42"/>
        <v/>
      </c>
      <c r="L217" s="11" t="str">
        <f t="shared" si="43"/>
        <v/>
      </c>
      <c r="M217" s="11" t="str">
        <f t="shared" si="44"/>
        <v/>
      </c>
      <c r="N217" s="11" t="str">
        <f t="shared" si="45"/>
        <v/>
      </c>
      <c r="O217" s="11" t="str">
        <f t="shared" si="46"/>
        <v/>
      </c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3:25" x14ac:dyDescent="0.3">
      <c r="C218" s="3" t="str">
        <f t="shared" si="36"/>
        <v/>
      </c>
      <c r="D218" s="13"/>
      <c r="E218" s="10" t="str">
        <f t="shared" si="37"/>
        <v/>
      </c>
      <c r="F218" s="11" t="str">
        <f t="shared" si="47"/>
        <v/>
      </c>
      <c r="G218" s="11" t="str">
        <f t="shared" si="38"/>
        <v/>
      </c>
      <c r="H218" s="12" t="str">
        <f t="shared" si="39"/>
        <v/>
      </c>
      <c r="I218" s="12" t="str">
        <f t="shared" si="40"/>
        <v/>
      </c>
      <c r="J218" s="13" t="str">
        <f t="shared" si="41"/>
        <v/>
      </c>
      <c r="K218" s="14" t="str">
        <f t="shared" si="42"/>
        <v/>
      </c>
      <c r="L218" s="11" t="str">
        <f t="shared" si="43"/>
        <v/>
      </c>
      <c r="M218" s="11" t="str">
        <f t="shared" si="44"/>
        <v/>
      </c>
      <c r="N218" s="11" t="str">
        <f t="shared" si="45"/>
        <v/>
      </c>
      <c r="O218" s="11" t="str">
        <f t="shared" si="46"/>
        <v/>
      </c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3:25" x14ac:dyDescent="0.3">
      <c r="C219" s="3" t="str">
        <f t="shared" si="36"/>
        <v/>
      </c>
      <c r="D219" s="13"/>
      <c r="E219" s="10" t="str">
        <f t="shared" si="37"/>
        <v/>
      </c>
      <c r="F219" s="11" t="str">
        <f t="shared" si="47"/>
        <v/>
      </c>
      <c r="G219" s="11" t="str">
        <f t="shared" si="38"/>
        <v/>
      </c>
      <c r="H219" s="12" t="str">
        <f t="shared" si="39"/>
        <v/>
      </c>
      <c r="I219" s="12" t="str">
        <f t="shared" si="40"/>
        <v/>
      </c>
      <c r="J219" s="13" t="str">
        <f t="shared" si="41"/>
        <v/>
      </c>
      <c r="K219" s="14" t="str">
        <f t="shared" si="42"/>
        <v/>
      </c>
      <c r="L219" s="11" t="str">
        <f t="shared" si="43"/>
        <v/>
      </c>
      <c r="M219" s="11" t="str">
        <f t="shared" si="44"/>
        <v/>
      </c>
      <c r="N219" s="11" t="str">
        <f t="shared" si="45"/>
        <v/>
      </c>
      <c r="O219" s="11" t="str">
        <f t="shared" si="46"/>
        <v/>
      </c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3:25" x14ac:dyDescent="0.3">
      <c r="C220" s="3" t="str">
        <f t="shared" si="36"/>
        <v/>
      </c>
      <c r="D220" s="13"/>
      <c r="E220" s="10" t="str">
        <f t="shared" si="37"/>
        <v/>
      </c>
      <c r="F220" s="11" t="str">
        <f t="shared" si="47"/>
        <v/>
      </c>
      <c r="G220" s="11" t="str">
        <f t="shared" si="38"/>
        <v/>
      </c>
      <c r="H220" s="12" t="str">
        <f t="shared" si="39"/>
        <v/>
      </c>
      <c r="I220" s="12" t="str">
        <f t="shared" si="40"/>
        <v/>
      </c>
      <c r="J220" s="13" t="str">
        <f t="shared" si="41"/>
        <v/>
      </c>
      <c r="K220" s="14" t="str">
        <f t="shared" si="42"/>
        <v/>
      </c>
      <c r="L220" s="11" t="str">
        <f t="shared" si="43"/>
        <v/>
      </c>
      <c r="M220" s="11" t="str">
        <f t="shared" si="44"/>
        <v/>
      </c>
      <c r="N220" s="11" t="str">
        <f t="shared" si="45"/>
        <v/>
      </c>
      <c r="O220" s="11" t="str">
        <f t="shared" si="46"/>
        <v/>
      </c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3:25" x14ac:dyDescent="0.3">
      <c r="C221" s="3" t="str">
        <f t="shared" si="36"/>
        <v/>
      </c>
      <c r="D221" s="13"/>
      <c r="E221" s="10" t="str">
        <f t="shared" si="37"/>
        <v/>
      </c>
      <c r="F221" s="11" t="str">
        <f t="shared" si="47"/>
        <v/>
      </c>
      <c r="G221" s="11" t="str">
        <f t="shared" si="38"/>
        <v/>
      </c>
      <c r="H221" s="12" t="str">
        <f t="shared" si="39"/>
        <v/>
      </c>
      <c r="I221" s="12" t="str">
        <f t="shared" si="40"/>
        <v/>
      </c>
      <c r="J221" s="13" t="str">
        <f t="shared" si="41"/>
        <v/>
      </c>
      <c r="K221" s="14" t="str">
        <f t="shared" si="42"/>
        <v/>
      </c>
      <c r="L221" s="11" t="str">
        <f t="shared" si="43"/>
        <v/>
      </c>
      <c r="M221" s="11" t="str">
        <f t="shared" si="44"/>
        <v/>
      </c>
      <c r="N221" s="11" t="str">
        <f t="shared" si="45"/>
        <v/>
      </c>
      <c r="O221" s="11" t="str">
        <f t="shared" si="46"/>
        <v/>
      </c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3:25" x14ac:dyDescent="0.3">
      <c r="C222" s="3" t="str">
        <f t="shared" si="36"/>
        <v/>
      </c>
      <c r="D222" s="13"/>
      <c r="E222" s="10" t="str">
        <f t="shared" si="37"/>
        <v/>
      </c>
      <c r="F222" s="11" t="str">
        <f t="shared" si="47"/>
        <v/>
      </c>
      <c r="G222" s="11" t="str">
        <f t="shared" si="38"/>
        <v/>
      </c>
      <c r="H222" s="12" t="str">
        <f t="shared" si="39"/>
        <v/>
      </c>
      <c r="I222" s="12" t="str">
        <f t="shared" si="40"/>
        <v/>
      </c>
      <c r="J222" s="13" t="str">
        <f t="shared" si="41"/>
        <v/>
      </c>
      <c r="K222" s="14" t="str">
        <f t="shared" si="42"/>
        <v/>
      </c>
      <c r="L222" s="11" t="str">
        <f t="shared" si="43"/>
        <v/>
      </c>
      <c r="M222" s="11" t="str">
        <f t="shared" si="44"/>
        <v/>
      </c>
      <c r="N222" s="11" t="str">
        <f t="shared" si="45"/>
        <v/>
      </c>
      <c r="O222" s="11" t="str">
        <f t="shared" si="46"/>
        <v/>
      </c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3:25" x14ac:dyDescent="0.3">
      <c r="C223" s="3" t="str">
        <f t="shared" si="36"/>
        <v/>
      </c>
      <c r="D223" s="13"/>
      <c r="E223" s="10" t="str">
        <f t="shared" si="37"/>
        <v/>
      </c>
      <c r="F223" s="11" t="str">
        <f t="shared" si="47"/>
        <v/>
      </c>
      <c r="G223" s="11" t="str">
        <f t="shared" si="38"/>
        <v/>
      </c>
      <c r="H223" s="12" t="str">
        <f t="shared" si="39"/>
        <v/>
      </c>
      <c r="I223" s="12" t="str">
        <f t="shared" si="40"/>
        <v/>
      </c>
      <c r="J223" s="13" t="str">
        <f t="shared" si="41"/>
        <v/>
      </c>
      <c r="K223" s="14" t="str">
        <f t="shared" si="42"/>
        <v/>
      </c>
      <c r="L223" s="11" t="str">
        <f t="shared" si="43"/>
        <v/>
      </c>
      <c r="M223" s="11" t="str">
        <f t="shared" si="44"/>
        <v/>
      </c>
      <c r="N223" s="11" t="str">
        <f t="shared" si="45"/>
        <v/>
      </c>
      <c r="O223" s="11" t="str">
        <f t="shared" si="46"/>
        <v/>
      </c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3:25" x14ac:dyDescent="0.3">
      <c r="C224" s="3" t="str">
        <f t="shared" si="36"/>
        <v/>
      </c>
      <c r="D224" s="13"/>
      <c r="E224" s="10" t="str">
        <f t="shared" si="37"/>
        <v/>
      </c>
      <c r="F224" s="11" t="str">
        <f t="shared" si="47"/>
        <v/>
      </c>
      <c r="G224" s="11" t="str">
        <f t="shared" si="38"/>
        <v/>
      </c>
      <c r="H224" s="12" t="str">
        <f t="shared" si="39"/>
        <v/>
      </c>
      <c r="I224" s="12" t="str">
        <f t="shared" si="40"/>
        <v/>
      </c>
      <c r="J224" s="13" t="str">
        <f t="shared" si="41"/>
        <v/>
      </c>
      <c r="K224" s="14" t="str">
        <f t="shared" si="42"/>
        <v/>
      </c>
      <c r="L224" s="11" t="str">
        <f t="shared" si="43"/>
        <v/>
      </c>
      <c r="M224" s="11" t="str">
        <f t="shared" si="44"/>
        <v/>
      </c>
      <c r="N224" s="11" t="str">
        <f t="shared" si="45"/>
        <v/>
      </c>
      <c r="O224" s="11" t="str">
        <f t="shared" si="46"/>
        <v/>
      </c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3:25" x14ac:dyDescent="0.3">
      <c r="C225" s="3" t="str">
        <f t="shared" si="36"/>
        <v/>
      </c>
      <c r="D225" s="13"/>
      <c r="E225" s="10" t="str">
        <f t="shared" si="37"/>
        <v/>
      </c>
      <c r="F225" s="11" t="str">
        <f t="shared" si="47"/>
        <v/>
      </c>
      <c r="G225" s="11" t="str">
        <f t="shared" si="38"/>
        <v/>
      </c>
      <c r="H225" s="12" t="str">
        <f t="shared" si="39"/>
        <v/>
      </c>
      <c r="I225" s="12" t="str">
        <f t="shared" si="40"/>
        <v/>
      </c>
      <c r="J225" s="13" t="str">
        <f t="shared" si="41"/>
        <v/>
      </c>
      <c r="K225" s="14" t="str">
        <f t="shared" si="42"/>
        <v/>
      </c>
      <c r="L225" s="11" t="str">
        <f t="shared" si="43"/>
        <v/>
      </c>
      <c r="M225" s="11" t="str">
        <f t="shared" si="44"/>
        <v/>
      </c>
      <c r="N225" s="11" t="str">
        <f t="shared" si="45"/>
        <v/>
      </c>
      <c r="O225" s="11" t="str">
        <f t="shared" si="46"/>
        <v/>
      </c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3:25" x14ac:dyDescent="0.3">
      <c r="C226" s="3" t="str">
        <f t="shared" si="36"/>
        <v/>
      </c>
      <c r="D226" s="13"/>
      <c r="E226" s="10" t="str">
        <f t="shared" si="37"/>
        <v/>
      </c>
      <c r="F226" s="11" t="str">
        <f t="shared" si="47"/>
        <v/>
      </c>
      <c r="G226" s="11" t="str">
        <f t="shared" si="38"/>
        <v/>
      </c>
      <c r="H226" s="12" t="str">
        <f t="shared" si="39"/>
        <v/>
      </c>
      <c r="I226" s="12" t="str">
        <f t="shared" si="40"/>
        <v/>
      </c>
      <c r="J226" s="13" t="str">
        <f t="shared" si="41"/>
        <v/>
      </c>
      <c r="K226" s="14" t="str">
        <f t="shared" si="42"/>
        <v/>
      </c>
      <c r="L226" s="11" t="str">
        <f t="shared" si="43"/>
        <v/>
      </c>
      <c r="M226" s="11" t="str">
        <f t="shared" si="44"/>
        <v/>
      </c>
      <c r="N226" s="11" t="str">
        <f t="shared" si="45"/>
        <v/>
      </c>
      <c r="O226" s="11" t="str">
        <f t="shared" si="46"/>
        <v/>
      </c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3:25" x14ac:dyDescent="0.3">
      <c r="C227" s="3" t="str">
        <f t="shared" si="36"/>
        <v/>
      </c>
      <c r="D227" s="13"/>
      <c r="E227" s="10" t="str">
        <f t="shared" si="37"/>
        <v/>
      </c>
      <c r="F227" s="11" t="str">
        <f t="shared" si="47"/>
        <v/>
      </c>
      <c r="G227" s="11" t="str">
        <f t="shared" si="38"/>
        <v/>
      </c>
      <c r="H227" s="12" t="str">
        <f t="shared" si="39"/>
        <v/>
      </c>
      <c r="I227" s="12" t="str">
        <f t="shared" si="40"/>
        <v/>
      </c>
      <c r="J227" s="13" t="str">
        <f t="shared" si="41"/>
        <v/>
      </c>
      <c r="K227" s="14" t="str">
        <f t="shared" si="42"/>
        <v/>
      </c>
      <c r="L227" s="11" t="str">
        <f t="shared" si="43"/>
        <v/>
      </c>
      <c r="M227" s="11" t="str">
        <f t="shared" si="44"/>
        <v/>
      </c>
      <c r="N227" s="11" t="str">
        <f t="shared" si="45"/>
        <v/>
      </c>
      <c r="O227" s="11" t="str">
        <f t="shared" si="46"/>
        <v/>
      </c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3:25" x14ac:dyDescent="0.3">
      <c r="C228" s="3" t="str">
        <f t="shared" si="36"/>
        <v/>
      </c>
      <c r="D228" s="13"/>
      <c r="E228" s="10" t="str">
        <f t="shared" si="37"/>
        <v/>
      </c>
      <c r="F228" s="11" t="str">
        <f t="shared" si="47"/>
        <v/>
      </c>
      <c r="G228" s="11" t="str">
        <f t="shared" si="38"/>
        <v/>
      </c>
      <c r="H228" s="12" t="str">
        <f t="shared" si="39"/>
        <v/>
      </c>
      <c r="I228" s="12" t="str">
        <f t="shared" si="40"/>
        <v/>
      </c>
      <c r="J228" s="13" t="str">
        <f t="shared" si="41"/>
        <v/>
      </c>
      <c r="K228" s="14" t="str">
        <f t="shared" si="42"/>
        <v/>
      </c>
      <c r="L228" s="11" t="str">
        <f t="shared" si="43"/>
        <v/>
      </c>
      <c r="M228" s="11" t="str">
        <f t="shared" si="44"/>
        <v/>
      </c>
      <c r="N228" s="11" t="str">
        <f t="shared" si="45"/>
        <v/>
      </c>
      <c r="O228" s="11" t="str">
        <f t="shared" si="46"/>
        <v/>
      </c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3:25" x14ac:dyDescent="0.3">
      <c r="C229" s="3" t="str">
        <f t="shared" si="36"/>
        <v/>
      </c>
      <c r="D229" s="13"/>
      <c r="E229" s="10" t="str">
        <f t="shared" si="37"/>
        <v/>
      </c>
      <c r="F229" s="11" t="str">
        <f t="shared" si="47"/>
        <v/>
      </c>
      <c r="G229" s="11" t="str">
        <f t="shared" si="38"/>
        <v/>
      </c>
      <c r="H229" s="12" t="str">
        <f t="shared" si="39"/>
        <v/>
      </c>
      <c r="I229" s="12" t="str">
        <f t="shared" si="40"/>
        <v/>
      </c>
      <c r="J229" s="13" t="str">
        <f t="shared" si="41"/>
        <v/>
      </c>
      <c r="K229" s="14" t="str">
        <f t="shared" si="42"/>
        <v/>
      </c>
      <c r="L229" s="11" t="str">
        <f t="shared" si="43"/>
        <v/>
      </c>
      <c r="M229" s="11" t="str">
        <f t="shared" si="44"/>
        <v/>
      </c>
      <c r="N229" s="11" t="str">
        <f t="shared" si="45"/>
        <v/>
      </c>
      <c r="O229" s="11" t="str">
        <f t="shared" si="46"/>
        <v/>
      </c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3:25" x14ac:dyDescent="0.3">
      <c r="C230" s="3" t="str">
        <f t="shared" si="36"/>
        <v/>
      </c>
      <c r="D230" s="13"/>
      <c r="E230" s="10" t="str">
        <f t="shared" si="37"/>
        <v/>
      </c>
      <c r="F230" s="11" t="str">
        <f t="shared" si="47"/>
        <v/>
      </c>
      <c r="G230" s="11" t="str">
        <f t="shared" si="38"/>
        <v/>
      </c>
      <c r="H230" s="12" t="str">
        <f t="shared" si="39"/>
        <v/>
      </c>
      <c r="I230" s="12" t="str">
        <f t="shared" si="40"/>
        <v/>
      </c>
      <c r="J230" s="13" t="str">
        <f t="shared" si="41"/>
        <v/>
      </c>
      <c r="K230" s="14" t="str">
        <f t="shared" si="42"/>
        <v/>
      </c>
      <c r="L230" s="11" t="str">
        <f t="shared" si="43"/>
        <v/>
      </c>
      <c r="M230" s="11" t="str">
        <f t="shared" si="44"/>
        <v/>
      </c>
      <c r="N230" s="11" t="str">
        <f t="shared" si="45"/>
        <v/>
      </c>
      <c r="O230" s="11" t="str">
        <f t="shared" si="46"/>
        <v/>
      </c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3:25" x14ac:dyDescent="0.3">
      <c r="C231" s="3" t="str">
        <f t="shared" si="36"/>
        <v/>
      </c>
      <c r="D231" s="13"/>
      <c r="E231" s="10" t="str">
        <f t="shared" si="37"/>
        <v/>
      </c>
      <c r="F231" s="11" t="str">
        <f t="shared" si="47"/>
        <v/>
      </c>
      <c r="G231" s="11" t="str">
        <f t="shared" si="38"/>
        <v/>
      </c>
      <c r="H231" s="12" t="str">
        <f t="shared" si="39"/>
        <v/>
      </c>
      <c r="I231" s="12" t="str">
        <f t="shared" si="40"/>
        <v/>
      </c>
      <c r="J231" s="13" t="str">
        <f t="shared" si="41"/>
        <v/>
      </c>
      <c r="K231" s="14" t="str">
        <f t="shared" si="42"/>
        <v/>
      </c>
      <c r="L231" s="11" t="str">
        <f t="shared" si="43"/>
        <v/>
      </c>
      <c r="M231" s="11" t="str">
        <f t="shared" si="44"/>
        <v/>
      </c>
      <c r="N231" s="11" t="str">
        <f t="shared" si="45"/>
        <v/>
      </c>
      <c r="O231" s="11" t="str">
        <f t="shared" si="46"/>
        <v/>
      </c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3:25" x14ac:dyDescent="0.3">
      <c r="C232" s="3" t="str">
        <f t="shared" si="36"/>
        <v/>
      </c>
      <c r="D232" s="13"/>
      <c r="E232" s="10" t="str">
        <f t="shared" si="37"/>
        <v/>
      </c>
      <c r="F232" s="11" t="str">
        <f t="shared" si="47"/>
        <v/>
      </c>
      <c r="G232" s="11" t="str">
        <f t="shared" si="38"/>
        <v/>
      </c>
      <c r="H232" s="12" t="str">
        <f t="shared" si="39"/>
        <v/>
      </c>
      <c r="I232" s="12" t="str">
        <f t="shared" si="40"/>
        <v/>
      </c>
      <c r="J232" s="13" t="str">
        <f t="shared" si="41"/>
        <v/>
      </c>
      <c r="K232" s="14" t="str">
        <f t="shared" si="42"/>
        <v/>
      </c>
      <c r="L232" s="11" t="str">
        <f t="shared" si="43"/>
        <v/>
      </c>
      <c r="M232" s="11" t="str">
        <f t="shared" si="44"/>
        <v/>
      </c>
      <c r="N232" s="11" t="str">
        <f t="shared" si="45"/>
        <v/>
      </c>
      <c r="O232" s="11" t="str">
        <f t="shared" si="46"/>
        <v/>
      </c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3:25" x14ac:dyDescent="0.3">
      <c r="C233" s="3" t="str">
        <f t="shared" si="36"/>
        <v/>
      </c>
      <c r="D233" s="13"/>
      <c r="E233" s="10" t="str">
        <f t="shared" si="37"/>
        <v/>
      </c>
      <c r="F233" s="11" t="str">
        <f t="shared" si="47"/>
        <v/>
      </c>
      <c r="G233" s="11" t="str">
        <f t="shared" si="38"/>
        <v/>
      </c>
      <c r="H233" s="12" t="str">
        <f t="shared" si="39"/>
        <v/>
      </c>
      <c r="I233" s="12" t="str">
        <f t="shared" si="40"/>
        <v/>
      </c>
      <c r="J233" s="13" t="str">
        <f t="shared" si="41"/>
        <v/>
      </c>
      <c r="K233" s="14" t="str">
        <f t="shared" si="42"/>
        <v/>
      </c>
      <c r="L233" s="11" t="str">
        <f t="shared" si="43"/>
        <v/>
      </c>
      <c r="M233" s="11" t="str">
        <f t="shared" si="44"/>
        <v/>
      </c>
      <c r="N233" s="11" t="str">
        <f t="shared" si="45"/>
        <v/>
      </c>
      <c r="O233" s="11" t="str">
        <f t="shared" si="46"/>
        <v/>
      </c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3:25" x14ac:dyDescent="0.3">
      <c r="C234" s="3" t="str">
        <f t="shared" si="36"/>
        <v/>
      </c>
      <c r="D234" s="13"/>
      <c r="E234" s="10" t="str">
        <f t="shared" si="37"/>
        <v/>
      </c>
      <c r="F234" s="11" t="str">
        <f t="shared" si="47"/>
        <v/>
      </c>
      <c r="G234" s="11" t="str">
        <f t="shared" si="38"/>
        <v/>
      </c>
      <c r="H234" s="12" t="str">
        <f t="shared" si="39"/>
        <v/>
      </c>
      <c r="I234" s="12" t="str">
        <f t="shared" si="40"/>
        <v/>
      </c>
      <c r="J234" s="13" t="str">
        <f t="shared" si="41"/>
        <v/>
      </c>
      <c r="K234" s="14" t="str">
        <f t="shared" si="42"/>
        <v/>
      </c>
      <c r="L234" s="11" t="str">
        <f t="shared" si="43"/>
        <v/>
      </c>
      <c r="M234" s="11" t="str">
        <f t="shared" si="44"/>
        <v/>
      </c>
      <c r="N234" s="11" t="str">
        <f t="shared" si="45"/>
        <v/>
      </c>
      <c r="O234" s="11" t="str">
        <f t="shared" si="46"/>
        <v/>
      </c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3:25" x14ac:dyDescent="0.3">
      <c r="C235" s="3" t="str">
        <f t="shared" si="36"/>
        <v/>
      </c>
      <c r="D235" s="13"/>
      <c r="E235" s="10" t="str">
        <f t="shared" si="37"/>
        <v/>
      </c>
      <c r="F235" s="11" t="str">
        <f t="shared" si="47"/>
        <v/>
      </c>
      <c r="G235" s="11" t="str">
        <f t="shared" si="38"/>
        <v/>
      </c>
      <c r="H235" s="12" t="str">
        <f t="shared" si="39"/>
        <v/>
      </c>
      <c r="I235" s="12" t="str">
        <f t="shared" si="40"/>
        <v/>
      </c>
      <c r="J235" s="13" t="str">
        <f t="shared" si="41"/>
        <v/>
      </c>
      <c r="K235" s="14" t="str">
        <f t="shared" si="42"/>
        <v/>
      </c>
      <c r="L235" s="11" t="str">
        <f t="shared" si="43"/>
        <v/>
      </c>
      <c r="M235" s="11" t="str">
        <f t="shared" si="44"/>
        <v/>
      </c>
      <c r="N235" s="11" t="str">
        <f t="shared" si="45"/>
        <v/>
      </c>
      <c r="O235" s="11" t="str">
        <f t="shared" si="46"/>
        <v/>
      </c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3:25" x14ac:dyDescent="0.3">
      <c r="C236" s="3" t="str">
        <f t="shared" si="36"/>
        <v/>
      </c>
      <c r="D236" s="13"/>
      <c r="E236" s="10" t="str">
        <f t="shared" si="37"/>
        <v/>
      </c>
      <c r="F236" s="11" t="str">
        <f t="shared" si="47"/>
        <v/>
      </c>
      <c r="G236" s="11" t="str">
        <f t="shared" si="38"/>
        <v/>
      </c>
      <c r="H236" s="12" t="str">
        <f t="shared" si="39"/>
        <v/>
      </c>
      <c r="I236" s="12" t="str">
        <f t="shared" si="40"/>
        <v/>
      </c>
      <c r="J236" s="13" t="str">
        <f t="shared" si="41"/>
        <v/>
      </c>
      <c r="K236" s="14" t="str">
        <f t="shared" si="42"/>
        <v/>
      </c>
      <c r="L236" s="11" t="str">
        <f t="shared" si="43"/>
        <v/>
      </c>
      <c r="M236" s="11" t="str">
        <f t="shared" si="44"/>
        <v/>
      </c>
      <c r="N236" s="11" t="str">
        <f t="shared" si="45"/>
        <v/>
      </c>
      <c r="O236" s="11" t="str">
        <f t="shared" si="46"/>
        <v/>
      </c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3:25" x14ac:dyDescent="0.3">
      <c r="C237" s="3" t="str">
        <f t="shared" si="36"/>
        <v/>
      </c>
      <c r="D237" s="13"/>
      <c r="E237" s="10" t="str">
        <f t="shared" si="37"/>
        <v/>
      </c>
      <c r="F237" s="11" t="str">
        <f t="shared" si="47"/>
        <v/>
      </c>
      <c r="G237" s="11" t="str">
        <f t="shared" si="38"/>
        <v/>
      </c>
      <c r="H237" s="12" t="str">
        <f t="shared" si="39"/>
        <v/>
      </c>
      <c r="I237" s="12" t="str">
        <f t="shared" si="40"/>
        <v/>
      </c>
      <c r="J237" s="13" t="str">
        <f t="shared" si="41"/>
        <v/>
      </c>
      <c r="K237" s="14" t="str">
        <f t="shared" si="42"/>
        <v/>
      </c>
      <c r="L237" s="11" t="str">
        <f t="shared" si="43"/>
        <v/>
      </c>
      <c r="M237" s="11" t="str">
        <f t="shared" si="44"/>
        <v/>
      </c>
      <c r="N237" s="11" t="str">
        <f t="shared" si="45"/>
        <v/>
      </c>
      <c r="O237" s="11" t="str">
        <f t="shared" si="46"/>
        <v/>
      </c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3:25" x14ac:dyDescent="0.3">
      <c r="C238" s="3" t="str">
        <f t="shared" si="36"/>
        <v/>
      </c>
      <c r="D238" s="13"/>
      <c r="E238" s="10" t="str">
        <f t="shared" si="37"/>
        <v/>
      </c>
      <c r="F238" s="11" t="str">
        <f t="shared" si="47"/>
        <v/>
      </c>
      <c r="G238" s="11" t="str">
        <f t="shared" si="38"/>
        <v/>
      </c>
      <c r="H238" s="12" t="str">
        <f t="shared" si="39"/>
        <v/>
      </c>
      <c r="I238" s="12" t="str">
        <f t="shared" si="40"/>
        <v/>
      </c>
      <c r="J238" s="13" t="str">
        <f t="shared" si="41"/>
        <v/>
      </c>
      <c r="K238" s="14" t="str">
        <f t="shared" si="42"/>
        <v/>
      </c>
      <c r="L238" s="11" t="str">
        <f t="shared" si="43"/>
        <v/>
      </c>
      <c r="M238" s="11" t="str">
        <f t="shared" si="44"/>
        <v/>
      </c>
      <c r="N238" s="11" t="str">
        <f t="shared" si="45"/>
        <v/>
      </c>
      <c r="O238" s="11" t="str">
        <f t="shared" si="46"/>
        <v/>
      </c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3:25" x14ac:dyDescent="0.3">
      <c r="C239" s="3" t="str">
        <f t="shared" si="36"/>
        <v/>
      </c>
      <c r="D239" s="13"/>
      <c r="E239" s="10" t="str">
        <f t="shared" si="37"/>
        <v/>
      </c>
      <c r="F239" s="11" t="str">
        <f t="shared" si="47"/>
        <v/>
      </c>
      <c r="G239" s="11" t="str">
        <f t="shared" si="38"/>
        <v/>
      </c>
      <c r="H239" s="12" t="str">
        <f t="shared" si="39"/>
        <v/>
      </c>
      <c r="I239" s="12" t="str">
        <f t="shared" si="40"/>
        <v/>
      </c>
      <c r="J239" s="13" t="str">
        <f t="shared" si="41"/>
        <v/>
      </c>
      <c r="K239" s="14" t="str">
        <f t="shared" si="42"/>
        <v/>
      </c>
      <c r="L239" s="11" t="str">
        <f t="shared" si="43"/>
        <v/>
      </c>
      <c r="M239" s="11" t="str">
        <f t="shared" si="44"/>
        <v/>
      </c>
      <c r="N239" s="11" t="str">
        <f t="shared" si="45"/>
        <v/>
      </c>
      <c r="O239" s="11" t="str">
        <f t="shared" si="46"/>
        <v/>
      </c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3:25" x14ac:dyDescent="0.3">
      <c r="C240" s="3" t="str">
        <f t="shared" si="36"/>
        <v/>
      </c>
      <c r="D240" s="13"/>
      <c r="E240" s="10" t="str">
        <f t="shared" si="37"/>
        <v/>
      </c>
      <c r="F240" s="11" t="str">
        <f t="shared" si="47"/>
        <v/>
      </c>
      <c r="G240" s="11" t="str">
        <f t="shared" si="38"/>
        <v/>
      </c>
      <c r="H240" s="12" t="str">
        <f t="shared" si="39"/>
        <v/>
      </c>
      <c r="I240" s="12" t="str">
        <f t="shared" si="40"/>
        <v/>
      </c>
      <c r="J240" s="13" t="str">
        <f t="shared" si="41"/>
        <v/>
      </c>
      <c r="K240" s="14" t="str">
        <f t="shared" si="42"/>
        <v/>
      </c>
      <c r="L240" s="11" t="str">
        <f t="shared" si="43"/>
        <v/>
      </c>
      <c r="M240" s="11" t="str">
        <f t="shared" si="44"/>
        <v/>
      </c>
      <c r="N240" s="11" t="str">
        <f t="shared" si="45"/>
        <v/>
      </c>
      <c r="O240" s="11" t="str">
        <f t="shared" si="46"/>
        <v/>
      </c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3:25" x14ac:dyDescent="0.3">
      <c r="C241" s="3" t="str">
        <f t="shared" si="36"/>
        <v/>
      </c>
      <c r="D241" s="13"/>
      <c r="E241" s="10" t="str">
        <f t="shared" si="37"/>
        <v/>
      </c>
      <c r="F241" s="11" t="str">
        <f t="shared" si="47"/>
        <v/>
      </c>
      <c r="G241" s="11" t="str">
        <f t="shared" si="38"/>
        <v/>
      </c>
      <c r="H241" s="12" t="str">
        <f t="shared" si="39"/>
        <v/>
      </c>
      <c r="I241" s="12" t="str">
        <f t="shared" si="40"/>
        <v/>
      </c>
      <c r="J241" s="13" t="str">
        <f t="shared" si="41"/>
        <v/>
      </c>
      <c r="K241" s="14" t="str">
        <f t="shared" si="42"/>
        <v/>
      </c>
      <c r="L241" s="11" t="str">
        <f t="shared" si="43"/>
        <v/>
      </c>
      <c r="M241" s="11" t="str">
        <f t="shared" si="44"/>
        <v/>
      </c>
      <c r="N241" s="11" t="str">
        <f t="shared" si="45"/>
        <v/>
      </c>
      <c r="O241" s="11" t="str">
        <f t="shared" si="46"/>
        <v/>
      </c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3:25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3:25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3:25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3:25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3:25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3:25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3:25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3:25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3:25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3:25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3:25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3:25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3:25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3:25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3:25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3:25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3:25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3:25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3:25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3:25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3:25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3:25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3:25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3:25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3:25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3:25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3:25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3:25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3:25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3:25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3:25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3:25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3:25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3:25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3:25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3:25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3:25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3:25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3:25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3:25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3:25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3:25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3:25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3:25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3:25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3:25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3:25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3:25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3:25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3:25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3:25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3:25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3:25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3:25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3:25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3:25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3:25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3:25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3:25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3:25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3:25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3:25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3:25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3:25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3:25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3:25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3:25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3:25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3:25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3:25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3:25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3:25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3:25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3:25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3:25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3:25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3:25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3:25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3:25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3:25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3:25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3:25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3:25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3:25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3:25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3:25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3:25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3:25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3:25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3:25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3:25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3:25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3:25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3:25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3:25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3:25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3:25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3:25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3:25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3:25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3:25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3:25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3:25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3:25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3:25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3:25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3:25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3:25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3:25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3:25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3:25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3:25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3:25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3:25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3:25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3:25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3:25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3:25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3:25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3:25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3:25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3:25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3:25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3:25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3:25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3:25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3:25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3:25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3:25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3:25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3:25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3:25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3:25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3:25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3:25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3:25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3:25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3:25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3:25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3:25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3:25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3:25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3:25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3:25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3:25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3:25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3:25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3:25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3:25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3:25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3:25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3:25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3:25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3:25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3:25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3:25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3:25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3:25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3:25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3:25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3:25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3:25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3:25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3:25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3:25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3:25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3:25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3:25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3:25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3:25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3:25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3:25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3:25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3:25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3:25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3:25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3:25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3:25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3:25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3:25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3:25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3:25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3:25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3:25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3:25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3:25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3:25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3:25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3:25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3:25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3:25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3:25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3:25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3:25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3:25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3:25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3:25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3:25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3:25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3:25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3:25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3:25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3:25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3:25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3:25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3:25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3:25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3:25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3:25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3:25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3:25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3:25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3:25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3:25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3:25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3:25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3:25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3:25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3:25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3:25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3:25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3:25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3:25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3:25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3:25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3:25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3:25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3:25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3:25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3:25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3:25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3:25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3:25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3:25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3:25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3:25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3:25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3:25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3:25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3:25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3:25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3:25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3:25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3:25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3:25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3:25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3:25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3:25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3:25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3:25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3:25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3:25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3:25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3:25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3:25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3:25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3:25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3:25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3:25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3:25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3:25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3:25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3:25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3:25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3:25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3:25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3:25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3:25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3:25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3:25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3:25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3:25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3:25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3:25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3:25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3:25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3:25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3:25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3:25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3:25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3:25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3:25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3:25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3:25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3:25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3:25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3:25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3:25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3:25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3:25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3:25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3:25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3:25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3:25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3:25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3:25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3:25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3:25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3:25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3:25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3:25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3:25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3:25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3:25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3:25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3:25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3:25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3:25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3:25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3:25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3:25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3:25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3:25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3:25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3:25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3:25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3:25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3:25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3:25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3:25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3:25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3:25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3:25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3:25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3:25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3:25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3:25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3:25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3:25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3:25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3:25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3:25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3:25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3:25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3:25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3:25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3:25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3:25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3:25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3:25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3:25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3:25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3:25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3:25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3:25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3:25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3:25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3:25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3:25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3:25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3:25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3:25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3:25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3:25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3:25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3:25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3:25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3:25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3:25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3:25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3:25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3:25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3:25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3:25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3:25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3:25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3:25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3:25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3:25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3:25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3:25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3:25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3:25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3:25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3:25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3:25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3:25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3:25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3:25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3:25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3:25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3:25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3:25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3:25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3:25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3:25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3:25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3:25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3:25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3:25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3:25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3:25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3:25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3:25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3:25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3:25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3:25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3:25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3:25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3:25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3:25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3:25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3:25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3:25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3:25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3:25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3:25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3:25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3:25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3:25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3:25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3:25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3:25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3:25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3:25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3:25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3:25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3:25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3:25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3:25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3:25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3:25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3:25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3:25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3:25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3:25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3:25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3:25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3:25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3:25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3:25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3:25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3:25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3:25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3:25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3:25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3:25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3:25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3:25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3:25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3:25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3:25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3:25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3:25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3:25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3:25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3:25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3:25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3:25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3:25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3:25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3:25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3:25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3:25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3:25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3:25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3:25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3:25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3:25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3:25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3:25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3:25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3:25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3:25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3:25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3:25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3:25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3:25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3:25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3:25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3:25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3:25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3:25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3:25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3:25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3:25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3:25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3:25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3:25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3:25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3:25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3:25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3:25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3:25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3:25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3:25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3:25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3:25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3:25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3:25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3:25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3:25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3:25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3:25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3:25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3:25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3:25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3:25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3:25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3:25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3:25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3:25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3:25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3:25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3:25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3:25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3:25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3:25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3:25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3:25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3:25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3:25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3:25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3:25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3:25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3:25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3:25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3:25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3:25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3:25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3:25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3:25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3:25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3:25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3:25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3:25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3:25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3:25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3:25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3:25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3:25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3:25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3:25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3:25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3:25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3:25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3:25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3:25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3:25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3:25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3:25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3:25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3:25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3:25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3:25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3:25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3:25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3:25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3:25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3:25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3:25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3:25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3:25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3:25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3:25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3:25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3:25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3:25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3:25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3:25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3:25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3:25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3:25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3:25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3:25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3:25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3:25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3:25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3:25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3:25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3:25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3:25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3:25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3:25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3:25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3:25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3:25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3:25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3:25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3:25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3:25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3:25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3:25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3:25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3:25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3:25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3:25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3:25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3:25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3:25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3:25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3:25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3:25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3:25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3:25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3:25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3:25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3:25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3:25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3:25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3:25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3:25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3:25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3:25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3:25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3:25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3:25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3:25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3:25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3:25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3:25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3:25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3:25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3:25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3:25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3:25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3:25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3:25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3:25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3:25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3:25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3:25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3:25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3:25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3:25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3:25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3:25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3:25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3:25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3:25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3:25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3:25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3:25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3:25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3:25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3:25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3:25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3:25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3:25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3:25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3:25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3:25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3:25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3:25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3:25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3:25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3:25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3:25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3:25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3:25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3:25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3:25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3:25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3:25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3:25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3:25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3:25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3:25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3:25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3:25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3:25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3:25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3:25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3:25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3:25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3:25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3:25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3:25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3:25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3:25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3:25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3:25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3:25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3:25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3:25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3:25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3:25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3:25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3:25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3:25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3:25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3:25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3:25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3:25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3:25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3:25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3:25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3:25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3:25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3:25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3:25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3:25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3:25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3:25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3:25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3:25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3:25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3:25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3:25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3:25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3:25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3:25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3:25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3:25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3:25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3:25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3:25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3:25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3:25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3:25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3:25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3:25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3:25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3:25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3:25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3:25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3:25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3:25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3:25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3:25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3:25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3:25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3:25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3:25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3:25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3:25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3:25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3:25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3:25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3:25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3:25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3:25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3:25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3:25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3:25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3:25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3:25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3:25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3:25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3:25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3:25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3:25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3:25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3:25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3:25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3:25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3:25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3:25" x14ac:dyDescent="0.3">
      <c r="O989" s="49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3:25" x14ac:dyDescent="0.3">
      <c r="O990" s="49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3:25" x14ac:dyDescent="0.3">
      <c r="O991" s="49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3:25" x14ac:dyDescent="0.3">
      <c r="O992" s="49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5:25" x14ac:dyDescent="0.3">
      <c r="O993" s="49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5:25" x14ac:dyDescent="0.3">
      <c r="O994" s="49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5:25" x14ac:dyDescent="0.3">
      <c r="O995" s="49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5:25" x14ac:dyDescent="0.3">
      <c r="O996" s="49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5:25" x14ac:dyDescent="0.3">
      <c r="O997" s="49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5:25" x14ac:dyDescent="0.3">
      <c r="O998" s="49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5:25" x14ac:dyDescent="0.3">
      <c r="O999" s="49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5:25" x14ac:dyDescent="0.3">
      <c r="O1000" s="49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B2" sqref="B2"/>
    </sheetView>
  </sheetViews>
  <sheetFormatPr defaultColWidth="14.5" defaultRowHeight="15" x14ac:dyDescent="0.3"/>
  <cols>
    <col min="1" max="1" width="10.375" style="6" bestFit="1" customWidth="1"/>
    <col min="2" max="2" width="14.2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7" width="13.125" style="6" bestFit="1" customWidth="1"/>
    <col min="8" max="9" width="9.375" style="6" bestFit="1" customWidth="1"/>
    <col min="10" max="11" width="8.5" style="6" bestFit="1" customWidth="1"/>
    <col min="12" max="12" width="10.375" style="6" bestFit="1" customWidth="1"/>
    <col min="13" max="14" width="13.125" style="6" bestFit="1" customWidth="1"/>
    <col min="15" max="15" width="10.375" style="48" bestFit="1" customWidth="1"/>
    <col min="16" max="16384" width="14.5" style="6"/>
  </cols>
  <sheetData>
    <row r="1" spans="1:25" ht="15.75" thickTop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  <c r="T1" s="5"/>
      <c r="U1" s="5"/>
      <c r="V1" s="5"/>
      <c r="W1" s="5"/>
    </row>
    <row r="2" spans="1:25" ht="15.75" thickBot="1" x14ac:dyDescent="0.35">
      <c r="A2" s="7" t="s">
        <v>14</v>
      </c>
      <c r="B2" s="8">
        <v>2000000</v>
      </c>
      <c r="C2" s="3">
        <v>1</v>
      </c>
      <c r="D2" s="9">
        <v>42538</v>
      </c>
      <c r="E2" s="10">
        <f>B14</f>
        <v>87</v>
      </c>
      <c r="F2" s="11">
        <f>B4</f>
        <v>833333.33333333337</v>
      </c>
      <c r="G2" s="11">
        <f>F2</f>
        <v>833333.33333333337</v>
      </c>
      <c r="H2" s="12">
        <f>F2/E2</f>
        <v>9578.5440613026822</v>
      </c>
      <c r="I2" s="12">
        <f>H2</f>
        <v>9578.5440613026822</v>
      </c>
      <c r="J2" s="13">
        <v>1.0649</v>
      </c>
      <c r="K2" s="14">
        <f>J2/E2</f>
        <v>1.224022988505747E-2</v>
      </c>
      <c r="L2" s="11">
        <f>I2*J2</f>
        <v>10200.191570881227</v>
      </c>
      <c r="M2" s="11">
        <f>L2</f>
        <v>10200.191570881227</v>
      </c>
      <c r="N2" s="11">
        <f>G2+M2</f>
        <v>843533.52490421454</v>
      </c>
      <c r="O2" s="11">
        <f>F2*$B$8</f>
        <v>6250</v>
      </c>
      <c r="P2" s="15"/>
      <c r="Q2" s="5"/>
      <c r="R2" s="5"/>
      <c r="S2" s="5"/>
      <c r="T2" s="5"/>
      <c r="U2" s="5"/>
      <c r="V2" s="5"/>
      <c r="W2" s="5"/>
    </row>
    <row r="3" spans="1:25" x14ac:dyDescent="0.3">
      <c r="A3" s="16" t="s">
        <v>0</v>
      </c>
      <c r="B3" s="17" t="s">
        <v>15</v>
      </c>
      <c r="C3" s="3">
        <f t="shared" ref="C3:C66" si="0">IF(C2&lt;$B$10,C2+1,"")</f>
        <v>2</v>
      </c>
      <c r="D3" s="9">
        <v>42568</v>
      </c>
      <c r="E3" s="10">
        <f t="shared" ref="E3:E66" si="1">IF(C2&lt;$B$10,$B$14,"")</f>
        <v>87</v>
      </c>
      <c r="F3" s="11">
        <f>IF(C2&lt;$B$10,$B$7,"")</f>
        <v>10000</v>
      </c>
      <c r="G3" s="11">
        <f t="shared" ref="G3:G66" si="2">IF(C2&lt;$B$10,F3+G2,"")</f>
        <v>843333.33333333337</v>
      </c>
      <c r="H3" s="12">
        <f t="shared" ref="H3:H66" si="3">IF(C2&lt;$B$10,F3/E3,"")</f>
        <v>114.94252873563218</v>
      </c>
      <c r="I3" s="12">
        <f t="shared" ref="I3:I66" si="4">IF(C2&lt;$B$10,I2+H3,"")</f>
        <v>9693.4865900383138</v>
      </c>
      <c r="J3" s="13">
        <f t="shared" ref="J3:J66" si="5">IF(C2&lt;$B$10,$B$19,"")</f>
        <v>1.0649</v>
      </c>
      <c r="K3" s="14">
        <f t="shared" ref="K3:K66" si="6">IF(C2&lt;$B$10,J3/E3,"")</f>
        <v>1.224022988505747E-2</v>
      </c>
      <c r="L3" s="11">
        <f t="shared" ref="L3:L66" si="7">IF(C2&lt;$B$10,I3*J3,"")</f>
        <v>10322.5938697318</v>
      </c>
      <c r="M3" s="11">
        <f t="shared" ref="M3:M66" si="8">IF(C2&lt;$B$10,M2+L3,"")</f>
        <v>20522.785440613028</v>
      </c>
      <c r="N3" s="11">
        <f t="shared" ref="N3:N66" si="9">IF(C2&lt;$B$10,G3+M3,"")</f>
        <v>863856.11877394642</v>
      </c>
      <c r="O3" s="11">
        <f t="shared" ref="O3:O66" si="10">IF(C2&lt;$B$10,F3*$B$8,"")</f>
        <v>75</v>
      </c>
      <c r="P3" s="5"/>
      <c r="Q3" s="5"/>
      <c r="R3" s="5"/>
      <c r="S3" s="5"/>
      <c r="T3" s="5"/>
      <c r="U3" s="5"/>
      <c r="V3" s="5"/>
      <c r="W3" s="5"/>
    </row>
    <row r="4" spans="1:25" ht="15.75" thickBot="1" x14ac:dyDescent="0.35">
      <c r="A4" s="18" t="str">
        <f>B3</f>
        <v>ZAR</v>
      </c>
      <c r="B4" s="19">
        <f>B2/B11</f>
        <v>833333.33333333337</v>
      </c>
      <c r="C4" s="3">
        <f t="shared" si="0"/>
        <v>3</v>
      </c>
      <c r="D4" s="13"/>
      <c r="E4" s="10">
        <f t="shared" si="1"/>
        <v>87</v>
      </c>
      <c r="F4" s="11">
        <f>IF(C3&lt;$B$10,IF(L3&gt;F3+O3+$B$6,F3+$B$6,F3),"")</f>
        <v>10000</v>
      </c>
      <c r="G4" s="11">
        <f t="shared" si="2"/>
        <v>853333.33333333337</v>
      </c>
      <c r="H4" s="12">
        <f t="shared" si="3"/>
        <v>114.94252873563218</v>
      </c>
      <c r="I4" s="12">
        <f t="shared" si="4"/>
        <v>9808.4291187739454</v>
      </c>
      <c r="J4" s="13">
        <f t="shared" si="5"/>
        <v>1.0649</v>
      </c>
      <c r="K4" s="14">
        <f t="shared" si="6"/>
        <v>1.224022988505747E-2</v>
      </c>
      <c r="L4" s="11">
        <f t="shared" si="7"/>
        <v>10444.996168582375</v>
      </c>
      <c r="M4" s="11">
        <f t="shared" si="8"/>
        <v>30967.781609195401</v>
      </c>
      <c r="N4" s="11">
        <f t="shared" si="9"/>
        <v>884301.11494252877</v>
      </c>
      <c r="O4" s="11">
        <f t="shared" si="10"/>
        <v>75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145" t="s">
        <v>113</v>
      </c>
      <c r="B5" s="146">
        <v>2000</v>
      </c>
      <c r="C5" s="3">
        <f t="shared" si="0"/>
        <v>4</v>
      </c>
      <c r="D5" s="13"/>
      <c r="E5" s="10">
        <f t="shared" si="1"/>
        <v>87</v>
      </c>
      <c r="F5" s="11">
        <f t="shared" ref="F5:F68" si="11">IF(C4&lt;$B$10,IF(L4&gt;F4+O4+$B$6,F4+$B$6,F4),"")</f>
        <v>10000</v>
      </c>
      <c r="G5" s="11">
        <f t="shared" si="2"/>
        <v>863333.33333333337</v>
      </c>
      <c r="H5" s="12">
        <f t="shared" si="3"/>
        <v>114.94252873563218</v>
      </c>
      <c r="I5" s="12">
        <f t="shared" si="4"/>
        <v>9923.3716475095771</v>
      </c>
      <c r="J5" s="13">
        <f t="shared" si="5"/>
        <v>1.0649</v>
      </c>
      <c r="K5" s="14">
        <f t="shared" si="6"/>
        <v>1.224022988505747E-2</v>
      </c>
      <c r="L5" s="11">
        <f t="shared" si="7"/>
        <v>10567.398467432948</v>
      </c>
      <c r="M5" s="11">
        <f t="shared" si="8"/>
        <v>41535.180076628349</v>
      </c>
      <c r="N5" s="11">
        <f t="shared" si="9"/>
        <v>904868.51340996171</v>
      </c>
      <c r="O5" s="11">
        <f t="shared" si="10"/>
        <v>75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7" t="s">
        <v>114</v>
      </c>
      <c r="B6" s="146">
        <v>500</v>
      </c>
      <c r="C6" s="3">
        <f t="shared" si="0"/>
        <v>5</v>
      </c>
      <c r="D6" s="13"/>
      <c r="E6" s="10">
        <f t="shared" si="1"/>
        <v>87</v>
      </c>
      <c r="F6" s="11">
        <f t="shared" si="11"/>
        <v>10000</v>
      </c>
      <c r="G6" s="11">
        <f t="shared" si="2"/>
        <v>873333.33333333337</v>
      </c>
      <c r="H6" s="12">
        <f t="shared" si="3"/>
        <v>114.94252873563218</v>
      </c>
      <c r="I6" s="12">
        <f t="shared" si="4"/>
        <v>10038.314176245209</v>
      </c>
      <c r="J6" s="13">
        <f t="shared" si="5"/>
        <v>1.0649</v>
      </c>
      <c r="K6" s="14">
        <f t="shared" si="6"/>
        <v>1.224022988505747E-2</v>
      </c>
      <c r="L6" s="11">
        <f t="shared" si="7"/>
        <v>10689.800766283523</v>
      </c>
      <c r="M6" s="11">
        <f t="shared" si="8"/>
        <v>52224.980842911871</v>
      </c>
      <c r="N6" s="11">
        <f t="shared" si="9"/>
        <v>925558.31417624524</v>
      </c>
      <c r="O6" s="11">
        <f t="shared" si="10"/>
        <v>75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7" t="s">
        <v>16</v>
      </c>
      <c r="B7" s="8">
        <v>10000</v>
      </c>
      <c r="C7" s="3">
        <f t="shared" si="0"/>
        <v>6</v>
      </c>
      <c r="D7" s="13"/>
      <c r="E7" s="10">
        <f t="shared" si="1"/>
        <v>87</v>
      </c>
      <c r="F7" s="11">
        <f t="shared" si="11"/>
        <v>10500</v>
      </c>
      <c r="G7" s="11">
        <f t="shared" si="2"/>
        <v>883833.33333333337</v>
      </c>
      <c r="H7" s="12">
        <f t="shared" si="3"/>
        <v>120.68965517241379</v>
      </c>
      <c r="I7" s="12">
        <f t="shared" si="4"/>
        <v>10159.003831417622</v>
      </c>
      <c r="J7" s="13">
        <f t="shared" si="5"/>
        <v>1.0649</v>
      </c>
      <c r="K7" s="14">
        <f t="shared" si="6"/>
        <v>1.224022988505747E-2</v>
      </c>
      <c r="L7" s="11">
        <f t="shared" si="7"/>
        <v>10818.323180076624</v>
      </c>
      <c r="M7" s="11">
        <f t="shared" si="8"/>
        <v>63043.304022988494</v>
      </c>
      <c r="N7" s="11">
        <f t="shared" si="9"/>
        <v>946876.63735632191</v>
      </c>
      <c r="O7" s="11">
        <f t="shared" si="10"/>
        <v>78.75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20" t="s">
        <v>18</v>
      </c>
      <c r="B8" s="21">
        <v>7.4999999999999997E-3</v>
      </c>
      <c r="C8" s="3">
        <f t="shared" si="0"/>
        <v>7</v>
      </c>
      <c r="D8" s="13"/>
      <c r="E8" s="10">
        <f t="shared" si="1"/>
        <v>87</v>
      </c>
      <c r="F8" s="11">
        <f t="shared" si="11"/>
        <v>10500</v>
      </c>
      <c r="G8" s="11">
        <f t="shared" si="2"/>
        <v>894333.33333333337</v>
      </c>
      <c r="H8" s="12">
        <f t="shared" si="3"/>
        <v>120.68965517241379</v>
      </c>
      <c r="I8" s="12">
        <f t="shared" si="4"/>
        <v>10279.693486590035</v>
      </c>
      <c r="J8" s="13">
        <f t="shared" si="5"/>
        <v>1.0649</v>
      </c>
      <c r="K8" s="14">
        <f t="shared" si="6"/>
        <v>1.224022988505747E-2</v>
      </c>
      <c r="L8" s="11">
        <f t="shared" si="7"/>
        <v>10946.845593869728</v>
      </c>
      <c r="M8" s="11">
        <f t="shared" si="8"/>
        <v>73990.149616858223</v>
      </c>
      <c r="N8" s="11">
        <f t="shared" si="9"/>
        <v>968323.4829501916</v>
      </c>
      <c r="O8" s="11">
        <f t="shared" si="10"/>
        <v>78.75</v>
      </c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7" t="s">
        <v>19</v>
      </c>
      <c r="B9" s="22">
        <v>10</v>
      </c>
      <c r="C9" s="3">
        <f t="shared" si="0"/>
        <v>8</v>
      </c>
      <c r="D9" s="13"/>
      <c r="E9" s="10">
        <f t="shared" si="1"/>
        <v>87</v>
      </c>
      <c r="F9" s="11">
        <f t="shared" si="11"/>
        <v>10500</v>
      </c>
      <c r="G9" s="11">
        <f t="shared" si="2"/>
        <v>904833.33333333337</v>
      </c>
      <c r="H9" s="12">
        <f t="shared" si="3"/>
        <v>120.68965517241379</v>
      </c>
      <c r="I9" s="12">
        <f t="shared" si="4"/>
        <v>10400.383141762448</v>
      </c>
      <c r="J9" s="13">
        <f t="shared" si="5"/>
        <v>1.0649</v>
      </c>
      <c r="K9" s="14">
        <f t="shared" si="6"/>
        <v>1.224022988505747E-2</v>
      </c>
      <c r="L9" s="11">
        <f t="shared" si="7"/>
        <v>11075.36800766283</v>
      </c>
      <c r="M9" s="11">
        <f t="shared" si="8"/>
        <v>85065.517624521046</v>
      </c>
      <c r="N9" s="11">
        <f t="shared" si="9"/>
        <v>989898.85095785442</v>
      </c>
      <c r="O9" s="11">
        <f t="shared" si="10"/>
        <v>78.75</v>
      </c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thickBot="1" x14ac:dyDescent="0.35">
      <c r="A10" s="23" t="s">
        <v>20</v>
      </c>
      <c r="B10" s="24">
        <f>B9*12</f>
        <v>120</v>
      </c>
      <c r="C10" s="3">
        <f t="shared" si="0"/>
        <v>9</v>
      </c>
      <c r="D10" s="13"/>
      <c r="E10" s="10">
        <f t="shared" si="1"/>
        <v>87</v>
      </c>
      <c r="F10" s="11">
        <f t="shared" si="11"/>
        <v>10500</v>
      </c>
      <c r="G10" s="11">
        <f t="shared" si="2"/>
        <v>915333.33333333337</v>
      </c>
      <c r="H10" s="12">
        <f t="shared" si="3"/>
        <v>120.68965517241379</v>
      </c>
      <c r="I10" s="12">
        <f t="shared" si="4"/>
        <v>10521.072796934861</v>
      </c>
      <c r="J10" s="13">
        <f t="shared" si="5"/>
        <v>1.0649</v>
      </c>
      <c r="K10" s="14">
        <f t="shared" si="6"/>
        <v>1.224022988505747E-2</v>
      </c>
      <c r="L10" s="11">
        <f t="shared" si="7"/>
        <v>11203.890421455933</v>
      </c>
      <c r="M10" s="11">
        <f t="shared" si="8"/>
        <v>96269.408045976976</v>
      </c>
      <c r="N10" s="11">
        <f t="shared" si="9"/>
        <v>1011602.7413793104</v>
      </c>
      <c r="O10" s="11">
        <f t="shared" si="10"/>
        <v>78.75</v>
      </c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thickTop="1" x14ac:dyDescent="0.3">
      <c r="A11" s="25" t="s">
        <v>21</v>
      </c>
      <c r="B11" s="26">
        <v>2.4</v>
      </c>
      <c r="C11" s="3">
        <f t="shared" si="0"/>
        <v>10</v>
      </c>
      <c r="D11" s="13"/>
      <c r="E11" s="10">
        <f t="shared" si="1"/>
        <v>87</v>
      </c>
      <c r="F11" s="11">
        <f>IF(C10&lt;$B$10,IF(L10&gt;F10+O10+$B$6,F10+$B$6,F10),"")</f>
        <v>11000</v>
      </c>
      <c r="G11" s="11">
        <f t="shared" si="2"/>
        <v>926333.33333333337</v>
      </c>
      <c r="H11" s="12">
        <f>IF(C10&lt;$B$10,F11/E11,"")</f>
        <v>126.43678160919541</v>
      </c>
      <c r="I11" s="12">
        <f t="shared" si="4"/>
        <v>10647.509578544057</v>
      </c>
      <c r="J11" s="13">
        <f t="shared" si="5"/>
        <v>1.0649</v>
      </c>
      <c r="K11" s="14">
        <f t="shared" si="6"/>
        <v>1.224022988505747E-2</v>
      </c>
      <c r="L11" s="11">
        <f t="shared" si="7"/>
        <v>11338.532950191566</v>
      </c>
      <c r="M11" s="11">
        <f t="shared" si="8"/>
        <v>107607.94099616855</v>
      </c>
      <c r="N11" s="11">
        <f t="shared" si="9"/>
        <v>1033941.2743295019</v>
      </c>
      <c r="O11" s="11">
        <f t="shared" si="10"/>
        <v>82.5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27" t="s">
        <v>22</v>
      </c>
      <c r="B12" s="28">
        <v>2</v>
      </c>
      <c r="C12" s="3">
        <f t="shared" si="0"/>
        <v>11</v>
      </c>
      <c r="D12" s="13"/>
      <c r="E12" s="10">
        <f t="shared" si="1"/>
        <v>87</v>
      </c>
      <c r="F12" s="11">
        <f t="shared" si="11"/>
        <v>11000</v>
      </c>
      <c r="G12" s="11">
        <f t="shared" si="2"/>
        <v>937333.33333333337</v>
      </c>
      <c r="H12" s="12">
        <f t="shared" si="3"/>
        <v>126.43678160919541</v>
      </c>
      <c r="I12" s="12">
        <f t="shared" si="4"/>
        <v>10773.946360153253</v>
      </c>
      <c r="J12" s="13">
        <f t="shared" si="5"/>
        <v>1.0649</v>
      </c>
      <c r="K12" s="14">
        <f t="shared" si="6"/>
        <v>1.224022988505747E-2</v>
      </c>
      <c r="L12" s="11">
        <f t="shared" si="7"/>
        <v>11473.1754789272</v>
      </c>
      <c r="M12" s="11">
        <f t="shared" si="8"/>
        <v>119081.11647509574</v>
      </c>
      <c r="N12" s="11">
        <f t="shared" si="9"/>
        <v>1056414.449808429</v>
      </c>
      <c r="O12" s="11">
        <f t="shared" si="10"/>
        <v>82.5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thickBot="1" x14ac:dyDescent="0.35">
      <c r="A13" s="29" t="s">
        <v>23</v>
      </c>
      <c r="B13" s="30">
        <f>(B12-B11)/B11</f>
        <v>-0.16666666666666663</v>
      </c>
      <c r="C13" s="3">
        <f t="shared" si="0"/>
        <v>12</v>
      </c>
      <c r="D13" s="13"/>
      <c r="E13" s="10">
        <f t="shared" si="1"/>
        <v>87</v>
      </c>
      <c r="F13" s="11">
        <f t="shared" si="11"/>
        <v>11000</v>
      </c>
      <c r="G13" s="11">
        <f t="shared" si="2"/>
        <v>948333.33333333337</v>
      </c>
      <c r="H13" s="12">
        <f>IF(C12&lt;$B$10,F13/E13,"")</f>
        <v>126.43678160919541</v>
      </c>
      <c r="I13" s="12">
        <f t="shared" si="4"/>
        <v>10900.38314176245</v>
      </c>
      <c r="J13" s="13">
        <f t="shared" si="5"/>
        <v>1.0649</v>
      </c>
      <c r="K13" s="14">
        <f t="shared" si="6"/>
        <v>1.224022988505747E-2</v>
      </c>
      <c r="L13" s="11">
        <f t="shared" si="7"/>
        <v>11607.818007662832</v>
      </c>
      <c r="M13" s="11">
        <f t="shared" si="8"/>
        <v>130688.93448275857</v>
      </c>
      <c r="N13" s="11">
        <f t="shared" si="9"/>
        <v>1079022.2678160919</v>
      </c>
      <c r="O13" s="11">
        <f t="shared" si="10"/>
        <v>82.5</v>
      </c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thickTop="1" x14ac:dyDescent="0.3">
      <c r="A14" s="31" t="s">
        <v>24</v>
      </c>
      <c r="B14" s="32">
        <v>87</v>
      </c>
      <c r="C14" s="3">
        <f t="shared" si="0"/>
        <v>13</v>
      </c>
      <c r="D14" s="13"/>
      <c r="E14" s="10">
        <f t="shared" si="1"/>
        <v>87</v>
      </c>
      <c r="F14" s="11">
        <f t="shared" si="11"/>
        <v>11500</v>
      </c>
      <c r="G14" s="11">
        <f t="shared" si="2"/>
        <v>959833.33333333337</v>
      </c>
      <c r="H14" s="12">
        <f t="shared" si="3"/>
        <v>132.18390804597701</v>
      </c>
      <c r="I14" s="12">
        <f t="shared" si="4"/>
        <v>11032.567049808427</v>
      </c>
      <c r="J14" s="13">
        <f t="shared" si="5"/>
        <v>1.0649</v>
      </c>
      <c r="K14" s="14">
        <f t="shared" si="6"/>
        <v>1.224022988505747E-2</v>
      </c>
      <c r="L14" s="11">
        <f t="shared" si="7"/>
        <v>11748.580651340993</v>
      </c>
      <c r="M14" s="11">
        <f t="shared" si="8"/>
        <v>142437.51513409958</v>
      </c>
      <c r="N14" s="11">
        <f t="shared" si="9"/>
        <v>1102270.8484674329</v>
      </c>
      <c r="O14" s="11">
        <f t="shared" si="10"/>
        <v>86.25</v>
      </c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7" t="s">
        <v>25</v>
      </c>
      <c r="B15" s="33">
        <v>80</v>
      </c>
      <c r="C15" s="3">
        <f t="shared" si="0"/>
        <v>14</v>
      </c>
      <c r="D15" s="13"/>
      <c r="E15" s="10">
        <f t="shared" si="1"/>
        <v>87</v>
      </c>
      <c r="F15" s="11">
        <f t="shared" si="11"/>
        <v>11500</v>
      </c>
      <c r="G15" s="11">
        <f t="shared" si="2"/>
        <v>971333.33333333337</v>
      </c>
      <c r="H15" s="12">
        <f t="shared" si="3"/>
        <v>132.18390804597701</v>
      </c>
      <c r="I15" s="12">
        <f t="shared" si="4"/>
        <v>11164.750957854405</v>
      </c>
      <c r="J15" s="13">
        <f t="shared" si="5"/>
        <v>1.0649</v>
      </c>
      <c r="K15" s="14">
        <f t="shared" si="6"/>
        <v>1.224022988505747E-2</v>
      </c>
      <c r="L15" s="11">
        <f t="shared" si="7"/>
        <v>11889.343295019155</v>
      </c>
      <c r="M15" s="11">
        <f t="shared" si="8"/>
        <v>154326.85842911873</v>
      </c>
      <c r="N15" s="11">
        <f t="shared" si="9"/>
        <v>1125660.191762452</v>
      </c>
      <c r="O15" s="11">
        <f t="shared" si="10"/>
        <v>86.25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34" t="s">
        <v>26</v>
      </c>
      <c r="B16" s="35">
        <f>(B15-B14)/B15</f>
        <v>-8.7499999999999994E-2</v>
      </c>
      <c r="C16" s="3">
        <f t="shared" si="0"/>
        <v>15</v>
      </c>
      <c r="D16" s="13"/>
      <c r="E16" s="10">
        <f t="shared" si="1"/>
        <v>87</v>
      </c>
      <c r="F16" s="11">
        <f t="shared" si="11"/>
        <v>11500</v>
      </c>
      <c r="G16" s="11">
        <f t="shared" si="2"/>
        <v>982833.33333333337</v>
      </c>
      <c r="H16" s="12">
        <f t="shared" si="3"/>
        <v>132.18390804597701</v>
      </c>
      <c r="I16" s="12">
        <f t="shared" si="4"/>
        <v>11296.934865900383</v>
      </c>
      <c r="J16" s="13">
        <f t="shared" si="5"/>
        <v>1.0649</v>
      </c>
      <c r="K16" s="14">
        <f t="shared" si="6"/>
        <v>1.224022988505747E-2</v>
      </c>
      <c r="L16" s="11">
        <f t="shared" si="7"/>
        <v>12030.105938697317</v>
      </c>
      <c r="M16" s="11">
        <f t="shared" si="8"/>
        <v>166356.96436781605</v>
      </c>
      <c r="N16" s="11">
        <f t="shared" si="9"/>
        <v>1149190.2977011495</v>
      </c>
      <c r="O16" s="11">
        <f t="shared" si="10"/>
        <v>86.25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7" t="s">
        <v>27</v>
      </c>
      <c r="B17" s="36">
        <f>SUM(H2:H121)</f>
        <v>39509.578544061296</v>
      </c>
      <c r="C17" s="3">
        <f t="shared" si="0"/>
        <v>16</v>
      </c>
      <c r="D17" s="13"/>
      <c r="E17" s="10">
        <f t="shared" si="1"/>
        <v>87</v>
      </c>
      <c r="F17" s="11">
        <f t="shared" si="11"/>
        <v>11500</v>
      </c>
      <c r="G17" s="11">
        <f t="shared" si="2"/>
        <v>994333.33333333337</v>
      </c>
      <c r="H17" s="12">
        <f t="shared" si="3"/>
        <v>132.18390804597701</v>
      </c>
      <c r="I17" s="12">
        <f t="shared" si="4"/>
        <v>11429.11877394636</v>
      </c>
      <c r="J17" s="13">
        <f t="shared" si="5"/>
        <v>1.0649</v>
      </c>
      <c r="K17" s="14">
        <f t="shared" si="6"/>
        <v>1.224022988505747E-2</v>
      </c>
      <c r="L17" s="11">
        <f t="shared" si="7"/>
        <v>12170.868582375479</v>
      </c>
      <c r="M17" s="11">
        <f t="shared" si="8"/>
        <v>178527.83295019151</v>
      </c>
      <c r="N17" s="11">
        <f t="shared" si="9"/>
        <v>1172861.1662835248</v>
      </c>
      <c r="O17" s="11">
        <f t="shared" si="10"/>
        <v>86.25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7" t="s">
        <v>28</v>
      </c>
      <c r="B18" s="37">
        <f>B17*B15</f>
        <v>3160766.2835249035</v>
      </c>
      <c r="C18" s="3">
        <f t="shared" si="0"/>
        <v>17</v>
      </c>
      <c r="D18" s="13"/>
      <c r="E18" s="10">
        <f t="shared" si="1"/>
        <v>87</v>
      </c>
      <c r="F18" s="11">
        <f t="shared" si="11"/>
        <v>12000</v>
      </c>
      <c r="G18" s="11">
        <f t="shared" si="2"/>
        <v>1006333.3333333334</v>
      </c>
      <c r="H18" s="12">
        <f t="shared" si="3"/>
        <v>137.93103448275863</v>
      </c>
      <c r="I18" s="12">
        <f t="shared" si="4"/>
        <v>11567.049808429119</v>
      </c>
      <c r="J18" s="13">
        <f t="shared" si="5"/>
        <v>1.0649</v>
      </c>
      <c r="K18" s="14">
        <f t="shared" si="6"/>
        <v>1.224022988505747E-2</v>
      </c>
      <c r="L18" s="11">
        <f t="shared" si="7"/>
        <v>12317.751340996168</v>
      </c>
      <c r="M18" s="11">
        <f t="shared" si="8"/>
        <v>190845.5842911877</v>
      </c>
      <c r="N18" s="11">
        <f t="shared" si="9"/>
        <v>1197178.9176245211</v>
      </c>
      <c r="O18" s="11">
        <f t="shared" si="10"/>
        <v>90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38" t="s">
        <v>29</v>
      </c>
      <c r="B19" s="39">
        <v>1.0649</v>
      </c>
      <c r="C19" s="3">
        <f t="shared" si="0"/>
        <v>18</v>
      </c>
      <c r="D19" s="13"/>
      <c r="E19" s="10">
        <f t="shared" si="1"/>
        <v>87</v>
      </c>
      <c r="F19" s="11">
        <f t="shared" si="11"/>
        <v>12000</v>
      </c>
      <c r="G19" s="11">
        <f t="shared" si="2"/>
        <v>1018333.3333333334</v>
      </c>
      <c r="H19" s="12">
        <f t="shared" si="3"/>
        <v>137.93103448275863</v>
      </c>
      <c r="I19" s="12">
        <f t="shared" si="4"/>
        <v>11704.980842911878</v>
      </c>
      <c r="J19" s="13">
        <f t="shared" si="5"/>
        <v>1.0649</v>
      </c>
      <c r="K19" s="14">
        <f t="shared" si="6"/>
        <v>1.224022988505747E-2</v>
      </c>
      <c r="L19" s="11">
        <f t="shared" si="7"/>
        <v>12464.634099616858</v>
      </c>
      <c r="M19" s="11">
        <f t="shared" si="8"/>
        <v>203310.21839080454</v>
      </c>
      <c r="N19" s="11">
        <f t="shared" si="9"/>
        <v>1221643.551724138</v>
      </c>
      <c r="O19" s="11">
        <f t="shared" si="10"/>
        <v>90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0" t="s">
        <v>30</v>
      </c>
      <c r="B20" s="41">
        <f>SUM(F2:F241)</f>
        <v>3437333.3333333335</v>
      </c>
      <c r="C20" s="3">
        <f t="shared" si="0"/>
        <v>19</v>
      </c>
      <c r="D20" s="13"/>
      <c r="E20" s="10">
        <f t="shared" si="1"/>
        <v>87</v>
      </c>
      <c r="F20" s="11">
        <f t="shared" si="11"/>
        <v>12000</v>
      </c>
      <c r="G20" s="11">
        <f t="shared" si="2"/>
        <v>1030333.3333333334</v>
      </c>
      <c r="H20" s="12">
        <f t="shared" si="3"/>
        <v>137.93103448275863</v>
      </c>
      <c r="I20" s="12">
        <f t="shared" si="4"/>
        <v>11842.911877394637</v>
      </c>
      <c r="J20" s="13">
        <f t="shared" si="5"/>
        <v>1.0649</v>
      </c>
      <c r="K20" s="14">
        <f t="shared" si="6"/>
        <v>1.224022988505747E-2</v>
      </c>
      <c r="L20" s="11">
        <f t="shared" si="7"/>
        <v>12611.516858237548</v>
      </c>
      <c r="M20" s="11">
        <f t="shared" si="8"/>
        <v>215921.7352490421</v>
      </c>
      <c r="N20" s="11">
        <f t="shared" si="9"/>
        <v>1246255.0685823755</v>
      </c>
      <c r="O20" s="11">
        <f t="shared" si="10"/>
        <v>90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0" t="s">
        <v>31</v>
      </c>
      <c r="B21" s="42">
        <f>SUM(L2:L241)</f>
        <v>2697373.3396551721</v>
      </c>
      <c r="C21" s="3">
        <f t="shared" si="0"/>
        <v>20</v>
      </c>
      <c r="D21" s="13"/>
      <c r="E21" s="10">
        <f t="shared" si="1"/>
        <v>87</v>
      </c>
      <c r="F21" s="11">
        <f t="shared" si="11"/>
        <v>12500</v>
      </c>
      <c r="G21" s="11">
        <f t="shared" si="2"/>
        <v>1042833.3333333334</v>
      </c>
      <c r="H21" s="12">
        <f t="shared" si="3"/>
        <v>143.67816091954023</v>
      </c>
      <c r="I21" s="12">
        <f t="shared" si="4"/>
        <v>11986.590038314178</v>
      </c>
      <c r="J21" s="13">
        <f t="shared" si="5"/>
        <v>1.0649</v>
      </c>
      <c r="K21" s="14">
        <f t="shared" si="6"/>
        <v>1.224022988505747E-2</v>
      </c>
      <c r="L21" s="11">
        <f t="shared" si="7"/>
        <v>12764.519731800767</v>
      </c>
      <c r="M21" s="11">
        <f t="shared" si="8"/>
        <v>228686.25498084287</v>
      </c>
      <c r="N21" s="11">
        <f t="shared" si="9"/>
        <v>1271519.5883141763</v>
      </c>
      <c r="O21" s="11">
        <f t="shared" si="10"/>
        <v>93.75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0" t="s">
        <v>32</v>
      </c>
      <c r="B22" s="42">
        <f>SUM(O2:O241)</f>
        <v>25780</v>
      </c>
      <c r="C22" s="3">
        <f t="shared" si="0"/>
        <v>21</v>
      </c>
      <c r="D22" s="13"/>
      <c r="E22" s="10">
        <f t="shared" si="1"/>
        <v>87</v>
      </c>
      <c r="F22" s="11">
        <f t="shared" si="11"/>
        <v>12500</v>
      </c>
      <c r="G22" s="11">
        <f t="shared" si="2"/>
        <v>1055333.3333333335</v>
      </c>
      <c r="H22" s="12">
        <f t="shared" si="3"/>
        <v>143.67816091954023</v>
      </c>
      <c r="I22" s="12">
        <f t="shared" si="4"/>
        <v>12130.268199233718</v>
      </c>
      <c r="J22" s="13">
        <f t="shared" si="5"/>
        <v>1.0649</v>
      </c>
      <c r="K22" s="14">
        <f t="shared" si="6"/>
        <v>1.224022988505747E-2</v>
      </c>
      <c r="L22" s="11">
        <f t="shared" si="7"/>
        <v>12917.522605363985</v>
      </c>
      <c r="M22" s="11">
        <f t="shared" si="8"/>
        <v>241603.77758620685</v>
      </c>
      <c r="N22" s="11">
        <f t="shared" si="9"/>
        <v>1296937.1109195403</v>
      </c>
      <c r="O22" s="11">
        <f t="shared" si="10"/>
        <v>93.75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0" t="s">
        <v>33</v>
      </c>
      <c r="B23" s="43">
        <f>B21/B20</f>
        <v>0.78472847352264508</v>
      </c>
      <c r="C23" s="3">
        <f t="shared" si="0"/>
        <v>22</v>
      </c>
      <c r="D23" s="13"/>
      <c r="E23" s="10">
        <f t="shared" si="1"/>
        <v>87</v>
      </c>
      <c r="F23" s="11">
        <f t="shared" si="11"/>
        <v>12500</v>
      </c>
      <c r="G23" s="11">
        <f t="shared" si="2"/>
        <v>1067833.3333333335</v>
      </c>
      <c r="H23" s="12">
        <f t="shared" si="3"/>
        <v>143.67816091954023</v>
      </c>
      <c r="I23" s="12">
        <f t="shared" si="4"/>
        <v>12273.946360153259</v>
      </c>
      <c r="J23" s="13">
        <f t="shared" si="5"/>
        <v>1.0649</v>
      </c>
      <c r="K23" s="14">
        <f t="shared" si="6"/>
        <v>1.224022988505747E-2</v>
      </c>
      <c r="L23" s="11">
        <f t="shared" si="7"/>
        <v>13070.525478927204</v>
      </c>
      <c r="M23" s="11">
        <f t="shared" si="8"/>
        <v>254674.30306513407</v>
      </c>
      <c r="N23" s="11">
        <f t="shared" si="9"/>
        <v>1322507.6363984675</v>
      </c>
      <c r="O23" s="11">
        <f t="shared" si="10"/>
        <v>93.75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0" t="s">
        <v>34</v>
      </c>
      <c r="B24" s="41">
        <f>B18+B21-B22</f>
        <v>5832359.6231800755</v>
      </c>
      <c r="C24" s="3">
        <f t="shared" si="0"/>
        <v>23</v>
      </c>
      <c r="D24" s="13"/>
      <c r="E24" s="10">
        <f t="shared" si="1"/>
        <v>87</v>
      </c>
      <c r="F24" s="11">
        <f t="shared" si="11"/>
        <v>12500</v>
      </c>
      <c r="G24" s="11">
        <f t="shared" si="2"/>
        <v>1080333.3333333335</v>
      </c>
      <c r="H24" s="12">
        <f t="shared" si="3"/>
        <v>143.67816091954023</v>
      </c>
      <c r="I24" s="12">
        <f t="shared" si="4"/>
        <v>12417.624521072799</v>
      </c>
      <c r="J24" s="13">
        <f t="shared" si="5"/>
        <v>1.0649</v>
      </c>
      <c r="K24" s="14">
        <f t="shared" si="6"/>
        <v>1.224022988505747E-2</v>
      </c>
      <c r="L24" s="11">
        <f t="shared" si="7"/>
        <v>13223.528352490424</v>
      </c>
      <c r="M24" s="11">
        <f t="shared" si="8"/>
        <v>267897.83141762449</v>
      </c>
      <c r="N24" s="11">
        <f t="shared" si="9"/>
        <v>1348231.1647509579</v>
      </c>
      <c r="O24" s="11">
        <f t="shared" si="10"/>
        <v>93.75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4" t="s">
        <v>35</v>
      </c>
      <c r="B25" s="45">
        <f>B24*B12</f>
        <v>11664719.246360151</v>
      </c>
      <c r="C25" s="3">
        <f t="shared" si="0"/>
        <v>24</v>
      </c>
      <c r="D25" s="13"/>
      <c r="E25" s="10">
        <f t="shared" si="1"/>
        <v>87</v>
      </c>
      <c r="F25" s="11">
        <f t="shared" si="11"/>
        <v>13000</v>
      </c>
      <c r="G25" s="11">
        <f t="shared" si="2"/>
        <v>1093333.3333333335</v>
      </c>
      <c r="H25" s="12">
        <f t="shared" si="3"/>
        <v>149.42528735632183</v>
      </c>
      <c r="I25" s="12">
        <f t="shared" si="4"/>
        <v>12567.049808429121</v>
      </c>
      <c r="J25" s="13">
        <f t="shared" si="5"/>
        <v>1.0649</v>
      </c>
      <c r="K25" s="14">
        <f t="shared" si="6"/>
        <v>1.224022988505747E-2</v>
      </c>
      <c r="L25" s="11">
        <f t="shared" si="7"/>
        <v>13382.65134099617</v>
      </c>
      <c r="M25" s="11">
        <f t="shared" si="8"/>
        <v>281280.48275862064</v>
      </c>
      <c r="N25" s="11">
        <f t="shared" si="9"/>
        <v>1374613.8160919542</v>
      </c>
      <c r="O25" s="11">
        <f t="shared" si="10"/>
        <v>97.5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7" t="s">
        <v>36</v>
      </c>
      <c r="B26" s="46">
        <f>(B25-B2)/B2</f>
        <v>4.8323596231800758</v>
      </c>
      <c r="C26" s="3">
        <f t="shared" si="0"/>
        <v>25</v>
      </c>
      <c r="D26" s="13"/>
      <c r="E26" s="10">
        <f t="shared" si="1"/>
        <v>87</v>
      </c>
      <c r="F26" s="11">
        <f t="shared" si="11"/>
        <v>13000</v>
      </c>
      <c r="G26" s="11">
        <f t="shared" si="2"/>
        <v>1106333.3333333335</v>
      </c>
      <c r="H26" s="12">
        <f t="shared" si="3"/>
        <v>149.42528735632183</v>
      </c>
      <c r="I26" s="12">
        <f t="shared" si="4"/>
        <v>12716.475095785443</v>
      </c>
      <c r="J26" s="13">
        <f t="shared" si="5"/>
        <v>1.0649</v>
      </c>
      <c r="K26" s="14">
        <f t="shared" si="6"/>
        <v>1.224022988505747E-2</v>
      </c>
      <c r="L26" s="11">
        <f t="shared" si="7"/>
        <v>13541.774329501917</v>
      </c>
      <c r="M26" s="11">
        <f t="shared" si="8"/>
        <v>294822.25708812254</v>
      </c>
      <c r="N26" s="11">
        <f t="shared" si="9"/>
        <v>1401155.5904214559</v>
      </c>
      <c r="O26" s="11">
        <f t="shared" si="10"/>
        <v>97.5</v>
      </c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7" t="s">
        <v>37</v>
      </c>
      <c r="B27" s="46">
        <f>B26/B9</f>
        <v>0.48323596231800758</v>
      </c>
      <c r="C27" s="3">
        <f t="shared" si="0"/>
        <v>26</v>
      </c>
      <c r="D27" s="13"/>
      <c r="E27" s="10">
        <f t="shared" si="1"/>
        <v>87</v>
      </c>
      <c r="F27" s="11">
        <f t="shared" si="11"/>
        <v>13000</v>
      </c>
      <c r="G27" s="11">
        <f t="shared" si="2"/>
        <v>1119333.3333333335</v>
      </c>
      <c r="H27" s="12">
        <f t="shared" si="3"/>
        <v>149.42528735632183</v>
      </c>
      <c r="I27" s="12">
        <f t="shared" si="4"/>
        <v>12865.900383141765</v>
      </c>
      <c r="J27" s="13">
        <f t="shared" si="5"/>
        <v>1.0649</v>
      </c>
      <c r="K27" s="14">
        <f t="shared" si="6"/>
        <v>1.224022988505747E-2</v>
      </c>
      <c r="L27" s="11">
        <f t="shared" si="7"/>
        <v>13700.897318007665</v>
      </c>
      <c r="M27" s="11">
        <f t="shared" si="8"/>
        <v>308523.1544061302</v>
      </c>
      <c r="N27" s="11">
        <f t="shared" si="9"/>
        <v>1427856.4877394638</v>
      </c>
      <c r="O27" s="11">
        <f t="shared" si="10"/>
        <v>97.5</v>
      </c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thickBot="1" x14ac:dyDescent="0.35">
      <c r="A28" s="23" t="s">
        <v>112</v>
      </c>
      <c r="B28" s="47">
        <f>B27/12</f>
        <v>4.0269663526500632E-2</v>
      </c>
      <c r="C28" s="3">
        <f t="shared" si="0"/>
        <v>27</v>
      </c>
      <c r="D28" s="13"/>
      <c r="E28" s="10">
        <f t="shared" si="1"/>
        <v>87</v>
      </c>
      <c r="F28" s="11">
        <f t="shared" si="11"/>
        <v>13500</v>
      </c>
      <c r="G28" s="11">
        <f t="shared" si="2"/>
        <v>1132833.3333333335</v>
      </c>
      <c r="H28" s="12">
        <f t="shared" si="3"/>
        <v>155.17241379310346</v>
      </c>
      <c r="I28" s="12">
        <f t="shared" si="4"/>
        <v>13021.072796934868</v>
      </c>
      <c r="J28" s="13">
        <f t="shared" si="5"/>
        <v>1.0649</v>
      </c>
      <c r="K28" s="14">
        <f t="shared" si="6"/>
        <v>1.224022988505747E-2</v>
      </c>
      <c r="L28" s="11">
        <f t="shared" si="7"/>
        <v>13866.140421455941</v>
      </c>
      <c r="M28" s="11">
        <f t="shared" si="8"/>
        <v>322389.29482758616</v>
      </c>
      <c r="N28" s="11">
        <f t="shared" si="9"/>
        <v>1455222.6281609195</v>
      </c>
      <c r="O28" s="11">
        <f t="shared" si="10"/>
        <v>101.25</v>
      </c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thickTop="1" x14ac:dyDescent="0.3">
      <c r="C29" s="3">
        <f t="shared" si="0"/>
        <v>28</v>
      </c>
      <c r="D29" s="13"/>
      <c r="E29" s="10">
        <f t="shared" si="1"/>
        <v>87</v>
      </c>
      <c r="F29" s="11">
        <f t="shared" si="11"/>
        <v>13500</v>
      </c>
      <c r="G29" s="11">
        <f t="shared" si="2"/>
        <v>1146333.3333333335</v>
      </c>
      <c r="H29" s="12">
        <f t="shared" si="3"/>
        <v>155.17241379310346</v>
      </c>
      <c r="I29" s="12">
        <f t="shared" si="4"/>
        <v>13176.245210727971</v>
      </c>
      <c r="J29" s="13">
        <f t="shared" si="5"/>
        <v>1.0649</v>
      </c>
      <c r="K29" s="14">
        <f t="shared" si="6"/>
        <v>1.224022988505747E-2</v>
      </c>
      <c r="L29" s="11">
        <f t="shared" si="7"/>
        <v>14031.383524904217</v>
      </c>
      <c r="M29" s="11">
        <f t="shared" si="8"/>
        <v>336420.67835249036</v>
      </c>
      <c r="N29" s="11">
        <f t="shared" si="9"/>
        <v>1482754.0116858238</v>
      </c>
      <c r="O29" s="11">
        <f t="shared" si="10"/>
        <v>101.25</v>
      </c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C30" s="3">
        <f t="shared" si="0"/>
        <v>29</v>
      </c>
      <c r="D30" s="13"/>
      <c r="E30" s="10">
        <f t="shared" si="1"/>
        <v>87</v>
      </c>
      <c r="F30" s="11">
        <f t="shared" si="11"/>
        <v>13500</v>
      </c>
      <c r="G30" s="11">
        <f t="shared" si="2"/>
        <v>1159833.3333333335</v>
      </c>
      <c r="H30" s="12">
        <f t="shared" si="3"/>
        <v>155.17241379310346</v>
      </c>
      <c r="I30" s="12">
        <f t="shared" si="4"/>
        <v>13331.417624521075</v>
      </c>
      <c r="J30" s="13">
        <f t="shared" si="5"/>
        <v>1.0649</v>
      </c>
      <c r="K30" s="14">
        <f t="shared" si="6"/>
        <v>1.224022988505747E-2</v>
      </c>
      <c r="L30" s="11">
        <f t="shared" si="7"/>
        <v>14196.626628352491</v>
      </c>
      <c r="M30" s="11">
        <f t="shared" si="8"/>
        <v>350617.30498084286</v>
      </c>
      <c r="N30" s="11">
        <f t="shared" si="9"/>
        <v>1510450.6383141764</v>
      </c>
      <c r="O30" s="11">
        <f t="shared" si="10"/>
        <v>101.25</v>
      </c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C31" s="3">
        <f t="shared" si="0"/>
        <v>30</v>
      </c>
      <c r="D31" s="13"/>
      <c r="E31" s="10">
        <f t="shared" si="1"/>
        <v>87</v>
      </c>
      <c r="F31" s="11">
        <f t="shared" si="11"/>
        <v>14000</v>
      </c>
      <c r="G31" s="11">
        <f t="shared" si="2"/>
        <v>1173833.3333333335</v>
      </c>
      <c r="H31" s="12">
        <f t="shared" si="3"/>
        <v>160.91954022988506</v>
      </c>
      <c r="I31" s="12">
        <f t="shared" si="4"/>
        <v>13492.337164750959</v>
      </c>
      <c r="J31" s="13">
        <f t="shared" si="5"/>
        <v>1.0649</v>
      </c>
      <c r="K31" s="14">
        <f t="shared" si="6"/>
        <v>1.224022988505747E-2</v>
      </c>
      <c r="L31" s="11">
        <f t="shared" si="7"/>
        <v>14367.989846743296</v>
      </c>
      <c r="M31" s="11">
        <f t="shared" si="8"/>
        <v>364985.29482758616</v>
      </c>
      <c r="N31" s="11">
        <f t="shared" si="9"/>
        <v>1538818.6281609195</v>
      </c>
      <c r="O31" s="11">
        <f t="shared" si="10"/>
        <v>105</v>
      </c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C32" s="3">
        <f t="shared" si="0"/>
        <v>31</v>
      </c>
      <c r="D32" s="13"/>
      <c r="E32" s="10">
        <f t="shared" si="1"/>
        <v>87</v>
      </c>
      <c r="F32" s="11">
        <f t="shared" si="11"/>
        <v>14000</v>
      </c>
      <c r="G32" s="11">
        <f t="shared" si="2"/>
        <v>1187833.3333333335</v>
      </c>
      <c r="H32" s="12">
        <f t="shared" si="3"/>
        <v>160.91954022988506</v>
      </c>
      <c r="I32" s="12">
        <f t="shared" si="4"/>
        <v>13653.256704980844</v>
      </c>
      <c r="J32" s="13">
        <f t="shared" si="5"/>
        <v>1.0649</v>
      </c>
      <c r="K32" s="14">
        <f t="shared" si="6"/>
        <v>1.224022988505747E-2</v>
      </c>
      <c r="L32" s="11">
        <f t="shared" si="7"/>
        <v>14539.353065134101</v>
      </c>
      <c r="M32" s="11">
        <f t="shared" si="8"/>
        <v>379524.64789272024</v>
      </c>
      <c r="N32" s="11">
        <f t="shared" si="9"/>
        <v>1567357.9812260538</v>
      </c>
      <c r="O32" s="11">
        <f t="shared" si="10"/>
        <v>105</v>
      </c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3:25" x14ac:dyDescent="0.3">
      <c r="C33" s="3">
        <f t="shared" si="0"/>
        <v>32</v>
      </c>
      <c r="D33" s="13"/>
      <c r="E33" s="10">
        <f t="shared" si="1"/>
        <v>87</v>
      </c>
      <c r="F33" s="11">
        <f t="shared" si="11"/>
        <v>14000</v>
      </c>
      <c r="G33" s="11">
        <f t="shared" si="2"/>
        <v>1201833.3333333335</v>
      </c>
      <c r="H33" s="12">
        <f t="shared" si="3"/>
        <v>160.91954022988506</v>
      </c>
      <c r="I33" s="12">
        <f t="shared" si="4"/>
        <v>13814.176245210729</v>
      </c>
      <c r="J33" s="13">
        <f t="shared" si="5"/>
        <v>1.0649</v>
      </c>
      <c r="K33" s="14">
        <f t="shared" si="6"/>
        <v>1.224022988505747E-2</v>
      </c>
      <c r="L33" s="11">
        <f t="shared" si="7"/>
        <v>14710.716283524904</v>
      </c>
      <c r="M33" s="11">
        <f t="shared" si="8"/>
        <v>394235.36417624517</v>
      </c>
      <c r="N33" s="11">
        <f t="shared" si="9"/>
        <v>1596068.6975095787</v>
      </c>
      <c r="O33" s="11">
        <f t="shared" si="10"/>
        <v>105</v>
      </c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3:25" x14ac:dyDescent="0.3">
      <c r="C34" s="3">
        <f t="shared" si="0"/>
        <v>33</v>
      </c>
      <c r="D34" s="13"/>
      <c r="E34" s="10">
        <f t="shared" si="1"/>
        <v>87</v>
      </c>
      <c r="F34" s="11">
        <f t="shared" si="11"/>
        <v>14500</v>
      </c>
      <c r="G34" s="11">
        <f t="shared" si="2"/>
        <v>1216333.3333333335</v>
      </c>
      <c r="H34" s="12">
        <f t="shared" si="3"/>
        <v>166.66666666666666</v>
      </c>
      <c r="I34" s="12">
        <f t="shared" si="4"/>
        <v>13980.842911877395</v>
      </c>
      <c r="J34" s="13">
        <f t="shared" si="5"/>
        <v>1.0649</v>
      </c>
      <c r="K34" s="14">
        <f t="shared" si="6"/>
        <v>1.224022988505747E-2</v>
      </c>
      <c r="L34" s="11">
        <f t="shared" si="7"/>
        <v>14888.199616858237</v>
      </c>
      <c r="M34" s="11">
        <f t="shared" si="8"/>
        <v>409123.56379310339</v>
      </c>
      <c r="N34" s="11">
        <f t="shared" si="9"/>
        <v>1625456.8971264369</v>
      </c>
      <c r="O34" s="11">
        <f t="shared" si="10"/>
        <v>108.75</v>
      </c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3:25" x14ac:dyDescent="0.3">
      <c r="C35" s="3">
        <f t="shared" si="0"/>
        <v>34</v>
      </c>
      <c r="D35" s="13"/>
      <c r="E35" s="10">
        <f t="shared" si="1"/>
        <v>87</v>
      </c>
      <c r="F35" s="11">
        <f t="shared" si="11"/>
        <v>14500</v>
      </c>
      <c r="G35" s="11">
        <f t="shared" si="2"/>
        <v>1230833.3333333335</v>
      </c>
      <c r="H35" s="12">
        <f t="shared" si="3"/>
        <v>166.66666666666666</v>
      </c>
      <c r="I35" s="12">
        <f t="shared" si="4"/>
        <v>14147.509578544061</v>
      </c>
      <c r="J35" s="13">
        <f t="shared" si="5"/>
        <v>1.0649</v>
      </c>
      <c r="K35" s="14">
        <f t="shared" si="6"/>
        <v>1.224022988505747E-2</v>
      </c>
      <c r="L35" s="11">
        <f t="shared" si="7"/>
        <v>15065.682950191569</v>
      </c>
      <c r="M35" s="11">
        <f t="shared" si="8"/>
        <v>424189.24674329493</v>
      </c>
      <c r="N35" s="11">
        <f t="shared" si="9"/>
        <v>1655022.5800766284</v>
      </c>
      <c r="O35" s="11">
        <f t="shared" si="10"/>
        <v>108.75</v>
      </c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3:25" x14ac:dyDescent="0.3">
      <c r="C36" s="3">
        <f t="shared" si="0"/>
        <v>35</v>
      </c>
      <c r="D36" s="13"/>
      <c r="E36" s="10">
        <f t="shared" si="1"/>
        <v>87</v>
      </c>
      <c r="F36" s="11">
        <f t="shared" si="11"/>
        <v>14500</v>
      </c>
      <c r="G36" s="11">
        <f t="shared" si="2"/>
        <v>1245333.3333333335</v>
      </c>
      <c r="H36" s="12">
        <f t="shared" si="3"/>
        <v>166.66666666666666</v>
      </c>
      <c r="I36" s="12">
        <f t="shared" si="4"/>
        <v>14314.176245210727</v>
      </c>
      <c r="J36" s="13">
        <f t="shared" si="5"/>
        <v>1.0649</v>
      </c>
      <c r="K36" s="14">
        <f t="shared" si="6"/>
        <v>1.224022988505747E-2</v>
      </c>
      <c r="L36" s="11">
        <f t="shared" si="7"/>
        <v>15243.166283524903</v>
      </c>
      <c r="M36" s="11">
        <f t="shared" si="8"/>
        <v>439432.41302681982</v>
      </c>
      <c r="N36" s="11">
        <f t="shared" si="9"/>
        <v>1684765.7463601534</v>
      </c>
      <c r="O36" s="11">
        <f t="shared" si="10"/>
        <v>108.75</v>
      </c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3:25" x14ac:dyDescent="0.3">
      <c r="C37" s="3">
        <f t="shared" si="0"/>
        <v>36</v>
      </c>
      <c r="D37" s="13"/>
      <c r="E37" s="10">
        <f t="shared" si="1"/>
        <v>87</v>
      </c>
      <c r="F37" s="11">
        <f t="shared" si="11"/>
        <v>15000</v>
      </c>
      <c r="G37" s="11">
        <f t="shared" si="2"/>
        <v>1260333.3333333335</v>
      </c>
      <c r="H37" s="12">
        <f t="shared" si="3"/>
        <v>172.41379310344828</v>
      </c>
      <c r="I37" s="12">
        <f t="shared" si="4"/>
        <v>14486.590038314174</v>
      </c>
      <c r="J37" s="13">
        <f t="shared" si="5"/>
        <v>1.0649</v>
      </c>
      <c r="K37" s="14">
        <f t="shared" si="6"/>
        <v>1.224022988505747E-2</v>
      </c>
      <c r="L37" s="11">
        <f t="shared" si="7"/>
        <v>15426.769731800763</v>
      </c>
      <c r="M37" s="11">
        <f t="shared" si="8"/>
        <v>454859.18275862059</v>
      </c>
      <c r="N37" s="11">
        <f t="shared" si="9"/>
        <v>1715192.516091954</v>
      </c>
      <c r="O37" s="11">
        <f t="shared" si="10"/>
        <v>112.5</v>
      </c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3:25" x14ac:dyDescent="0.3">
      <c r="C38" s="3">
        <f t="shared" si="0"/>
        <v>37</v>
      </c>
      <c r="D38" s="13"/>
      <c r="E38" s="10">
        <f t="shared" si="1"/>
        <v>87</v>
      </c>
      <c r="F38" s="11">
        <f t="shared" si="11"/>
        <v>15000</v>
      </c>
      <c r="G38" s="11">
        <f t="shared" si="2"/>
        <v>1275333.3333333335</v>
      </c>
      <c r="H38" s="12">
        <f t="shared" si="3"/>
        <v>172.41379310344828</v>
      </c>
      <c r="I38" s="12">
        <f t="shared" si="4"/>
        <v>14659.003831417622</v>
      </c>
      <c r="J38" s="13">
        <f t="shared" si="5"/>
        <v>1.0649</v>
      </c>
      <c r="K38" s="14">
        <f t="shared" si="6"/>
        <v>1.224022988505747E-2</v>
      </c>
      <c r="L38" s="11">
        <f t="shared" si="7"/>
        <v>15610.373180076625</v>
      </c>
      <c r="M38" s="11">
        <f t="shared" si="8"/>
        <v>470469.55593869719</v>
      </c>
      <c r="N38" s="11">
        <f t="shared" si="9"/>
        <v>1745802.8892720307</v>
      </c>
      <c r="O38" s="11">
        <f t="shared" si="10"/>
        <v>112.5</v>
      </c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3:25" x14ac:dyDescent="0.3">
      <c r="C39" s="3">
        <f t="shared" si="0"/>
        <v>38</v>
      </c>
      <c r="D39" s="13"/>
      <c r="E39" s="10">
        <f t="shared" si="1"/>
        <v>87</v>
      </c>
      <c r="F39" s="11">
        <f t="shared" si="11"/>
        <v>15000</v>
      </c>
      <c r="G39" s="11">
        <f t="shared" si="2"/>
        <v>1290333.3333333335</v>
      </c>
      <c r="H39" s="12">
        <f t="shared" si="3"/>
        <v>172.41379310344828</v>
      </c>
      <c r="I39" s="12">
        <f t="shared" si="4"/>
        <v>14831.417624521069</v>
      </c>
      <c r="J39" s="13">
        <f t="shared" si="5"/>
        <v>1.0649</v>
      </c>
      <c r="K39" s="14">
        <f t="shared" si="6"/>
        <v>1.224022988505747E-2</v>
      </c>
      <c r="L39" s="11">
        <f t="shared" si="7"/>
        <v>15793.976628352486</v>
      </c>
      <c r="M39" s="11">
        <f t="shared" si="8"/>
        <v>486263.53256704967</v>
      </c>
      <c r="N39" s="11">
        <f t="shared" si="9"/>
        <v>1776596.8659003831</v>
      </c>
      <c r="O39" s="11">
        <f t="shared" si="10"/>
        <v>112.5</v>
      </c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3:25" x14ac:dyDescent="0.3">
      <c r="C40" s="3">
        <f t="shared" si="0"/>
        <v>39</v>
      </c>
      <c r="D40" s="13"/>
      <c r="E40" s="10">
        <f t="shared" si="1"/>
        <v>87</v>
      </c>
      <c r="F40" s="11">
        <f t="shared" si="11"/>
        <v>15500</v>
      </c>
      <c r="G40" s="11">
        <f t="shared" si="2"/>
        <v>1305833.3333333335</v>
      </c>
      <c r="H40" s="12">
        <f t="shared" si="3"/>
        <v>178.16091954022988</v>
      </c>
      <c r="I40" s="12">
        <f t="shared" si="4"/>
        <v>15009.5785440613</v>
      </c>
      <c r="J40" s="13">
        <f t="shared" si="5"/>
        <v>1.0649</v>
      </c>
      <c r="K40" s="14">
        <f t="shared" si="6"/>
        <v>1.224022988505747E-2</v>
      </c>
      <c r="L40" s="11">
        <f t="shared" si="7"/>
        <v>15983.700191570877</v>
      </c>
      <c r="M40" s="11">
        <f t="shared" si="8"/>
        <v>502247.23275862052</v>
      </c>
      <c r="N40" s="11">
        <f t="shared" si="9"/>
        <v>1808080.566091954</v>
      </c>
      <c r="O40" s="11">
        <f t="shared" si="10"/>
        <v>116.25</v>
      </c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3:25" x14ac:dyDescent="0.3">
      <c r="C41" s="3">
        <f t="shared" si="0"/>
        <v>40</v>
      </c>
      <c r="D41" s="13"/>
      <c r="E41" s="10">
        <f t="shared" si="1"/>
        <v>87</v>
      </c>
      <c r="F41" s="11">
        <f t="shared" si="11"/>
        <v>15500</v>
      </c>
      <c r="G41" s="11">
        <f t="shared" si="2"/>
        <v>1321333.3333333335</v>
      </c>
      <c r="H41" s="12">
        <f t="shared" si="3"/>
        <v>178.16091954022988</v>
      </c>
      <c r="I41" s="12">
        <f t="shared" si="4"/>
        <v>15187.739463601531</v>
      </c>
      <c r="J41" s="13">
        <f t="shared" si="5"/>
        <v>1.0649</v>
      </c>
      <c r="K41" s="14">
        <f t="shared" si="6"/>
        <v>1.224022988505747E-2</v>
      </c>
      <c r="L41" s="11">
        <f t="shared" si="7"/>
        <v>16173.42375478927</v>
      </c>
      <c r="M41" s="11">
        <f t="shared" si="8"/>
        <v>518420.65651340981</v>
      </c>
      <c r="N41" s="11">
        <f t="shared" si="9"/>
        <v>1839753.9898467432</v>
      </c>
      <c r="O41" s="11">
        <f t="shared" si="10"/>
        <v>116.25</v>
      </c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3:25" x14ac:dyDescent="0.3">
      <c r="C42" s="3">
        <f t="shared" si="0"/>
        <v>41</v>
      </c>
      <c r="D42" s="13"/>
      <c r="E42" s="10">
        <f t="shared" si="1"/>
        <v>87</v>
      </c>
      <c r="F42" s="11">
        <f t="shared" si="11"/>
        <v>16000</v>
      </c>
      <c r="G42" s="11">
        <f t="shared" si="2"/>
        <v>1337333.3333333335</v>
      </c>
      <c r="H42" s="12">
        <f t="shared" si="3"/>
        <v>183.90804597701148</v>
      </c>
      <c r="I42" s="12">
        <f t="shared" si="4"/>
        <v>15371.647509578543</v>
      </c>
      <c r="J42" s="13">
        <f t="shared" si="5"/>
        <v>1.0649</v>
      </c>
      <c r="K42" s="14">
        <f t="shared" si="6"/>
        <v>1.224022988505747E-2</v>
      </c>
      <c r="L42" s="11">
        <f t="shared" si="7"/>
        <v>16369.26743295019</v>
      </c>
      <c r="M42" s="11">
        <f t="shared" si="8"/>
        <v>534789.92394636001</v>
      </c>
      <c r="N42" s="11">
        <f t="shared" si="9"/>
        <v>1872123.2572796936</v>
      </c>
      <c r="O42" s="11">
        <f t="shared" si="10"/>
        <v>120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3:25" x14ac:dyDescent="0.3">
      <c r="C43" s="3">
        <f t="shared" si="0"/>
        <v>42</v>
      </c>
      <c r="D43" s="13"/>
      <c r="E43" s="10">
        <f t="shared" si="1"/>
        <v>87</v>
      </c>
      <c r="F43" s="11">
        <f t="shared" si="11"/>
        <v>16000</v>
      </c>
      <c r="G43" s="11">
        <f t="shared" si="2"/>
        <v>1353333.3333333335</v>
      </c>
      <c r="H43" s="12">
        <f t="shared" si="3"/>
        <v>183.90804597701148</v>
      </c>
      <c r="I43" s="12">
        <f t="shared" si="4"/>
        <v>15555.555555555555</v>
      </c>
      <c r="J43" s="13">
        <f t="shared" si="5"/>
        <v>1.0649</v>
      </c>
      <c r="K43" s="14">
        <f t="shared" si="6"/>
        <v>1.224022988505747E-2</v>
      </c>
      <c r="L43" s="11">
        <f t="shared" si="7"/>
        <v>16565.111111111109</v>
      </c>
      <c r="M43" s="11">
        <f t="shared" si="8"/>
        <v>551355.03505747113</v>
      </c>
      <c r="N43" s="11">
        <f t="shared" si="9"/>
        <v>1904688.3683908046</v>
      </c>
      <c r="O43" s="11">
        <f t="shared" si="10"/>
        <v>120</v>
      </c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3:25" x14ac:dyDescent="0.3">
      <c r="C44" s="3">
        <f t="shared" si="0"/>
        <v>43</v>
      </c>
      <c r="D44" s="13"/>
      <c r="E44" s="10">
        <f t="shared" si="1"/>
        <v>87</v>
      </c>
      <c r="F44" s="11">
        <f t="shared" si="11"/>
        <v>16000</v>
      </c>
      <c r="G44" s="11">
        <f t="shared" si="2"/>
        <v>1369333.3333333335</v>
      </c>
      <c r="H44" s="12">
        <f t="shared" si="3"/>
        <v>183.90804597701148</v>
      </c>
      <c r="I44" s="12">
        <f t="shared" si="4"/>
        <v>15739.463601532567</v>
      </c>
      <c r="J44" s="13">
        <f t="shared" si="5"/>
        <v>1.0649</v>
      </c>
      <c r="K44" s="14">
        <f t="shared" si="6"/>
        <v>1.224022988505747E-2</v>
      </c>
      <c r="L44" s="11">
        <f t="shared" si="7"/>
        <v>16760.954789272029</v>
      </c>
      <c r="M44" s="11">
        <f t="shared" si="8"/>
        <v>568115.98984674318</v>
      </c>
      <c r="N44" s="11">
        <f t="shared" si="9"/>
        <v>1937449.3231800767</v>
      </c>
      <c r="O44" s="11">
        <f t="shared" si="10"/>
        <v>120</v>
      </c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3:25" x14ac:dyDescent="0.3">
      <c r="C45" s="3">
        <f t="shared" si="0"/>
        <v>44</v>
      </c>
      <c r="D45" s="13"/>
      <c r="E45" s="10">
        <f t="shared" si="1"/>
        <v>87</v>
      </c>
      <c r="F45" s="11">
        <f t="shared" si="11"/>
        <v>16500</v>
      </c>
      <c r="G45" s="11">
        <f t="shared" si="2"/>
        <v>1385833.3333333335</v>
      </c>
      <c r="H45" s="12">
        <f t="shared" si="3"/>
        <v>189.65517241379311</v>
      </c>
      <c r="I45" s="12">
        <f t="shared" si="4"/>
        <v>15929.11877394636</v>
      </c>
      <c r="J45" s="13">
        <f t="shared" si="5"/>
        <v>1.0649</v>
      </c>
      <c r="K45" s="14">
        <f t="shared" si="6"/>
        <v>1.224022988505747E-2</v>
      </c>
      <c r="L45" s="11">
        <f t="shared" si="7"/>
        <v>16962.918582375478</v>
      </c>
      <c r="M45" s="11">
        <f t="shared" si="8"/>
        <v>585078.90842911869</v>
      </c>
      <c r="N45" s="11">
        <f t="shared" si="9"/>
        <v>1970912.2417624523</v>
      </c>
      <c r="O45" s="11">
        <f t="shared" si="10"/>
        <v>123.75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3:25" x14ac:dyDescent="0.3">
      <c r="C46" s="3">
        <f t="shared" si="0"/>
        <v>45</v>
      </c>
      <c r="D46" s="13"/>
      <c r="E46" s="10">
        <f t="shared" si="1"/>
        <v>87</v>
      </c>
      <c r="F46" s="11">
        <f t="shared" si="11"/>
        <v>16500</v>
      </c>
      <c r="G46" s="11">
        <f t="shared" si="2"/>
        <v>1402333.3333333335</v>
      </c>
      <c r="H46" s="12">
        <f t="shared" si="3"/>
        <v>189.65517241379311</v>
      </c>
      <c r="I46" s="12">
        <f t="shared" si="4"/>
        <v>16118.773946360154</v>
      </c>
      <c r="J46" s="13">
        <f t="shared" si="5"/>
        <v>1.0649</v>
      </c>
      <c r="K46" s="14">
        <f t="shared" si="6"/>
        <v>1.224022988505747E-2</v>
      </c>
      <c r="L46" s="11">
        <f t="shared" si="7"/>
        <v>17164.882375478926</v>
      </c>
      <c r="M46" s="11">
        <f t="shared" si="8"/>
        <v>602243.79080459767</v>
      </c>
      <c r="N46" s="11">
        <f t="shared" si="9"/>
        <v>2004577.124137931</v>
      </c>
      <c r="O46" s="11">
        <f t="shared" si="10"/>
        <v>123.75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3:25" x14ac:dyDescent="0.3">
      <c r="C47" s="3">
        <f t="shared" si="0"/>
        <v>46</v>
      </c>
      <c r="D47" s="13"/>
      <c r="E47" s="10">
        <f t="shared" si="1"/>
        <v>87</v>
      </c>
      <c r="F47" s="11">
        <f t="shared" si="11"/>
        <v>17000</v>
      </c>
      <c r="G47" s="11">
        <f t="shared" si="2"/>
        <v>1419333.3333333335</v>
      </c>
      <c r="H47" s="12">
        <f t="shared" si="3"/>
        <v>195.40229885057471</v>
      </c>
      <c r="I47" s="12">
        <f t="shared" si="4"/>
        <v>16314.176245210729</v>
      </c>
      <c r="J47" s="13">
        <f t="shared" si="5"/>
        <v>1.0649</v>
      </c>
      <c r="K47" s="14">
        <f t="shared" si="6"/>
        <v>1.224022988505747E-2</v>
      </c>
      <c r="L47" s="11">
        <f t="shared" si="7"/>
        <v>17372.966283524904</v>
      </c>
      <c r="M47" s="11">
        <f t="shared" si="8"/>
        <v>619616.75708812254</v>
      </c>
      <c r="N47" s="11">
        <f t="shared" si="9"/>
        <v>2038950.0904214559</v>
      </c>
      <c r="O47" s="11">
        <f t="shared" si="10"/>
        <v>127.5</v>
      </c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3:25" x14ac:dyDescent="0.3">
      <c r="C48" s="3">
        <f t="shared" si="0"/>
        <v>47</v>
      </c>
      <c r="D48" s="13"/>
      <c r="E48" s="10">
        <f t="shared" si="1"/>
        <v>87</v>
      </c>
      <c r="F48" s="11">
        <f t="shared" si="11"/>
        <v>17000</v>
      </c>
      <c r="G48" s="11">
        <f t="shared" si="2"/>
        <v>1436333.3333333335</v>
      </c>
      <c r="H48" s="12">
        <f t="shared" si="3"/>
        <v>195.40229885057471</v>
      </c>
      <c r="I48" s="12">
        <f t="shared" si="4"/>
        <v>16509.578544061304</v>
      </c>
      <c r="J48" s="13">
        <f t="shared" si="5"/>
        <v>1.0649</v>
      </c>
      <c r="K48" s="14">
        <f t="shared" si="6"/>
        <v>1.224022988505747E-2</v>
      </c>
      <c r="L48" s="11">
        <f t="shared" si="7"/>
        <v>17581.050191570881</v>
      </c>
      <c r="M48" s="11">
        <f t="shared" si="8"/>
        <v>637197.80727969343</v>
      </c>
      <c r="N48" s="11">
        <f t="shared" si="9"/>
        <v>2073531.1406130269</v>
      </c>
      <c r="O48" s="11">
        <f t="shared" si="10"/>
        <v>127.5</v>
      </c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3:25" x14ac:dyDescent="0.3">
      <c r="C49" s="3">
        <f t="shared" si="0"/>
        <v>48</v>
      </c>
      <c r="D49" s="13"/>
      <c r="E49" s="10">
        <f t="shared" si="1"/>
        <v>87</v>
      </c>
      <c r="F49" s="11">
        <f t="shared" si="11"/>
        <v>17000</v>
      </c>
      <c r="G49" s="11">
        <f t="shared" si="2"/>
        <v>1453333.3333333335</v>
      </c>
      <c r="H49" s="12">
        <f t="shared" si="3"/>
        <v>195.40229885057471</v>
      </c>
      <c r="I49" s="12">
        <f t="shared" si="4"/>
        <v>16704.980842911878</v>
      </c>
      <c r="J49" s="13">
        <f t="shared" si="5"/>
        <v>1.0649</v>
      </c>
      <c r="K49" s="14">
        <f t="shared" si="6"/>
        <v>1.224022988505747E-2</v>
      </c>
      <c r="L49" s="11">
        <f t="shared" si="7"/>
        <v>17789.134099616858</v>
      </c>
      <c r="M49" s="11">
        <f t="shared" si="8"/>
        <v>654986.94137931033</v>
      </c>
      <c r="N49" s="11">
        <f t="shared" si="9"/>
        <v>2108320.2747126436</v>
      </c>
      <c r="O49" s="11">
        <f t="shared" si="10"/>
        <v>127.5</v>
      </c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3:25" x14ac:dyDescent="0.3">
      <c r="C50" s="3">
        <f t="shared" si="0"/>
        <v>49</v>
      </c>
      <c r="D50" s="13"/>
      <c r="E50" s="10">
        <f t="shared" si="1"/>
        <v>87</v>
      </c>
      <c r="F50" s="11">
        <f t="shared" si="11"/>
        <v>17500</v>
      </c>
      <c r="G50" s="11">
        <f t="shared" si="2"/>
        <v>1470833.3333333335</v>
      </c>
      <c r="H50" s="12">
        <f t="shared" si="3"/>
        <v>201.14942528735631</v>
      </c>
      <c r="I50" s="12">
        <f t="shared" si="4"/>
        <v>16906.130268199235</v>
      </c>
      <c r="J50" s="13">
        <f t="shared" si="5"/>
        <v>1.0649</v>
      </c>
      <c r="K50" s="14">
        <f t="shared" si="6"/>
        <v>1.224022988505747E-2</v>
      </c>
      <c r="L50" s="11">
        <f t="shared" si="7"/>
        <v>18003.338122605364</v>
      </c>
      <c r="M50" s="11">
        <f t="shared" si="8"/>
        <v>672990.27950191568</v>
      </c>
      <c r="N50" s="11">
        <f t="shared" si="9"/>
        <v>2143823.6128352489</v>
      </c>
      <c r="O50" s="11">
        <f t="shared" si="10"/>
        <v>131.25</v>
      </c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3:25" x14ac:dyDescent="0.3">
      <c r="C51" s="3">
        <f t="shared" si="0"/>
        <v>50</v>
      </c>
      <c r="D51" s="13"/>
      <c r="E51" s="10">
        <f t="shared" si="1"/>
        <v>87</v>
      </c>
      <c r="F51" s="11">
        <f t="shared" si="11"/>
        <v>17500</v>
      </c>
      <c r="G51" s="11">
        <f t="shared" si="2"/>
        <v>1488333.3333333335</v>
      </c>
      <c r="H51" s="12">
        <f t="shared" si="3"/>
        <v>201.14942528735631</v>
      </c>
      <c r="I51" s="12">
        <f t="shared" si="4"/>
        <v>17107.279693486591</v>
      </c>
      <c r="J51" s="13">
        <f t="shared" si="5"/>
        <v>1.0649</v>
      </c>
      <c r="K51" s="14">
        <f t="shared" si="6"/>
        <v>1.224022988505747E-2</v>
      </c>
      <c r="L51" s="11">
        <f t="shared" si="7"/>
        <v>18217.54214559387</v>
      </c>
      <c r="M51" s="11">
        <f t="shared" si="8"/>
        <v>691207.82164750958</v>
      </c>
      <c r="N51" s="11">
        <f t="shared" si="9"/>
        <v>2179541.154980843</v>
      </c>
      <c r="O51" s="11">
        <f t="shared" si="10"/>
        <v>131.25</v>
      </c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3:25" x14ac:dyDescent="0.3">
      <c r="C52" s="3">
        <f t="shared" si="0"/>
        <v>51</v>
      </c>
      <c r="D52" s="13"/>
      <c r="E52" s="10">
        <f t="shared" si="1"/>
        <v>87</v>
      </c>
      <c r="F52" s="11">
        <f t="shared" si="11"/>
        <v>18000</v>
      </c>
      <c r="G52" s="11">
        <f t="shared" si="2"/>
        <v>1506333.3333333335</v>
      </c>
      <c r="H52" s="12">
        <f t="shared" si="3"/>
        <v>206.89655172413794</v>
      </c>
      <c r="I52" s="12">
        <f t="shared" si="4"/>
        <v>17314.176245210729</v>
      </c>
      <c r="J52" s="13">
        <f t="shared" si="5"/>
        <v>1.0649</v>
      </c>
      <c r="K52" s="14">
        <f t="shared" si="6"/>
        <v>1.224022988505747E-2</v>
      </c>
      <c r="L52" s="11">
        <f t="shared" si="7"/>
        <v>18437.866283524905</v>
      </c>
      <c r="M52" s="11">
        <f t="shared" si="8"/>
        <v>709645.68793103448</v>
      </c>
      <c r="N52" s="11">
        <f t="shared" si="9"/>
        <v>2215979.0212643677</v>
      </c>
      <c r="O52" s="11">
        <f t="shared" si="10"/>
        <v>135</v>
      </c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3:25" x14ac:dyDescent="0.3">
      <c r="C53" s="3">
        <f t="shared" si="0"/>
        <v>52</v>
      </c>
      <c r="D53" s="13"/>
      <c r="E53" s="10">
        <f t="shared" si="1"/>
        <v>87</v>
      </c>
      <c r="F53" s="11">
        <f t="shared" si="11"/>
        <v>18000</v>
      </c>
      <c r="G53" s="11">
        <f t="shared" si="2"/>
        <v>1524333.3333333335</v>
      </c>
      <c r="H53" s="12">
        <f t="shared" si="3"/>
        <v>206.89655172413794</v>
      </c>
      <c r="I53" s="12">
        <f t="shared" si="4"/>
        <v>17521.072796934866</v>
      </c>
      <c r="J53" s="13">
        <f t="shared" si="5"/>
        <v>1.0649</v>
      </c>
      <c r="K53" s="14">
        <f t="shared" si="6"/>
        <v>1.224022988505747E-2</v>
      </c>
      <c r="L53" s="11">
        <f t="shared" si="7"/>
        <v>18658.19042145594</v>
      </c>
      <c r="M53" s="11">
        <f t="shared" si="8"/>
        <v>728303.87835249037</v>
      </c>
      <c r="N53" s="11">
        <f t="shared" si="9"/>
        <v>2252637.2116858237</v>
      </c>
      <c r="O53" s="11">
        <f t="shared" si="10"/>
        <v>135</v>
      </c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3:25" x14ac:dyDescent="0.3">
      <c r="C54" s="3">
        <f t="shared" si="0"/>
        <v>53</v>
      </c>
      <c r="D54" s="13"/>
      <c r="E54" s="10">
        <f t="shared" si="1"/>
        <v>87</v>
      </c>
      <c r="F54" s="11">
        <f t="shared" si="11"/>
        <v>18500</v>
      </c>
      <c r="G54" s="11">
        <f t="shared" si="2"/>
        <v>1542833.3333333335</v>
      </c>
      <c r="H54" s="12">
        <f t="shared" si="3"/>
        <v>212.64367816091954</v>
      </c>
      <c r="I54" s="12">
        <f t="shared" si="4"/>
        <v>17733.716475095785</v>
      </c>
      <c r="J54" s="13">
        <f t="shared" si="5"/>
        <v>1.0649</v>
      </c>
      <c r="K54" s="14">
        <f t="shared" si="6"/>
        <v>1.224022988505747E-2</v>
      </c>
      <c r="L54" s="11">
        <f t="shared" si="7"/>
        <v>18884.6346743295</v>
      </c>
      <c r="M54" s="11">
        <f t="shared" si="8"/>
        <v>747188.51302681991</v>
      </c>
      <c r="N54" s="11">
        <f t="shared" si="9"/>
        <v>2290021.8463601535</v>
      </c>
      <c r="O54" s="11">
        <f t="shared" si="10"/>
        <v>138.75</v>
      </c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3:25" x14ac:dyDescent="0.3">
      <c r="C55" s="3">
        <f t="shared" si="0"/>
        <v>54</v>
      </c>
      <c r="D55" s="13"/>
      <c r="E55" s="10">
        <f t="shared" si="1"/>
        <v>87</v>
      </c>
      <c r="F55" s="11">
        <f t="shared" si="11"/>
        <v>18500</v>
      </c>
      <c r="G55" s="11">
        <f t="shared" si="2"/>
        <v>1561333.3333333335</v>
      </c>
      <c r="H55" s="12">
        <f t="shared" si="3"/>
        <v>212.64367816091954</v>
      </c>
      <c r="I55" s="12">
        <f t="shared" si="4"/>
        <v>17946.360153256705</v>
      </c>
      <c r="J55" s="13">
        <f t="shared" si="5"/>
        <v>1.0649</v>
      </c>
      <c r="K55" s="14">
        <f t="shared" si="6"/>
        <v>1.224022988505747E-2</v>
      </c>
      <c r="L55" s="11">
        <f t="shared" si="7"/>
        <v>19111.078927203063</v>
      </c>
      <c r="M55" s="11">
        <f t="shared" si="8"/>
        <v>766299.591954023</v>
      </c>
      <c r="N55" s="11">
        <f t="shared" si="9"/>
        <v>2327632.9252873566</v>
      </c>
      <c r="O55" s="11">
        <f t="shared" si="10"/>
        <v>138.75</v>
      </c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3:25" x14ac:dyDescent="0.3">
      <c r="C56" s="3">
        <f t="shared" si="0"/>
        <v>55</v>
      </c>
      <c r="D56" s="13"/>
      <c r="E56" s="10">
        <f t="shared" si="1"/>
        <v>87</v>
      </c>
      <c r="F56" s="11">
        <f t="shared" si="11"/>
        <v>18500</v>
      </c>
      <c r="G56" s="11">
        <f t="shared" si="2"/>
        <v>1579833.3333333335</v>
      </c>
      <c r="H56" s="12">
        <f t="shared" si="3"/>
        <v>212.64367816091954</v>
      </c>
      <c r="I56" s="12">
        <f t="shared" si="4"/>
        <v>18159.003831417624</v>
      </c>
      <c r="J56" s="13">
        <f t="shared" si="5"/>
        <v>1.0649</v>
      </c>
      <c r="K56" s="14">
        <f t="shared" si="6"/>
        <v>1.224022988505747E-2</v>
      </c>
      <c r="L56" s="11">
        <f t="shared" si="7"/>
        <v>19337.523180076627</v>
      </c>
      <c r="M56" s="11">
        <f t="shared" si="8"/>
        <v>785637.11513409961</v>
      </c>
      <c r="N56" s="11">
        <f t="shared" si="9"/>
        <v>2365470.448467433</v>
      </c>
      <c r="O56" s="11">
        <f t="shared" si="10"/>
        <v>138.75</v>
      </c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3:25" x14ac:dyDescent="0.3">
      <c r="C57" s="3">
        <f t="shared" si="0"/>
        <v>56</v>
      </c>
      <c r="D57" s="13"/>
      <c r="E57" s="10">
        <f t="shared" si="1"/>
        <v>87</v>
      </c>
      <c r="F57" s="11">
        <f t="shared" si="11"/>
        <v>19000</v>
      </c>
      <c r="G57" s="11">
        <f t="shared" si="2"/>
        <v>1598833.3333333335</v>
      </c>
      <c r="H57" s="12">
        <f t="shared" si="3"/>
        <v>218.39080459770116</v>
      </c>
      <c r="I57" s="12">
        <f t="shared" si="4"/>
        <v>18377.394636015324</v>
      </c>
      <c r="J57" s="13">
        <f t="shared" si="5"/>
        <v>1.0649</v>
      </c>
      <c r="K57" s="14">
        <f t="shared" si="6"/>
        <v>1.224022988505747E-2</v>
      </c>
      <c r="L57" s="11">
        <f t="shared" si="7"/>
        <v>19570.087547892719</v>
      </c>
      <c r="M57" s="11">
        <f t="shared" si="8"/>
        <v>805207.20268199232</v>
      </c>
      <c r="N57" s="11">
        <f t="shared" si="9"/>
        <v>2404040.5360153257</v>
      </c>
      <c r="O57" s="11">
        <f t="shared" si="10"/>
        <v>142.5</v>
      </c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3:25" x14ac:dyDescent="0.3">
      <c r="C58" s="3">
        <f t="shared" si="0"/>
        <v>57</v>
      </c>
      <c r="D58" s="13"/>
      <c r="E58" s="10">
        <f t="shared" si="1"/>
        <v>87</v>
      </c>
      <c r="F58" s="11">
        <f t="shared" si="11"/>
        <v>19000</v>
      </c>
      <c r="G58" s="11">
        <f t="shared" si="2"/>
        <v>1617833.3333333335</v>
      </c>
      <c r="H58" s="12">
        <f t="shared" si="3"/>
        <v>218.39080459770116</v>
      </c>
      <c r="I58" s="12">
        <f t="shared" si="4"/>
        <v>18595.785440613025</v>
      </c>
      <c r="J58" s="13">
        <f t="shared" si="5"/>
        <v>1.0649</v>
      </c>
      <c r="K58" s="14">
        <f t="shared" si="6"/>
        <v>1.224022988505747E-2</v>
      </c>
      <c r="L58" s="11">
        <f t="shared" si="7"/>
        <v>19802.651915708808</v>
      </c>
      <c r="M58" s="11">
        <f t="shared" si="8"/>
        <v>825009.85459770111</v>
      </c>
      <c r="N58" s="11">
        <f t="shared" si="9"/>
        <v>2442843.1879310347</v>
      </c>
      <c r="O58" s="11">
        <f t="shared" si="10"/>
        <v>142.5</v>
      </c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3:25" x14ac:dyDescent="0.3">
      <c r="C59" s="3">
        <f t="shared" si="0"/>
        <v>58</v>
      </c>
      <c r="D59" s="13"/>
      <c r="E59" s="10">
        <f t="shared" si="1"/>
        <v>87</v>
      </c>
      <c r="F59" s="11">
        <f t="shared" si="11"/>
        <v>19500</v>
      </c>
      <c r="G59" s="11">
        <f t="shared" si="2"/>
        <v>1637333.3333333335</v>
      </c>
      <c r="H59" s="12">
        <f t="shared" si="3"/>
        <v>224.13793103448276</v>
      </c>
      <c r="I59" s="12">
        <f t="shared" si="4"/>
        <v>18819.923371647506</v>
      </c>
      <c r="J59" s="13">
        <f t="shared" si="5"/>
        <v>1.0649</v>
      </c>
      <c r="K59" s="14">
        <f t="shared" si="6"/>
        <v>1.224022988505747E-2</v>
      </c>
      <c r="L59" s="11">
        <f t="shared" si="7"/>
        <v>20041.336398467429</v>
      </c>
      <c r="M59" s="11">
        <f t="shared" si="8"/>
        <v>845051.19099616853</v>
      </c>
      <c r="N59" s="11">
        <f t="shared" si="9"/>
        <v>2482384.5243295021</v>
      </c>
      <c r="O59" s="11">
        <f t="shared" si="10"/>
        <v>146.25</v>
      </c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3:25" x14ac:dyDescent="0.3">
      <c r="C60" s="3">
        <f t="shared" si="0"/>
        <v>59</v>
      </c>
      <c r="D60" s="13"/>
      <c r="E60" s="10">
        <f t="shared" si="1"/>
        <v>87</v>
      </c>
      <c r="F60" s="11">
        <f t="shared" si="11"/>
        <v>19500</v>
      </c>
      <c r="G60" s="11">
        <f t="shared" si="2"/>
        <v>1656833.3333333335</v>
      </c>
      <c r="H60" s="12">
        <f t="shared" si="3"/>
        <v>224.13793103448276</v>
      </c>
      <c r="I60" s="12">
        <f t="shared" si="4"/>
        <v>19044.061302681988</v>
      </c>
      <c r="J60" s="13">
        <f t="shared" si="5"/>
        <v>1.0649</v>
      </c>
      <c r="K60" s="14">
        <f t="shared" si="6"/>
        <v>1.224022988505747E-2</v>
      </c>
      <c r="L60" s="11">
        <f t="shared" si="7"/>
        <v>20280.02088122605</v>
      </c>
      <c r="M60" s="11">
        <f t="shared" si="8"/>
        <v>865331.21187739458</v>
      </c>
      <c r="N60" s="11">
        <f t="shared" si="9"/>
        <v>2522164.545210728</v>
      </c>
      <c r="O60" s="11">
        <f t="shared" si="10"/>
        <v>146.25</v>
      </c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3:25" x14ac:dyDescent="0.3">
      <c r="C61" s="3">
        <f t="shared" si="0"/>
        <v>60</v>
      </c>
      <c r="D61" s="13"/>
      <c r="E61" s="10">
        <f t="shared" si="1"/>
        <v>87</v>
      </c>
      <c r="F61" s="11">
        <f t="shared" si="11"/>
        <v>20000</v>
      </c>
      <c r="G61" s="11">
        <f t="shared" si="2"/>
        <v>1676833.3333333335</v>
      </c>
      <c r="H61" s="12">
        <f t="shared" si="3"/>
        <v>229.88505747126436</v>
      </c>
      <c r="I61" s="12">
        <f t="shared" si="4"/>
        <v>19273.946360153252</v>
      </c>
      <c r="J61" s="13">
        <f t="shared" si="5"/>
        <v>1.0649</v>
      </c>
      <c r="K61" s="14">
        <f t="shared" si="6"/>
        <v>1.224022988505747E-2</v>
      </c>
      <c r="L61" s="11">
        <f t="shared" si="7"/>
        <v>20524.825478927196</v>
      </c>
      <c r="M61" s="11">
        <f t="shared" si="8"/>
        <v>885856.03735632182</v>
      </c>
      <c r="N61" s="11">
        <f t="shared" si="9"/>
        <v>2562689.3706896552</v>
      </c>
      <c r="O61" s="11">
        <f t="shared" si="10"/>
        <v>150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3:25" x14ac:dyDescent="0.3">
      <c r="C62" s="3">
        <f t="shared" si="0"/>
        <v>61</v>
      </c>
      <c r="D62" s="13"/>
      <c r="E62" s="10">
        <f t="shared" si="1"/>
        <v>87</v>
      </c>
      <c r="F62" s="11">
        <f t="shared" si="11"/>
        <v>20000</v>
      </c>
      <c r="G62" s="11">
        <f t="shared" si="2"/>
        <v>1696833.3333333335</v>
      </c>
      <c r="H62" s="12">
        <f t="shared" si="3"/>
        <v>229.88505747126436</v>
      </c>
      <c r="I62" s="12">
        <f t="shared" si="4"/>
        <v>19503.831417624515</v>
      </c>
      <c r="J62" s="13">
        <f t="shared" si="5"/>
        <v>1.0649</v>
      </c>
      <c r="K62" s="14">
        <f t="shared" si="6"/>
        <v>1.224022988505747E-2</v>
      </c>
      <c r="L62" s="11">
        <f t="shared" si="7"/>
        <v>20769.630076628346</v>
      </c>
      <c r="M62" s="11">
        <f t="shared" si="8"/>
        <v>906625.66743295011</v>
      </c>
      <c r="N62" s="11">
        <f t="shared" si="9"/>
        <v>2603459.0007662838</v>
      </c>
      <c r="O62" s="11">
        <f t="shared" si="10"/>
        <v>150</v>
      </c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3:25" x14ac:dyDescent="0.3">
      <c r="C63" s="3">
        <f t="shared" si="0"/>
        <v>62</v>
      </c>
      <c r="D63" s="13"/>
      <c r="E63" s="10">
        <f t="shared" si="1"/>
        <v>87</v>
      </c>
      <c r="F63" s="11">
        <f t="shared" si="11"/>
        <v>20500</v>
      </c>
      <c r="G63" s="11">
        <f t="shared" si="2"/>
        <v>1717333.3333333335</v>
      </c>
      <c r="H63" s="12">
        <f t="shared" si="3"/>
        <v>235.63218390804599</v>
      </c>
      <c r="I63" s="12">
        <f t="shared" si="4"/>
        <v>19739.46360153256</v>
      </c>
      <c r="J63" s="13">
        <f t="shared" si="5"/>
        <v>1.0649</v>
      </c>
      <c r="K63" s="14">
        <f t="shared" si="6"/>
        <v>1.224022988505747E-2</v>
      </c>
      <c r="L63" s="11">
        <f t="shared" si="7"/>
        <v>21020.554789272021</v>
      </c>
      <c r="M63" s="11">
        <f t="shared" si="8"/>
        <v>927646.22222222213</v>
      </c>
      <c r="N63" s="11">
        <f t="shared" si="9"/>
        <v>2644979.5555555555</v>
      </c>
      <c r="O63" s="11">
        <f t="shared" si="10"/>
        <v>153.75</v>
      </c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3:25" x14ac:dyDescent="0.3">
      <c r="C64" s="3">
        <f t="shared" si="0"/>
        <v>63</v>
      </c>
      <c r="D64" s="13"/>
      <c r="E64" s="10">
        <f t="shared" si="1"/>
        <v>87</v>
      </c>
      <c r="F64" s="11">
        <f t="shared" si="11"/>
        <v>20500</v>
      </c>
      <c r="G64" s="11">
        <f t="shared" si="2"/>
        <v>1737833.3333333335</v>
      </c>
      <c r="H64" s="12">
        <f t="shared" si="3"/>
        <v>235.63218390804599</v>
      </c>
      <c r="I64" s="12">
        <f t="shared" si="4"/>
        <v>19975.095785440604</v>
      </c>
      <c r="J64" s="13">
        <f t="shared" si="5"/>
        <v>1.0649</v>
      </c>
      <c r="K64" s="14">
        <f t="shared" si="6"/>
        <v>1.224022988505747E-2</v>
      </c>
      <c r="L64" s="11">
        <f t="shared" si="7"/>
        <v>21271.479501915699</v>
      </c>
      <c r="M64" s="11">
        <f t="shared" si="8"/>
        <v>948917.70172413788</v>
      </c>
      <c r="N64" s="11">
        <f t="shared" si="9"/>
        <v>2686751.0350574711</v>
      </c>
      <c r="O64" s="11">
        <f t="shared" si="10"/>
        <v>153.75</v>
      </c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3:25" x14ac:dyDescent="0.3">
      <c r="C65" s="3">
        <f t="shared" si="0"/>
        <v>64</v>
      </c>
      <c r="D65" s="13"/>
      <c r="E65" s="10">
        <f t="shared" si="1"/>
        <v>87</v>
      </c>
      <c r="F65" s="11">
        <f t="shared" si="11"/>
        <v>21000</v>
      </c>
      <c r="G65" s="11">
        <f t="shared" si="2"/>
        <v>1758833.3333333335</v>
      </c>
      <c r="H65" s="12">
        <f t="shared" si="3"/>
        <v>241.37931034482759</v>
      </c>
      <c r="I65" s="12">
        <f t="shared" si="4"/>
        <v>20216.47509578543</v>
      </c>
      <c r="J65" s="13">
        <f t="shared" si="5"/>
        <v>1.0649</v>
      </c>
      <c r="K65" s="14">
        <f t="shared" si="6"/>
        <v>1.224022988505747E-2</v>
      </c>
      <c r="L65" s="11">
        <f t="shared" si="7"/>
        <v>21528.524329501903</v>
      </c>
      <c r="M65" s="11">
        <f t="shared" si="8"/>
        <v>970446.22605363978</v>
      </c>
      <c r="N65" s="11">
        <f t="shared" si="9"/>
        <v>2729279.5593869733</v>
      </c>
      <c r="O65" s="11">
        <f t="shared" si="10"/>
        <v>157.5</v>
      </c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3:25" x14ac:dyDescent="0.3">
      <c r="C66" s="3">
        <f t="shared" si="0"/>
        <v>65</v>
      </c>
      <c r="D66" s="13"/>
      <c r="E66" s="10">
        <f t="shared" si="1"/>
        <v>87</v>
      </c>
      <c r="F66" s="11">
        <f t="shared" si="11"/>
        <v>21000</v>
      </c>
      <c r="G66" s="11">
        <f t="shared" si="2"/>
        <v>1779833.3333333335</v>
      </c>
      <c r="H66" s="12">
        <f t="shared" si="3"/>
        <v>241.37931034482759</v>
      </c>
      <c r="I66" s="12">
        <f t="shared" si="4"/>
        <v>20457.854406130256</v>
      </c>
      <c r="J66" s="13">
        <f t="shared" si="5"/>
        <v>1.0649</v>
      </c>
      <c r="K66" s="14">
        <f t="shared" si="6"/>
        <v>1.224022988505747E-2</v>
      </c>
      <c r="L66" s="11">
        <f t="shared" si="7"/>
        <v>21785.56915708811</v>
      </c>
      <c r="M66" s="11">
        <f t="shared" si="8"/>
        <v>992231.79521072784</v>
      </c>
      <c r="N66" s="11">
        <f t="shared" si="9"/>
        <v>2772065.1285440614</v>
      </c>
      <c r="O66" s="11">
        <f t="shared" si="10"/>
        <v>157.5</v>
      </c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3:25" x14ac:dyDescent="0.3">
      <c r="C67" s="3">
        <f t="shared" ref="C67:C130" si="12">IF(C66&lt;$B$10,C66+1,"")</f>
        <v>66</v>
      </c>
      <c r="D67" s="13"/>
      <c r="E67" s="10">
        <f t="shared" ref="E67:E130" si="13">IF(C66&lt;$B$10,$B$14,"")</f>
        <v>87</v>
      </c>
      <c r="F67" s="11">
        <f t="shared" si="11"/>
        <v>21500</v>
      </c>
      <c r="G67" s="11">
        <f t="shared" ref="G67:G130" si="14">IF(C66&lt;$B$10,F67+G66,"")</f>
        <v>1801333.3333333335</v>
      </c>
      <c r="H67" s="12">
        <f t="shared" ref="H67:H130" si="15">IF(C66&lt;$B$10,F67/E67,"")</f>
        <v>247.12643678160919</v>
      </c>
      <c r="I67" s="12">
        <f t="shared" ref="I67:I130" si="16">IF(C66&lt;$B$10,I66+H67,"")</f>
        <v>20704.980842911864</v>
      </c>
      <c r="J67" s="13">
        <f t="shared" ref="J67:J130" si="17">IF(C66&lt;$B$10,$B$19,"")</f>
        <v>1.0649</v>
      </c>
      <c r="K67" s="14">
        <f t="shared" ref="K67:K130" si="18">IF(C66&lt;$B$10,J67/E67,"")</f>
        <v>1.224022988505747E-2</v>
      </c>
      <c r="L67" s="11">
        <f t="shared" ref="L67:L130" si="19">IF(C66&lt;$B$10,I67*J67,"")</f>
        <v>22048.734099616842</v>
      </c>
      <c r="M67" s="11">
        <f t="shared" ref="M67:M130" si="20">IF(C66&lt;$B$10,M66+L67,"")</f>
        <v>1014280.5293103447</v>
      </c>
      <c r="N67" s="11">
        <f t="shared" ref="N67:N130" si="21">IF(C66&lt;$B$10,G67+M67,"")</f>
        <v>2815613.8626436782</v>
      </c>
      <c r="O67" s="11">
        <f t="shared" ref="O67:O130" si="22">IF(C66&lt;$B$10,F67*$B$8,"")</f>
        <v>161.25</v>
      </c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3:25" x14ac:dyDescent="0.3">
      <c r="C68" s="3">
        <f t="shared" si="12"/>
        <v>67</v>
      </c>
      <c r="D68" s="13"/>
      <c r="E68" s="10">
        <f t="shared" si="13"/>
        <v>87</v>
      </c>
      <c r="F68" s="11">
        <f t="shared" si="11"/>
        <v>21500</v>
      </c>
      <c r="G68" s="11">
        <f t="shared" si="14"/>
        <v>1822833.3333333335</v>
      </c>
      <c r="H68" s="12">
        <f t="shared" si="15"/>
        <v>247.12643678160919</v>
      </c>
      <c r="I68" s="12">
        <f t="shared" si="16"/>
        <v>20952.107279693471</v>
      </c>
      <c r="J68" s="13">
        <f t="shared" si="17"/>
        <v>1.0649</v>
      </c>
      <c r="K68" s="14">
        <f t="shared" si="18"/>
        <v>1.224022988505747E-2</v>
      </c>
      <c r="L68" s="11">
        <f t="shared" si="19"/>
        <v>22311.899042145578</v>
      </c>
      <c r="M68" s="11">
        <f t="shared" si="20"/>
        <v>1036592.4283524903</v>
      </c>
      <c r="N68" s="11">
        <f t="shared" si="21"/>
        <v>2859425.761685824</v>
      </c>
      <c r="O68" s="11">
        <f t="shared" si="22"/>
        <v>161.25</v>
      </c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3:25" x14ac:dyDescent="0.3">
      <c r="C69" s="3">
        <f t="shared" si="12"/>
        <v>68</v>
      </c>
      <c r="D69" s="13"/>
      <c r="E69" s="10">
        <f t="shared" si="13"/>
        <v>87</v>
      </c>
      <c r="F69" s="11">
        <f t="shared" ref="F69:F132" si="23">IF(C68&lt;$B$10,IF(L68&gt;F68+O68+$B$6,F68+$B$6,F68),"")</f>
        <v>22000</v>
      </c>
      <c r="G69" s="11">
        <f t="shared" si="14"/>
        <v>1844833.3333333335</v>
      </c>
      <c r="H69" s="12">
        <f t="shared" si="15"/>
        <v>252.87356321839081</v>
      </c>
      <c r="I69" s="12">
        <f t="shared" si="16"/>
        <v>21204.980842911864</v>
      </c>
      <c r="J69" s="13">
        <f t="shared" si="17"/>
        <v>1.0649</v>
      </c>
      <c r="K69" s="14">
        <f t="shared" si="18"/>
        <v>1.224022988505747E-2</v>
      </c>
      <c r="L69" s="11">
        <f t="shared" si="19"/>
        <v>22581.184099616843</v>
      </c>
      <c r="M69" s="11">
        <f t="shared" si="20"/>
        <v>1059173.6124521072</v>
      </c>
      <c r="N69" s="11">
        <f t="shared" si="21"/>
        <v>2904006.9457854405</v>
      </c>
      <c r="O69" s="11">
        <f t="shared" si="22"/>
        <v>165</v>
      </c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3:25" x14ac:dyDescent="0.3">
      <c r="C70" s="3">
        <f t="shared" si="12"/>
        <v>69</v>
      </c>
      <c r="D70" s="13"/>
      <c r="E70" s="10">
        <f t="shared" si="13"/>
        <v>87</v>
      </c>
      <c r="F70" s="11">
        <f t="shared" si="23"/>
        <v>22000</v>
      </c>
      <c r="G70" s="11">
        <f t="shared" si="14"/>
        <v>1866833.3333333335</v>
      </c>
      <c r="H70" s="12">
        <f t="shared" si="15"/>
        <v>252.87356321839081</v>
      </c>
      <c r="I70" s="12">
        <f t="shared" si="16"/>
        <v>21457.854406130256</v>
      </c>
      <c r="J70" s="13">
        <f t="shared" si="17"/>
        <v>1.0649</v>
      </c>
      <c r="K70" s="14">
        <f t="shared" si="18"/>
        <v>1.224022988505747E-2</v>
      </c>
      <c r="L70" s="11">
        <f t="shared" si="19"/>
        <v>22850.469157088108</v>
      </c>
      <c r="M70" s="11">
        <f t="shared" si="20"/>
        <v>1082024.0816091953</v>
      </c>
      <c r="N70" s="11">
        <f t="shared" si="21"/>
        <v>2948857.4149425291</v>
      </c>
      <c r="O70" s="11">
        <f t="shared" si="22"/>
        <v>165</v>
      </c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3:25" x14ac:dyDescent="0.3">
      <c r="C71" s="3">
        <f t="shared" si="12"/>
        <v>70</v>
      </c>
      <c r="D71" s="13"/>
      <c r="E71" s="10">
        <f t="shared" si="13"/>
        <v>87</v>
      </c>
      <c r="F71" s="11">
        <f t="shared" si="23"/>
        <v>22500</v>
      </c>
      <c r="G71" s="11">
        <f t="shared" si="14"/>
        <v>1889333.3333333335</v>
      </c>
      <c r="H71" s="12">
        <f t="shared" si="15"/>
        <v>258.62068965517244</v>
      </c>
      <c r="I71" s="12">
        <f t="shared" si="16"/>
        <v>21716.47509578543</v>
      </c>
      <c r="J71" s="13">
        <f t="shared" si="17"/>
        <v>1.0649</v>
      </c>
      <c r="K71" s="14">
        <f t="shared" si="18"/>
        <v>1.224022988505747E-2</v>
      </c>
      <c r="L71" s="11">
        <f t="shared" si="19"/>
        <v>23125.874329501905</v>
      </c>
      <c r="M71" s="11">
        <f t="shared" si="20"/>
        <v>1105149.9559386973</v>
      </c>
      <c r="N71" s="11">
        <f t="shared" si="21"/>
        <v>2994483.2892720308</v>
      </c>
      <c r="O71" s="11">
        <f t="shared" si="22"/>
        <v>168.75</v>
      </c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3:25" x14ac:dyDescent="0.3">
      <c r="C72" s="3">
        <f t="shared" si="12"/>
        <v>71</v>
      </c>
      <c r="D72" s="13"/>
      <c r="E72" s="10">
        <f t="shared" si="13"/>
        <v>87</v>
      </c>
      <c r="F72" s="11">
        <f t="shared" si="23"/>
        <v>22500</v>
      </c>
      <c r="G72" s="11">
        <f t="shared" si="14"/>
        <v>1911833.3333333335</v>
      </c>
      <c r="H72" s="12">
        <f t="shared" si="15"/>
        <v>258.62068965517244</v>
      </c>
      <c r="I72" s="12">
        <f t="shared" si="16"/>
        <v>21975.095785440604</v>
      </c>
      <c r="J72" s="13">
        <f t="shared" si="17"/>
        <v>1.0649</v>
      </c>
      <c r="K72" s="14">
        <f t="shared" si="18"/>
        <v>1.224022988505747E-2</v>
      </c>
      <c r="L72" s="11">
        <f t="shared" si="19"/>
        <v>23401.279501915698</v>
      </c>
      <c r="M72" s="11">
        <f t="shared" si="20"/>
        <v>1128551.235440613</v>
      </c>
      <c r="N72" s="11">
        <f t="shared" si="21"/>
        <v>3040384.5687739467</v>
      </c>
      <c r="O72" s="11">
        <f t="shared" si="22"/>
        <v>168.75</v>
      </c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3:25" x14ac:dyDescent="0.3">
      <c r="C73" s="3">
        <f t="shared" si="12"/>
        <v>72</v>
      </c>
      <c r="D73" s="13"/>
      <c r="E73" s="10">
        <f t="shared" si="13"/>
        <v>87</v>
      </c>
      <c r="F73" s="11">
        <f t="shared" si="23"/>
        <v>23000</v>
      </c>
      <c r="G73" s="11">
        <f t="shared" si="14"/>
        <v>1934833.3333333335</v>
      </c>
      <c r="H73" s="12">
        <f t="shared" si="15"/>
        <v>264.36781609195401</v>
      </c>
      <c r="I73" s="12">
        <f t="shared" si="16"/>
        <v>22239.46360153256</v>
      </c>
      <c r="J73" s="13">
        <f t="shared" si="17"/>
        <v>1.0649</v>
      </c>
      <c r="K73" s="14">
        <f t="shared" si="18"/>
        <v>1.224022988505747E-2</v>
      </c>
      <c r="L73" s="11">
        <f t="shared" si="19"/>
        <v>23682.804789272021</v>
      </c>
      <c r="M73" s="11">
        <f t="shared" si="20"/>
        <v>1152234.0402298849</v>
      </c>
      <c r="N73" s="11">
        <f t="shared" si="21"/>
        <v>3087067.3735632184</v>
      </c>
      <c r="O73" s="11">
        <f t="shared" si="22"/>
        <v>172.5</v>
      </c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3:25" x14ac:dyDescent="0.3">
      <c r="C74" s="3">
        <f t="shared" si="12"/>
        <v>73</v>
      </c>
      <c r="D74" s="13"/>
      <c r="E74" s="10">
        <f t="shared" si="13"/>
        <v>87</v>
      </c>
      <c r="F74" s="11">
        <f t="shared" si="23"/>
        <v>23500</v>
      </c>
      <c r="G74" s="11">
        <f t="shared" si="14"/>
        <v>1958333.3333333335</v>
      </c>
      <c r="H74" s="12">
        <f t="shared" si="15"/>
        <v>270.11494252873564</v>
      </c>
      <c r="I74" s="12">
        <f t="shared" si="16"/>
        <v>22509.578544061296</v>
      </c>
      <c r="J74" s="13">
        <f t="shared" si="17"/>
        <v>1.0649</v>
      </c>
      <c r="K74" s="14">
        <f t="shared" si="18"/>
        <v>1.224022988505747E-2</v>
      </c>
      <c r="L74" s="11">
        <f t="shared" si="19"/>
        <v>23970.450191570875</v>
      </c>
      <c r="M74" s="11">
        <f t="shared" si="20"/>
        <v>1176204.4904214558</v>
      </c>
      <c r="N74" s="11">
        <f t="shared" si="21"/>
        <v>3134537.8237547893</v>
      </c>
      <c r="O74" s="11">
        <f t="shared" si="22"/>
        <v>176.25</v>
      </c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3:25" x14ac:dyDescent="0.3">
      <c r="C75" s="3">
        <f t="shared" si="12"/>
        <v>74</v>
      </c>
      <c r="D75" s="13"/>
      <c r="E75" s="10">
        <f t="shared" si="13"/>
        <v>87</v>
      </c>
      <c r="F75" s="11">
        <f t="shared" si="23"/>
        <v>23500</v>
      </c>
      <c r="G75" s="11">
        <f t="shared" si="14"/>
        <v>1981833.3333333335</v>
      </c>
      <c r="H75" s="12">
        <f t="shared" si="15"/>
        <v>270.11494252873564</v>
      </c>
      <c r="I75" s="12">
        <f t="shared" si="16"/>
        <v>22779.693486590033</v>
      </c>
      <c r="J75" s="13">
        <f t="shared" si="17"/>
        <v>1.0649</v>
      </c>
      <c r="K75" s="14">
        <f t="shared" si="18"/>
        <v>1.224022988505747E-2</v>
      </c>
      <c r="L75" s="11">
        <f t="shared" si="19"/>
        <v>24258.095593869726</v>
      </c>
      <c r="M75" s="11">
        <f t="shared" si="20"/>
        <v>1200462.5860153255</v>
      </c>
      <c r="N75" s="11">
        <f t="shared" si="21"/>
        <v>3182295.919348659</v>
      </c>
      <c r="O75" s="11">
        <f t="shared" si="22"/>
        <v>176.25</v>
      </c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3:25" x14ac:dyDescent="0.3">
      <c r="C76" s="3">
        <f t="shared" si="12"/>
        <v>75</v>
      </c>
      <c r="D76" s="13"/>
      <c r="E76" s="10">
        <f t="shared" si="13"/>
        <v>87</v>
      </c>
      <c r="F76" s="11">
        <f t="shared" si="23"/>
        <v>24000</v>
      </c>
      <c r="G76" s="11">
        <f t="shared" si="14"/>
        <v>2005833.3333333335</v>
      </c>
      <c r="H76" s="12">
        <f t="shared" si="15"/>
        <v>275.86206896551727</v>
      </c>
      <c r="I76" s="12">
        <f t="shared" si="16"/>
        <v>23055.555555555551</v>
      </c>
      <c r="J76" s="13">
        <f t="shared" si="17"/>
        <v>1.0649</v>
      </c>
      <c r="K76" s="14">
        <f t="shared" si="18"/>
        <v>1.224022988505747E-2</v>
      </c>
      <c r="L76" s="11">
        <f t="shared" si="19"/>
        <v>24551.861111111106</v>
      </c>
      <c r="M76" s="11">
        <f t="shared" si="20"/>
        <v>1225014.4471264365</v>
      </c>
      <c r="N76" s="11">
        <f t="shared" si="21"/>
        <v>3230847.78045977</v>
      </c>
      <c r="O76" s="11">
        <f t="shared" si="22"/>
        <v>180</v>
      </c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3:25" x14ac:dyDescent="0.3">
      <c r="C77" s="3">
        <f t="shared" si="12"/>
        <v>76</v>
      </c>
      <c r="D77" s="13"/>
      <c r="E77" s="10">
        <f t="shared" si="13"/>
        <v>87</v>
      </c>
      <c r="F77" s="11">
        <f t="shared" si="23"/>
        <v>24000</v>
      </c>
      <c r="G77" s="11">
        <f t="shared" si="14"/>
        <v>2029833.3333333335</v>
      </c>
      <c r="H77" s="12">
        <f t="shared" si="15"/>
        <v>275.86206896551727</v>
      </c>
      <c r="I77" s="12">
        <f t="shared" si="16"/>
        <v>23331.417624521069</v>
      </c>
      <c r="J77" s="13">
        <f t="shared" si="17"/>
        <v>1.0649</v>
      </c>
      <c r="K77" s="14">
        <f t="shared" si="18"/>
        <v>1.224022988505747E-2</v>
      </c>
      <c r="L77" s="11">
        <f t="shared" si="19"/>
        <v>24845.626628352486</v>
      </c>
      <c r="M77" s="11">
        <f t="shared" si="20"/>
        <v>1249860.0737547891</v>
      </c>
      <c r="N77" s="11">
        <f t="shared" si="21"/>
        <v>3279693.4070881223</v>
      </c>
      <c r="O77" s="11">
        <f t="shared" si="22"/>
        <v>180</v>
      </c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3:25" x14ac:dyDescent="0.3">
      <c r="C78" s="3">
        <f t="shared" si="12"/>
        <v>77</v>
      </c>
      <c r="D78" s="13"/>
      <c r="E78" s="10">
        <f t="shared" si="13"/>
        <v>87</v>
      </c>
      <c r="F78" s="11">
        <f t="shared" si="23"/>
        <v>24500</v>
      </c>
      <c r="G78" s="11">
        <f t="shared" si="14"/>
        <v>2054333.3333333335</v>
      </c>
      <c r="H78" s="12">
        <f t="shared" si="15"/>
        <v>281.60919540229884</v>
      </c>
      <c r="I78" s="12">
        <f t="shared" si="16"/>
        <v>23613.026819923369</v>
      </c>
      <c r="J78" s="13">
        <f t="shared" si="17"/>
        <v>1.0649</v>
      </c>
      <c r="K78" s="14">
        <f t="shared" si="18"/>
        <v>1.224022988505747E-2</v>
      </c>
      <c r="L78" s="11">
        <f t="shared" si="19"/>
        <v>25145.512260536394</v>
      </c>
      <c r="M78" s="11">
        <f t="shared" si="20"/>
        <v>1275005.5860153255</v>
      </c>
      <c r="N78" s="11">
        <f t="shared" si="21"/>
        <v>3329338.919348659</v>
      </c>
      <c r="O78" s="11">
        <f t="shared" si="22"/>
        <v>183.75</v>
      </c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3:25" x14ac:dyDescent="0.3">
      <c r="C79" s="3">
        <f t="shared" si="12"/>
        <v>78</v>
      </c>
      <c r="D79" s="13"/>
      <c r="E79" s="10">
        <f t="shared" si="13"/>
        <v>87</v>
      </c>
      <c r="F79" s="11">
        <f t="shared" si="23"/>
        <v>24500</v>
      </c>
      <c r="G79" s="11">
        <f t="shared" si="14"/>
        <v>2078833.3333333335</v>
      </c>
      <c r="H79" s="12">
        <f t="shared" si="15"/>
        <v>281.60919540229884</v>
      </c>
      <c r="I79" s="12">
        <f t="shared" si="16"/>
        <v>23894.636015325668</v>
      </c>
      <c r="J79" s="13">
        <f t="shared" si="17"/>
        <v>1.0649</v>
      </c>
      <c r="K79" s="14">
        <f t="shared" si="18"/>
        <v>1.224022988505747E-2</v>
      </c>
      <c r="L79" s="11">
        <f t="shared" si="19"/>
        <v>25445.397892720302</v>
      </c>
      <c r="M79" s="11">
        <f t="shared" si="20"/>
        <v>1300450.9839080458</v>
      </c>
      <c r="N79" s="11">
        <f t="shared" si="21"/>
        <v>3379284.3172413791</v>
      </c>
      <c r="O79" s="11">
        <f t="shared" si="22"/>
        <v>183.75</v>
      </c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3:25" x14ac:dyDescent="0.3">
      <c r="C80" s="3">
        <f t="shared" si="12"/>
        <v>79</v>
      </c>
      <c r="D80" s="13"/>
      <c r="E80" s="10">
        <f t="shared" si="13"/>
        <v>87</v>
      </c>
      <c r="F80" s="11">
        <f t="shared" si="23"/>
        <v>25000</v>
      </c>
      <c r="G80" s="11">
        <f t="shared" si="14"/>
        <v>2103833.3333333335</v>
      </c>
      <c r="H80" s="12">
        <f t="shared" si="15"/>
        <v>287.35632183908046</v>
      </c>
      <c r="I80" s="12">
        <f t="shared" si="16"/>
        <v>24181.992337164749</v>
      </c>
      <c r="J80" s="13">
        <f t="shared" si="17"/>
        <v>1.0649</v>
      </c>
      <c r="K80" s="14">
        <f t="shared" si="18"/>
        <v>1.224022988505747E-2</v>
      </c>
      <c r="L80" s="11">
        <f t="shared" si="19"/>
        <v>25751.40363984674</v>
      </c>
      <c r="M80" s="11">
        <f t="shared" si="20"/>
        <v>1326202.3875478925</v>
      </c>
      <c r="N80" s="11">
        <f t="shared" si="21"/>
        <v>3430035.720881226</v>
      </c>
      <c r="O80" s="11">
        <f t="shared" si="22"/>
        <v>187.5</v>
      </c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3:25" x14ac:dyDescent="0.3">
      <c r="C81" s="3">
        <f t="shared" si="12"/>
        <v>80</v>
      </c>
      <c r="D81" s="13"/>
      <c r="E81" s="10">
        <f t="shared" si="13"/>
        <v>87</v>
      </c>
      <c r="F81" s="11">
        <f t="shared" si="23"/>
        <v>25500</v>
      </c>
      <c r="G81" s="11">
        <f t="shared" si="14"/>
        <v>2129333.3333333335</v>
      </c>
      <c r="H81" s="12">
        <f t="shared" si="15"/>
        <v>293.10344827586209</v>
      </c>
      <c r="I81" s="12">
        <f t="shared" si="16"/>
        <v>24475.095785440612</v>
      </c>
      <c r="J81" s="13">
        <f t="shared" si="17"/>
        <v>1.0649</v>
      </c>
      <c r="K81" s="14">
        <f t="shared" si="18"/>
        <v>1.224022988505747E-2</v>
      </c>
      <c r="L81" s="11">
        <f t="shared" si="19"/>
        <v>26063.529501915706</v>
      </c>
      <c r="M81" s="11">
        <f t="shared" si="20"/>
        <v>1352265.9170498082</v>
      </c>
      <c r="N81" s="11">
        <f t="shared" si="21"/>
        <v>3481599.2503831415</v>
      </c>
      <c r="O81" s="11">
        <f t="shared" si="22"/>
        <v>191.25</v>
      </c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3:25" x14ac:dyDescent="0.3">
      <c r="C82" s="3">
        <f t="shared" si="12"/>
        <v>81</v>
      </c>
      <c r="D82" s="13"/>
      <c r="E82" s="10">
        <f t="shared" si="13"/>
        <v>87</v>
      </c>
      <c r="F82" s="11">
        <f t="shared" si="23"/>
        <v>25500</v>
      </c>
      <c r="G82" s="11">
        <f t="shared" si="14"/>
        <v>2154833.3333333335</v>
      </c>
      <c r="H82" s="12">
        <f t="shared" si="15"/>
        <v>293.10344827586209</v>
      </c>
      <c r="I82" s="12">
        <f t="shared" si="16"/>
        <v>24768.199233716474</v>
      </c>
      <c r="J82" s="13">
        <f t="shared" si="17"/>
        <v>1.0649</v>
      </c>
      <c r="K82" s="14">
        <f t="shared" si="18"/>
        <v>1.224022988505747E-2</v>
      </c>
      <c r="L82" s="11">
        <f t="shared" si="19"/>
        <v>26375.655363984672</v>
      </c>
      <c r="M82" s="11">
        <f t="shared" si="20"/>
        <v>1378641.5724137928</v>
      </c>
      <c r="N82" s="11">
        <f t="shared" si="21"/>
        <v>3533474.9057471263</v>
      </c>
      <c r="O82" s="11">
        <f t="shared" si="22"/>
        <v>191.25</v>
      </c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3:25" x14ac:dyDescent="0.3">
      <c r="C83" s="3">
        <f t="shared" si="12"/>
        <v>82</v>
      </c>
      <c r="D83" s="13"/>
      <c r="E83" s="10">
        <f t="shared" si="13"/>
        <v>87</v>
      </c>
      <c r="F83" s="11">
        <f t="shared" si="23"/>
        <v>26000</v>
      </c>
      <c r="G83" s="11">
        <f t="shared" si="14"/>
        <v>2180833.3333333335</v>
      </c>
      <c r="H83" s="12">
        <f t="shared" si="15"/>
        <v>298.85057471264366</v>
      </c>
      <c r="I83" s="12">
        <f t="shared" si="16"/>
        <v>25067.049808429118</v>
      </c>
      <c r="J83" s="13">
        <f t="shared" si="17"/>
        <v>1.0649</v>
      </c>
      <c r="K83" s="14">
        <f t="shared" si="18"/>
        <v>1.224022988505747E-2</v>
      </c>
      <c r="L83" s="11">
        <f t="shared" si="19"/>
        <v>26693.901340996166</v>
      </c>
      <c r="M83" s="11">
        <f t="shared" si="20"/>
        <v>1405335.473754789</v>
      </c>
      <c r="N83" s="11">
        <f t="shared" si="21"/>
        <v>3586168.8070881227</v>
      </c>
      <c r="O83" s="11">
        <f t="shared" si="22"/>
        <v>195</v>
      </c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3:25" x14ac:dyDescent="0.3">
      <c r="C84" s="3">
        <f t="shared" si="12"/>
        <v>83</v>
      </c>
      <c r="D84" s="13"/>
      <c r="E84" s="10">
        <f t="shared" si="13"/>
        <v>87</v>
      </c>
      <c r="F84" s="11">
        <f t="shared" si="23"/>
        <v>26000</v>
      </c>
      <c r="G84" s="11">
        <f t="shared" si="14"/>
        <v>2206833.3333333335</v>
      </c>
      <c r="H84" s="12">
        <f t="shared" si="15"/>
        <v>298.85057471264366</v>
      </c>
      <c r="I84" s="12">
        <f t="shared" si="16"/>
        <v>25365.900383141761</v>
      </c>
      <c r="J84" s="13">
        <f t="shared" si="17"/>
        <v>1.0649</v>
      </c>
      <c r="K84" s="14">
        <f t="shared" si="18"/>
        <v>1.224022988505747E-2</v>
      </c>
      <c r="L84" s="11">
        <f t="shared" si="19"/>
        <v>27012.147318007661</v>
      </c>
      <c r="M84" s="11">
        <f t="shared" si="20"/>
        <v>1432347.6210727966</v>
      </c>
      <c r="N84" s="11">
        <f t="shared" si="21"/>
        <v>3639180.9544061301</v>
      </c>
      <c r="O84" s="11">
        <f t="shared" si="22"/>
        <v>195</v>
      </c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3:25" x14ac:dyDescent="0.3">
      <c r="C85" s="3">
        <f t="shared" si="12"/>
        <v>84</v>
      </c>
      <c r="D85" s="13"/>
      <c r="E85" s="10">
        <f t="shared" si="13"/>
        <v>87</v>
      </c>
      <c r="F85" s="11">
        <f t="shared" si="23"/>
        <v>26500</v>
      </c>
      <c r="G85" s="11">
        <f t="shared" si="14"/>
        <v>2233333.3333333335</v>
      </c>
      <c r="H85" s="12">
        <f t="shared" si="15"/>
        <v>304.59770114942529</v>
      </c>
      <c r="I85" s="12">
        <f t="shared" si="16"/>
        <v>25670.498084291186</v>
      </c>
      <c r="J85" s="13">
        <f t="shared" si="17"/>
        <v>1.0649</v>
      </c>
      <c r="K85" s="14">
        <f t="shared" si="18"/>
        <v>1.224022988505747E-2</v>
      </c>
      <c r="L85" s="11">
        <f t="shared" si="19"/>
        <v>27336.513409961684</v>
      </c>
      <c r="M85" s="11">
        <f t="shared" si="20"/>
        <v>1459684.1344827584</v>
      </c>
      <c r="N85" s="11">
        <f t="shared" si="21"/>
        <v>3693017.4678160921</v>
      </c>
      <c r="O85" s="11">
        <f t="shared" si="22"/>
        <v>198.75</v>
      </c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3:25" x14ac:dyDescent="0.3">
      <c r="C86" s="3">
        <f t="shared" si="12"/>
        <v>85</v>
      </c>
      <c r="D86" s="13"/>
      <c r="E86" s="10">
        <f t="shared" si="13"/>
        <v>87</v>
      </c>
      <c r="F86" s="11">
        <f t="shared" si="23"/>
        <v>27000</v>
      </c>
      <c r="G86" s="11">
        <f t="shared" si="14"/>
        <v>2260333.3333333335</v>
      </c>
      <c r="H86" s="12">
        <f t="shared" si="15"/>
        <v>310.34482758620692</v>
      </c>
      <c r="I86" s="12">
        <f t="shared" si="16"/>
        <v>25980.842911877393</v>
      </c>
      <c r="J86" s="13">
        <f t="shared" si="17"/>
        <v>1.0649</v>
      </c>
      <c r="K86" s="14">
        <f t="shared" si="18"/>
        <v>1.224022988505747E-2</v>
      </c>
      <c r="L86" s="11">
        <f t="shared" si="19"/>
        <v>27666.999616858233</v>
      </c>
      <c r="M86" s="11">
        <f t="shared" si="20"/>
        <v>1487351.1340996167</v>
      </c>
      <c r="N86" s="11">
        <f t="shared" si="21"/>
        <v>3747684.4674329502</v>
      </c>
      <c r="O86" s="11">
        <f t="shared" si="22"/>
        <v>202.5</v>
      </c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3:25" x14ac:dyDescent="0.3">
      <c r="C87" s="3">
        <f t="shared" si="12"/>
        <v>86</v>
      </c>
      <c r="D87" s="13"/>
      <c r="E87" s="10">
        <f t="shared" si="13"/>
        <v>87</v>
      </c>
      <c r="F87" s="11">
        <f t="shared" si="23"/>
        <v>27000</v>
      </c>
      <c r="G87" s="11">
        <f t="shared" si="14"/>
        <v>2287333.3333333335</v>
      </c>
      <c r="H87" s="12">
        <f t="shared" si="15"/>
        <v>310.34482758620692</v>
      </c>
      <c r="I87" s="12">
        <f t="shared" si="16"/>
        <v>26291.187739463599</v>
      </c>
      <c r="J87" s="13">
        <f t="shared" si="17"/>
        <v>1.0649</v>
      </c>
      <c r="K87" s="14">
        <f t="shared" si="18"/>
        <v>1.224022988505747E-2</v>
      </c>
      <c r="L87" s="11">
        <f t="shared" si="19"/>
        <v>27997.485823754785</v>
      </c>
      <c r="M87" s="11">
        <f t="shared" si="20"/>
        <v>1515348.6199233714</v>
      </c>
      <c r="N87" s="11">
        <f t="shared" si="21"/>
        <v>3802681.9532567048</v>
      </c>
      <c r="O87" s="11">
        <f t="shared" si="22"/>
        <v>202.5</v>
      </c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3:25" x14ac:dyDescent="0.3">
      <c r="C88" s="3">
        <f t="shared" si="12"/>
        <v>87</v>
      </c>
      <c r="D88" s="13"/>
      <c r="E88" s="10">
        <f t="shared" si="13"/>
        <v>87</v>
      </c>
      <c r="F88" s="11">
        <f t="shared" si="23"/>
        <v>27500</v>
      </c>
      <c r="G88" s="11">
        <f t="shared" si="14"/>
        <v>2314833.3333333335</v>
      </c>
      <c r="H88" s="12">
        <f t="shared" si="15"/>
        <v>316.09195402298849</v>
      </c>
      <c r="I88" s="12">
        <f t="shared" si="16"/>
        <v>26607.279693486587</v>
      </c>
      <c r="J88" s="13">
        <f t="shared" si="17"/>
        <v>1.0649</v>
      </c>
      <c r="K88" s="14">
        <f t="shared" si="18"/>
        <v>1.224022988505747E-2</v>
      </c>
      <c r="L88" s="11">
        <f t="shared" si="19"/>
        <v>28334.092145593866</v>
      </c>
      <c r="M88" s="11">
        <f t="shared" si="20"/>
        <v>1543682.7120689652</v>
      </c>
      <c r="N88" s="11">
        <f t="shared" si="21"/>
        <v>3858516.0454022987</v>
      </c>
      <c r="O88" s="11">
        <f t="shared" si="22"/>
        <v>206.25</v>
      </c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3:25" x14ac:dyDescent="0.3">
      <c r="C89" s="3">
        <f t="shared" si="12"/>
        <v>88</v>
      </c>
      <c r="D89" s="13"/>
      <c r="E89" s="10">
        <f t="shared" si="13"/>
        <v>87</v>
      </c>
      <c r="F89" s="11">
        <f t="shared" si="23"/>
        <v>28000</v>
      </c>
      <c r="G89" s="11">
        <f t="shared" si="14"/>
        <v>2342833.3333333335</v>
      </c>
      <c r="H89" s="12">
        <f t="shared" si="15"/>
        <v>321.83908045977012</v>
      </c>
      <c r="I89" s="12">
        <f t="shared" si="16"/>
        <v>26929.118773946357</v>
      </c>
      <c r="J89" s="13">
        <f t="shared" si="17"/>
        <v>1.0649</v>
      </c>
      <c r="K89" s="14">
        <f t="shared" si="18"/>
        <v>1.224022988505747E-2</v>
      </c>
      <c r="L89" s="11">
        <f t="shared" si="19"/>
        <v>28676.818582375476</v>
      </c>
      <c r="M89" s="11">
        <f t="shared" si="20"/>
        <v>1572359.5306513407</v>
      </c>
      <c r="N89" s="11">
        <f t="shared" si="21"/>
        <v>3915192.8639846742</v>
      </c>
      <c r="O89" s="11">
        <f t="shared" si="22"/>
        <v>210</v>
      </c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3:25" x14ac:dyDescent="0.3">
      <c r="C90" s="3">
        <f t="shared" si="12"/>
        <v>89</v>
      </c>
      <c r="D90" s="13"/>
      <c r="E90" s="10">
        <f t="shared" si="13"/>
        <v>87</v>
      </c>
      <c r="F90" s="11">
        <f t="shared" si="23"/>
        <v>28000</v>
      </c>
      <c r="G90" s="11">
        <f t="shared" si="14"/>
        <v>2370833.3333333335</v>
      </c>
      <c r="H90" s="12">
        <f t="shared" si="15"/>
        <v>321.83908045977012</v>
      </c>
      <c r="I90" s="12">
        <f t="shared" si="16"/>
        <v>27250.957854406126</v>
      </c>
      <c r="J90" s="13">
        <f t="shared" si="17"/>
        <v>1.0649</v>
      </c>
      <c r="K90" s="14">
        <f t="shared" si="18"/>
        <v>1.224022988505747E-2</v>
      </c>
      <c r="L90" s="11">
        <f t="shared" si="19"/>
        <v>29019.545019157082</v>
      </c>
      <c r="M90" s="11">
        <f t="shared" si="20"/>
        <v>1601379.0756704977</v>
      </c>
      <c r="N90" s="11">
        <f t="shared" si="21"/>
        <v>3972212.4090038314</v>
      </c>
      <c r="O90" s="11">
        <f t="shared" si="22"/>
        <v>210</v>
      </c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3:25" x14ac:dyDescent="0.3">
      <c r="C91" s="3">
        <f t="shared" si="12"/>
        <v>90</v>
      </c>
      <c r="D91" s="13"/>
      <c r="E91" s="10">
        <f t="shared" si="13"/>
        <v>87</v>
      </c>
      <c r="F91" s="11">
        <f t="shared" si="23"/>
        <v>28500</v>
      </c>
      <c r="G91" s="11">
        <f t="shared" si="14"/>
        <v>2399333.3333333335</v>
      </c>
      <c r="H91" s="12">
        <f t="shared" si="15"/>
        <v>327.58620689655174</v>
      </c>
      <c r="I91" s="12">
        <f t="shared" si="16"/>
        <v>27578.544061302677</v>
      </c>
      <c r="J91" s="13">
        <f t="shared" si="17"/>
        <v>1.0649</v>
      </c>
      <c r="K91" s="14">
        <f t="shared" si="18"/>
        <v>1.224022988505747E-2</v>
      </c>
      <c r="L91" s="11">
        <f t="shared" si="19"/>
        <v>29368.39157088122</v>
      </c>
      <c r="M91" s="11">
        <f t="shared" si="20"/>
        <v>1630747.467241379</v>
      </c>
      <c r="N91" s="11">
        <f t="shared" si="21"/>
        <v>4030080.8005747125</v>
      </c>
      <c r="O91" s="11">
        <f t="shared" si="22"/>
        <v>213.75</v>
      </c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3:25" x14ac:dyDescent="0.3">
      <c r="C92" s="3">
        <f t="shared" si="12"/>
        <v>91</v>
      </c>
      <c r="D92" s="13"/>
      <c r="E92" s="10">
        <f t="shared" si="13"/>
        <v>87</v>
      </c>
      <c r="F92" s="11">
        <f t="shared" si="23"/>
        <v>29000</v>
      </c>
      <c r="G92" s="11">
        <f t="shared" si="14"/>
        <v>2428333.3333333335</v>
      </c>
      <c r="H92" s="12">
        <f t="shared" si="15"/>
        <v>333.33333333333331</v>
      </c>
      <c r="I92" s="12">
        <f t="shared" si="16"/>
        <v>27911.877394636009</v>
      </c>
      <c r="J92" s="13">
        <f t="shared" si="17"/>
        <v>1.0649</v>
      </c>
      <c r="K92" s="14">
        <f t="shared" si="18"/>
        <v>1.224022988505747E-2</v>
      </c>
      <c r="L92" s="11">
        <f t="shared" si="19"/>
        <v>29723.358237547884</v>
      </c>
      <c r="M92" s="11">
        <f t="shared" si="20"/>
        <v>1660470.8254789268</v>
      </c>
      <c r="N92" s="11">
        <f t="shared" si="21"/>
        <v>4088804.1588122603</v>
      </c>
      <c r="O92" s="11">
        <f t="shared" si="22"/>
        <v>217.5</v>
      </c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3:25" x14ac:dyDescent="0.3">
      <c r="C93" s="3">
        <f t="shared" si="12"/>
        <v>92</v>
      </c>
      <c r="D93" s="13"/>
      <c r="E93" s="10">
        <f t="shared" si="13"/>
        <v>87</v>
      </c>
      <c r="F93" s="11">
        <f t="shared" si="23"/>
        <v>29500</v>
      </c>
      <c r="G93" s="11">
        <f t="shared" si="14"/>
        <v>2457833.3333333335</v>
      </c>
      <c r="H93" s="12">
        <f t="shared" si="15"/>
        <v>339.08045977011494</v>
      </c>
      <c r="I93" s="12">
        <f t="shared" si="16"/>
        <v>28250.957854406122</v>
      </c>
      <c r="J93" s="13">
        <f t="shared" si="17"/>
        <v>1.0649</v>
      </c>
      <c r="K93" s="14">
        <f t="shared" si="18"/>
        <v>1.224022988505747E-2</v>
      </c>
      <c r="L93" s="11">
        <f t="shared" si="19"/>
        <v>30084.44501915708</v>
      </c>
      <c r="M93" s="11">
        <f t="shared" si="20"/>
        <v>1690555.2704980839</v>
      </c>
      <c r="N93" s="11">
        <f t="shared" si="21"/>
        <v>4148388.6038314174</v>
      </c>
      <c r="O93" s="11">
        <f t="shared" si="22"/>
        <v>221.25</v>
      </c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3:25" x14ac:dyDescent="0.3">
      <c r="C94" s="3">
        <f t="shared" si="12"/>
        <v>93</v>
      </c>
      <c r="D94" s="13"/>
      <c r="E94" s="10">
        <f t="shared" si="13"/>
        <v>87</v>
      </c>
      <c r="F94" s="11">
        <f t="shared" si="23"/>
        <v>29500</v>
      </c>
      <c r="G94" s="11">
        <f t="shared" si="14"/>
        <v>2487333.3333333335</v>
      </c>
      <c r="H94" s="12">
        <f t="shared" si="15"/>
        <v>339.08045977011494</v>
      </c>
      <c r="I94" s="12">
        <f t="shared" si="16"/>
        <v>28590.038314176236</v>
      </c>
      <c r="J94" s="13">
        <f t="shared" si="17"/>
        <v>1.0649</v>
      </c>
      <c r="K94" s="14">
        <f t="shared" si="18"/>
        <v>1.224022988505747E-2</v>
      </c>
      <c r="L94" s="11">
        <f t="shared" si="19"/>
        <v>30445.531800766272</v>
      </c>
      <c r="M94" s="11">
        <f t="shared" si="20"/>
        <v>1721000.8022988501</v>
      </c>
      <c r="N94" s="11">
        <f t="shared" si="21"/>
        <v>4208334.1356321834</v>
      </c>
      <c r="O94" s="11">
        <f t="shared" si="22"/>
        <v>221.25</v>
      </c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3:25" x14ac:dyDescent="0.3">
      <c r="C95" s="3">
        <f t="shared" si="12"/>
        <v>94</v>
      </c>
      <c r="D95" s="13"/>
      <c r="E95" s="10">
        <f t="shared" si="13"/>
        <v>87</v>
      </c>
      <c r="F95" s="11">
        <f t="shared" si="23"/>
        <v>30000</v>
      </c>
      <c r="G95" s="11">
        <f t="shared" si="14"/>
        <v>2517333.3333333335</v>
      </c>
      <c r="H95" s="12">
        <f t="shared" si="15"/>
        <v>344.82758620689657</v>
      </c>
      <c r="I95" s="12">
        <f t="shared" si="16"/>
        <v>28934.865900383131</v>
      </c>
      <c r="J95" s="13">
        <f t="shared" si="17"/>
        <v>1.0649</v>
      </c>
      <c r="K95" s="14">
        <f t="shared" si="18"/>
        <v>1.224022988505747E-2</v>
      </c>
      <c r="L95" s="11">
        <f t="shared" si="19"/>
        <v>30812.738697317996</v>
      </c>
      <c r="M95" s="11">
        <f t="shared" si="20"/>
        <v>1751813.540996168</v>
      </c>
      <c r="N95" s="11">
        <f t="shared" si="21"/>
        <v>4269146.8743295018</v>
      </c>
      <c r="O95" s="11">
        <f t="shared" si="22"/>
        <v>225</v>
      </c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3:25" x14ac:dyDescent="0.3">
      <c r="C96" s="3">
        <f t="shared" si="12"/>
        <v>95</v>
      </c>
      <c r="D96" s="13"/>
      <c r="E96" s="10">
        <f t="shared" si="13"/>
        <v>87</v>
      </c>
      <c r="F96" s="11">
        <f t="shared" si="23"/>
        <v>30500</v>
      </c>
      <c r="G96" s="11">
        <f t="shared" si="14"/>
        <v>2547833.3333333335</v>
      </c>
      <c r="H96" s="12">
        <f t="shared" si="15"/>
        <v>350.57471264367814</v>
      </c>
      <c r="I96" s="12">
        <f t="shared" si="16"/>
        <v>29285.440613026811</v>
      </c>
      <c r="J96" s="13">
        <f t="shared" si="17"/>
        <v>1.0649</v>
      </c>
      <c r="K96" s="14">
        <f t="shared" si="18"/>
        <v>1.224022988505747E-2</v>
      </c>
      <c r="L96" s="11">
        <f t="shared" si="19"/>
        <v>31186.06570881225</v>
      </c>
      <c r="M96" s="11">
        <f t="shared" si="20"/>
        <v>1782999.6067049804</v>
      </c>
      <c r="N96" s="11">
        <f t="shared" si="21"/>
        <v>4330832.9400383141</v>
      </c>
      <c r="O96" s="11">
        <f t="shared" si="22"/>
        <v>228.75</v>
      </c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3:25" x14ac:dyDescent="0.3">
      <c r="C97" s="3">
        <f t="shared" si="12"/>
        <v>96</v>
      </c>
      <c r="D97" s="13"/>
      <c r="E97" s="10">
        <f t="shared" si="13"/>
        <v>87</v>
      </c>
      <c r="F97" s="11">
        <f t="shared" si="23"/>
        <v>30500</v>
      </c>
      <c r="G97" s="11">
        <f t="shared" si="14"/>
        <v>2578333.3333333335</v>
      </c>
      <c r="H97" s="12">
        <f t="shared" si="15"/>
        <v>350.57471264367814</v>
      </c>
      <c r="I97" s="12">
        <f t="shared" si="16"/>
        <v>29636.015325670487</v>
      </c>
      <c r="J97" s="13">
        <f t="shared" si="17"/>
        <v>1.0649</v>
      </c>
      <c r="K97" s="14">
        <f t="shared" si="18"/>
        <v>1.224022988505747E-2</v>
      </c>
      <c r="L97" s="11">
        <f t="shared" si="19"/>
        <v>31559.3927203065</v>
      </c>
      <c r="M97" s="11">
        <f t="shared" si="20"/>
        <v>1814558.9994252869</v>
      </c>
      <c r="N97" s="11">
        <f t="shared" si="21"/>
        <v>4392892.3327586204</v>
      </c>
      <c r="O97" s="11">
        <f t="shared" si="22"/>
        <v>228.75</v>
      </c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3:25" x14ac:dyDescent="0.3">
      <c r="C98" s="3">
        <f t="shared" si="12"/>
        <v>97</v>
      </c>
      <c r="D98" s="13"/>
      <c r="E98" s="10">
        <f t="shared" si="13"/>
        <v>87</v>
      </c>
      <c r="F98" s="11">
        <f t="shared" si="23"/>
        <v>31000</v>
      </c>
      <c r="G98" s="11">
        <f t="shared" si="14"/>
        <v>2609333.3333333335</v>
      </c>
      <c r="H98" s="12">
        <f t="shared" si="15"/>
        <v>356.32183908045977</v>
      </c>
      <c r="I98" s="12">
        <f t="shared" si="16"/>
        <v>29992.337164750948</v>
      </c>
      <c r="J98" s="13">
        <f t="shared" si="17"/>
        <v>1.0649</v>
      </c>
      <c r="K98" s="14">
        <f t="shared" si="18"/>
        <v>1.224022988505747E-2</v>
      </c>
      <c r="L98" s="11">
        <f t="shared" si="19"/>
        <v>31938.839846743285</v>
      </c>
      <c r="M98" s="11">
        <f t="shared" si="20"/>
        <v>1846497.8392720302</v>
      </c>
      <c r="N98" s="11">
        <f t="shared" si="21"/>
        <v>4455831.1726053637</v>
      </c>
      <c r="O98" s="11">
        <f t="shared" si="22"/>
        <v>232.5</v>
      </c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3:25" x14ac:dyDescent="0.3">
      <c r="C99" s="3">
        <f t="shared" si="12"/>
        <v>98</v>
      </c>
      <c r="D99" s="13"/>
      <c r="E99" s="10">
        <f t="shared" si="13"/>
        <v>87</v>
      </c>
      <c r="F99" s="11">
        <f t="shared" si="23"/>
        <v>31500</v>
      </c>
      <c r="G99" s="11">
        <f t="shared" si="14"/>
        <v>2640833.3333333335</v>
      </c>
      <c r="H99" s="12">
        <f t="shared" si="15"/>
        <v>362.06896551724139</v>
      </c>
      <c r="I99" s="12">
        <f t="shared" si="16"/>
        <v>30354.406130268191</v>
      </c>
      <c r="J99" s="13">
        <f t="shared" si="17"/>
        <v>1.0649</v>
      </c>
      <c r="K99" s="14">
        <f t="shared" si="18"/>
        <v>1.224022988505747E-2</v>
      </c>
      <c r="L99" s="11">
        <f t="shared" si="19"/>
        <v>32324.407088122596</v>
      </c>
      <c r="M99" s="11">
        <f t="shared" si="20"/>
        <v>1878822.2463601527</v>
      </c>
      <c r="N99" s="11">
        <f t="shared" si="21"/>
        <v>4519655.579693486</v>
      </c>
      <c r="O99" s="11">
        <f t="shared" si="22"/>
        <v>236.25</v>
      </c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3:25" x14ac:dyDescent="0.3">
      <c r="C100" s="3">
        <f t="shared" si="12"/>
        <v>99</v>
      </c>
      <c r="D100" s="13"/>
      <c r="E100" s="10">
        <f t="shared" si="13"/>
        <v>87</v>
      </c>
      <c r="F100" s="11">
        <f t="shared" si="23"/>
        <v>32000</v>
      </c>
      <c r="G100" s="11">
        <f t="shared" si="14"/>
        <v>2672833.3333333335</v>
      </c>
      <c r="H100" s="12">
        <f t="shared" si="15"/>
        <v>367.81609195402297</v>
      </c>
      <c r="I100" s="12">
        <f t="shared" si="16"/>
        <v>30722.222222222215</v>
      </c>
      <c r="J100" s="13">
        <f t="shared" si="17"/>
        <v>1.0649</v>
      </c>
      <c r="K100" s="14">
        <f t="shared" si="18"/>
        <v>1.224022988505747E-2</v>
      </c>
      <c r="L100" s="11">
        <f t="shared" si="19"/>
        <v>32716.094444444436</v>
      </c>
      <c r="M100" s="11">
        <f t="shared" si="20"/>
        <v>1911538.3408045971</v>
      </c>
      <c r="N100" s="11">
        <f t="shared" si="21"/>
        <v>4584371.6741379304</v>
      </c>
      <c r="O100" s="11">
        <f t="shared" si="22"/>
        <v>240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3:25" x14ac:dyDescent="0.3">
      <c r="C101" s="3">
        <f t="shared" si="12"/>
        <v>100</v>
      </c>
      <c r="D101" s="13"/>
      <c r="E101" s="10">
        <f t="shared" si="13"/>
        <v>87</v>
      </c>
      <c r="F101" s="11">
        <f t="shared" si="23"/>
        <v>32000</v>
      </c>
      <c r="G101" s="11">
        <f t="shared" si="14"/>
        <v>2704833.3333333335</v>
      </c>
      <c r="H101" s="12">
        <f t="shared" si="15"/>
        <v>367.81609195402297</v>
      </c>
      <c r="I101" s="12">
        <f t="shared" si="16"/>
        <v>31090.03831417624</v>
      </c>
      <c r="J101" s="13">
        <f t="shared" si="17"/>
        <v>1.0649</v>
      </c>
      <c r="K101" s="14">
        <f t="shared" si="18"/>
        <v>1.224022988505747E-2</v>
      </c>
      <c r="L101" s="11">
        <f t="shared" si="19"/>
        <v>33107.781800766279</v>
      </c>
      <c r="M101" s="11">
        <f t="shared" si="20"/>
        <v>1944646.1226053634</v>
      </c>
      <c r="N101" s="11">
        <f t="shared" si="21"/>
        <v>4649479.4559386969</v>
      </c>
      <c r="O101" s="11">
        <f t="shared" si="22"/>
        <v>240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3:25" x14ac:dyDescent="0.3">
      <c r="C102" s="3">
        <f t="shared" si="12"/>
        <v>101</v>
      </c>
      <c r="D102" s="13"/>
      <c r="E102" s="10">
        <f t="shared" si="13"/>
        <v>87</v>
      </c>
      <c r="F102" s="11">
        <f t="shared" si="23"/>
        <v>32500</v>
      </c>
      <c r="G102" s="11">
        <f t="shared" si="14"/>
        <v>2737333.3333333335</v>
      </c>
      <c r="H102" s="12">
        <f t="shared" si="15"/>
        <v>373.56321839080459</v>
      </c>
      <c r="I102" s="12">
        <f t="shared" si="16"/>
        <v>31463.601532567045</v>
      </c>
      <c r="J102" s="13">
        <f t="shared" si="17"/>
        <v>1.0649</v>
      </c>
      <c r="K102" s="14">
        <f t="shared" si="18"/>
        <v>1.224022988505747E-2</v>
      </c>
      <c r="L102" s="11">
        <f t="shared" si="19"/>
        <v>33505.589272030644</v>
      </c>
      <c r="M102" s="11">
        <f t="shared" si="20"/>
        <v>1978151.711877394</v>
      </c>
      <c r="N102" s="11">
        <f t="shared" si="21"/>
        <v>4715485.0452107275</v>
      </c>
      <c r="O102" s="11">
        <f t="shared" si="22"/>
        <v>243.75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3:25" x14ac:dyDescent="0.3">
      <c r="C103" s="3">
        <f t="shared" si="12"/>
        <v>102</v>
      </c>
      <c r="D103" s="13"/>
      <c r="E103" s="10">
        <f t="shared" si="13"/>
        <v>87</v>
      </c>
      <c r="F103" s="11">
        <f t="shared" si="23"/>
        <v>33000</v>
      </c>
      <c r="G103" s="11">
        <f t="shared" si="14"/>
        <v>2770333.3333333335</v>
      </c>
      <c r="H103" s="12">
        <f t="shared" si="15"/>
        <v>379.31034482758622</v>
      </c>
      <c r="I103" s="12">
        <f t="shared" si="16"/>
        <v>31842.911877394632</v>
      </c>
      <c r="J103" s="13">
        <f t="shared" si="17"/>
        <v>1.0649</v>
      </c>
      <c r="K103" s="14">
        <f t="shared" si="18"/>
        <v>1.224022988505747E-2</v>
      </c>
      <c r="L103" s="11">
        <f t="shared" si="19"/>
        <v>33909.516858237541</v>
      </c>
      <c r="M103" s="11">
        <f t="shared" si="20"/>
        <v>2012061.2287356316</v>
      </c>
      <c r="N103" s="11">
        <f t="shared" si="21"/>
        <v>4782394.5620689653</v>
      </c>
      <c r="O103" s="11">
        <f t="shared" si="22"/>
        <v>247.5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3:25" x14ac:dyDescent="0.3">
      <c r="C104" s="3">
        <f t="shared" si="12"/>
        <v>103</v>
      </c>
      <c r="D104" s="13"/>
      <c r="E104" s="10">
        <f t="shared" si="13"/>
        <v>87</v>
      </c>
      <c r="F104" s="11">
        <f t="shared" si="23"/>
        <v>33500</v>
      </c>
      <c r="G104" s="11">
        <f t="shared" si="14"/>
        <v>2803833.3333333335</v>
      </c>
      <c r="H104" s="12">
        <f t="shared" si="15"/>
        <v>385.05747126436779</v>
      </c>
      <c r="I104" s="12">
        <f t="shared" si="16"/>
        <v>32227.969348659</v>
      </c>
      <c r="J104" s="13">
        <f t="shared" si="17"/>
        <v>1.0649</v>
      </c>
      <c r="K104" s="14">
        <f t="shared" si="18"/>
        <v>1.224022988505747E-2</v>
      </c>
      <c r="L104" s="11">
        <f t="shared" si="19"/>
        <v>34319.56455938697</v>
      </c>
      <c r="M104" s="11">
        <f t="shared" si="20"/>
        <v>2046380.7932950186</v>
      </c>
      <c r="N104" s="11">
        <f t="shared" si="21"/>
        <v>4850214.1266283523</v>
      </c>
      <c r="O104" s="11">
        <f t="shared" si="22"/>
        <v>251.25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3:25" x14ac:dyDescent="0.3">
      <c r="C105" s="3">
        <f t="shared" si="12"/>
        <v>104</v>
      </c>
      <c r="D105" s="13"/>
      <c r="E105" s="10">
        <f t="shared" si="13"/>
        <v>87</v>
      </c>
      <c r="F105" s="11">
        <f t="shared" si="23"/>
        <v>34000</v>
      </c>
      <c r="G105" s="11">
        <f t="shared" si="14"/>
        <v>2837833.3333333335</v>
      </c>
      <c r="H105" s="12">
        <f t="shared" si="15"/>
        <v>390.80459770114942</v>
      </c>
      <c r="I105" s="12">
        <f t="shared" si="16"/>
        <v>32618.77394636015</v>
      </c>
      <c r="J105" s="13">
        <f t="shared" si="17"/>
        <v>1.0649</v>
      </c>
      <c r="K105" s="14">
        <f t="shared" si="18"/>
        <v>1.224022988505747E-2</v>
      </c>
      <c r="L105" s="11">
        <f t="shared" si="19"/>
        <v>34735.732375478925</v>
      </c>
      <c r="M105" s="11">
        <f t="shared" si="20"/>
        <v>2081116.5256704974</v>
      </c>
      <c r="N105" s="11">
        <f t="shared" si="21"/>
        <v>4918949.8590038307</v>
      </c>
      <c r="O105" s="11">
        <f t="shared" si="22"/>
        <v>255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3:25" x14ac:dyDescent="0.3">
      <c r="C106" s="3">
        <f t="shared" si="12"/>
        <v>105</v>
      </c>
      <c r="D106" s="13"/>
      <c r="E106" s="10">
        <f t="shared" si="13"/>
        <v>87</v>
      </c>
      <c r="F106" s="11">
        <f t="shared" si="23"/>
        <v>34000</v>
      </c>
      <c r="G106" s="11">
        <f t="shared" si="14"/>
        <v>2871833.3333333335</v>
      </c>
      <c r="H106" s="12">
        <f t="shared" si="15"/>
        <v>390.80459770114942</v>
      </c>
      <c r="I106" s="12">
        <f t="shared" si="16"/>
        <v>33009.578544061296</v>
      </c>
      <c r="J106" s="13">
        <f t="shared" si="17"/>
        <v>1.0649</v>
      </c>
      <c r="K106" s="14">
        <f t="shared" si="18"/>
        <v>1.224022988505747E-2</v>
      </c>
      <c r="L106" s="11">
        <f t="shared" si="19"/>
        <v>35151.900191570872</v>
      </c>
      <c r="M106" s="11">
        <f t="shared" si="20"/>
        <v>2116268.4258620683</v>
      </c>
      <c r="N106" s="11">
        <f t="shared" si="21"/>
        <v>4988101.7591954023</v>
      </c>
      <c r="O106" s="11">
        <f t="shared" si="22"/>
        <v>255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3:25" x14ac:dyDescent="0.3">
      <c r="C107" s="3">
        <f t="shared" si="12"/>
        <v>106</v>
      </c>
      <c r="D107" s="13"/>
      <c r="E107" s="10">
        <f t="shared" si="13"/>
        <v>87</v>
      </c>
      <c r="F107" s="11">
        <f t="shared" si="23"/>
        <v>34500</v>
      </c>
      <c r="G107" s="11">
        <f t="shared" si="14"/>
        <v>2906333.3333333335</v>
      </c>
      <c r="H107" s="12">
        <f t="shared" si="15"/>
        <v>396.55172413793105</v>
      </c>
      <c r="I107" s="12">
        <f t="shared" si="16"/>
        <v>33406.130268199224</v>
      </c>
      <c r="J107" s="13">
        <f t="shared" si="17"/>
        <v>1.0649</v>
      </c>
      <c r="K107" s="14">
        <f t="shared" si="18"/>
        <v>1.224022988505747E-2</v>
      </c>
      <c r="L107" s="11">
        <f t="shared" si="19"/>
        <v>35574.188122605352</v>
      </c>
      <c r="M107" s="11">
        <f t="shared" si="20"/>
        <v>2151842.6139846737</v>
      </c>
      <c r="N107" s="11">
        <f t="shared" si="21"/>
        <v>5058175.9473180072</v>
      </c>
      <c r="O107" s="11">
        <f t="shared" si="22"/>
        <v>258.75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3:25" x14ac:dyDescent="0.3">
      <c r="C108" s="3">
        <f t="shared" si="12"/>
        <v>107</v>
      </c>
      <c r="D108" s="13"/>
      <c r="E108" s="10">
        <f t="shared" si="13"/>
        <v>87</v>
      </c>
      <c r="F108" s="11">
        <f t="shared" si="23"/>
        <v>35000</v>
      </c>
      <c r="G108" s="11">
        <f t="shared" si="14"/>
        <v>2941333.3333333335</v>
      </c>
      <c r="H108" s="12">
        <f t="shared" si="15"/>
        <v>402.29885057471262</v>
      </c>
      <c r="I108" s="12">
        <f t="shared" si="16"/>
        <v>33808.429118773936</v>
      </c>
      <c r="J108" s="13">
        <f t="shared" si="17"/>
        <v>1.0649</v>
      </c>
      <c r="K108" s="14">
        <f t="shared" si="18"/>
        <v>1.224022988505747E-2</v>
      </c>
      <c r="L108" s="11">
        <f t="shared" si="19"/>
        <v>36002.596168582364</v>
      </c>
      <c r="M108" s="11">
        <f t="shared" si="20"/>
        <v>2187845.2101532561</v>
      </c>
      <c r="N108" s="11">
        <f t="shared" si="21"/>
        <v>5129178.5434865896</v>
      </c>
      <c r="O108" s="11">
        <f t="shared" si="22"/>
        <v>262.5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3:25" x14ac:dyDescent="0.3">
      <c r="C109" s="3">
        <f t="shared" si="12"/>
        <v>108</v>
      </c>
      <c r="D109" s="13"/>
      <c r="E109" s="10">
        <f t="shared" si="13"/>
        <v>87</v>
      </c>
      <c r="F109" s="11">
        <f t="shared" si="23"/>
        <v>35500</v>
      </c>
      <c r="G109" s="11">
        <f t="shared" si="14"/>
        <v>2976833.3333333335</v>
      </c>
      <c r="H109" s="12">
        <f t="shared" si="15"/>
        <v>408.04597701149424</v>
      </c>
      <c r="I109" s="12">
        <f t="shared" si="16"/>
        <v>34216.475095785434</v>
      </c>
      <c r="J109" s="13">
        <f t="shared" si="17"/>
        <v>1.0649</v>
      </c>
      <c r="K109" s="14">
        <f t="shared" si="18"/>
        <v>1.224022988505747E-2</v>
      </c>
      <c r="L109" s="11">
        <f t="shared" si="19"/>
        <v>36437.124329501909</v>
      </c>
      <c r="M109" s="11">
        <f t="shared" si="20"/>
        <v>2224282.3344827578</v>
      </c>
      <c r="N109" s="11">
        <f t="shared" si="21"/>
        <v>5201115.6678160913</v>
      </c>
      <c r="O109" s="11">
        <f t="shared" si="22"/>
        <v>266.25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3:25" x14ac:dyDescent="0.3">
      <c r="C110" s="3">
        <f t="shared" si="12"/>
        <v>109</v>
      </c>
      <c r="D110" s="13"/>
      <c r="E110" s="10">
        <f t="shared" si="13"/>
        <v>87</v>
      </c>
      <c r="F110" s="11">
        <f t="shared" si="23"/>
        <v>36000</v>
      </c>
      <c r="G110" s="11">
        <f t="shared" si="14"/>
        <v>3012833.3333333335</v>
      </c>
      <c r="H110" s="12">
        <f t="shared" si="15"/>
        <v>413.79310344827587</v>
      </c>
      <c r="I110" s="12">
        <f t="shared" si="16"/>
        <v>34630.268199233709</v>
      </c>
      <c r="J110" s="13">
        <f t="shared" si="17"/>
        <v>1.0649</v>
      </c>
      <c r="K110" s="14">
        <f t="shared" si="18"/>
        <v>1.224022988505747E-2</v>
      </c>
      <c r="L110" s="11">
        <f t="shared" si="19"/>
        <v>36877.772605363978</v>
      </c>
      <c r="M110" s="11">
        <f t="shared" si="20"/>
        <v>2261160.1070881216</v>
      </c>
      <c r="N110" s="11">
        <f t="shared" si="21"/>
        <v>5273993.4404214546</v>
      </c>
      <c r="O110" s="11">
        <f t="shared" si="22"/>
        <v>270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3:25" x14ac:dyDescent="0.3">
      <c r="C111" s="3">
        <f t="shared" si="12"/>
        <v>110</v>
      </c>
      <c r="D111" s="13"/>
      <c r="E111" s="10">
        <f t="shared" si="13"/>
        <v>87</v>
      </c>
      <c r="F111" s="11">
        <f t="shared" si="23"/>
        <v>36500</v>
      </c>
      <c r="G111" s="11">
        <f t="shared" si="14"/>
        <v>3049333.3333333335</v>
      </c>
      <c r="H111" s="12">
        <f t="shared" si="15"/>
        <v>419.5402298850575</v>
      </c>
      <c r="I111" s="12">
        <f t="shared" si="16"/>
        <v>35049.80842911877</v>
      </c>
      <c r="J111" s="13">
        <f t="shared" si="17"/>
        <v>1.0649</v>
      </c>
      <c r="K111" s="14">
        <f t="shared" si="18"/>
        <v>1.224022988505747E-2</v>
      </c>
      <c r="L111" s="11">
        <f t="shared" si="19"/>
        <v>37324.540996168573</v>
      </c>
      <c r="M111" s="11">
        <f t="shared" si="20"/>
        <v>2298484.6480842903</v>
      </c>
      <c r="N111" s="11">
        <f t="shared" si="21"/>
        <v>5347817.9814176243</v>
      </c>
      <c r="O111" s="11">
        <f t="shared" si="22"/>
        <v>273.75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3:25" x14ac:dyDescent="0.3">
      <c r="C112" s="3">
        <f t="shared" si="12"/>
        <v>111</v>
      </c>
      <c r="D112" s="13"/>
      <c r="E112" s="10">
        <f t="shared" si="13"/>
        <v>87</v>
      </c>
      <c r="F112" s="11">
        <f t="shared" si="23"/>
        <v>37000</v>
      </c>
      <c r="G112" s="11">
        <f t="shared" si="14"/>
        <v>3086333.3333333335</v>
      </c>
      <c r="H112" s="12">
        <f t="shared" si="15"/>
        <v>425.28735632183907</v>
      </c>
      <c r="I112" s="12">
        <f t="shared" si="16"/>
        <v>35475.095785440608</v>
      </c>
      <c r="J112" s="13">
        <f t="shared" si="17"/>
        <v>1.0649</v>
      </c>
      <c r="K112" s="14">
        <f t="shared" si="18"/>
        <v>1.224022988505747E-2</v>
      </c>
      <c r="L112" s="11">
        <f t="shared" si="19"/>
        <v>37777.4295019157</v>
      </c>
      <c r="M112" s="11">
        <f t="shared" si="20"/>
        <v>2336262.0775862061</v>
      </c>
      <c r="N112" s="11">
        <f t="shared" si="21"/>
        <v>5422595.4109195396</v>
      </c>
      <c r="O112" s="11">
        <f t="shared" si="22"/>
        <v>277.5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3:25" x14ac:dyDescent="0.3">
      <c r="C113" s="3">
        <f t="shared" si="12"/>
        <v>112</v>
      </c>
      <c r="D113" s="13"/>
      <c r="E113" s="10">
        <f t="shared" si="13"/>
        <v>87</v>
      </c>
      <c r="F113" s="11">
        <f t="shared" si="23"/>
        <v>37000</v>
      </c>
      <c r="G113" s="11">
        <f t="shared" si="14"/>
        <v>3123333.3333333335</v>
      </c>
      <c r="H113" s="12">
        <f t="shared" si="15"/>
        <v>425.28735632183907</v>
      </c>
      <c r="I113" s="12">
        <f t="shared" si="16"/>
        <v>35900.383141762446</v>
      </c>
      <c r="J113" s="13">
        <f t="shared" si="17"/>
        <v>1.0649</v>
      </c>
      <c r="K113" s="14">
        <f t="shared" si="18"/>
        <v>1.224022988505747E-2</v>
      </c>
      <c r="L113" s="11">
        <f t="shared" si="19"/>
        <v>38230.318007662827</v>
      </c>
      <c r="M113" s="11">
        <f t="shared" si="20"/>
        <v>2374492.395593869</v>
      </c>
      <c r="N113" s="11">
        <f t="shared" si="21"/>
        <v>5497825.7289272025</v>
      </c>
      <c r="O113" s="11">
        <f t="shared" si="22"/>
        <v>277.5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3:25" x14ac:dyDescent="0.3">
      <c r="C114" s="3">
        <f t="shared" si="12"/>
        <v>113</v>
      </c>
      <c r="D114" s="13"/>
      <c r="E114" s="10">
        <f t="shared" si="13"/>
        <v>87</v>
      </c>
      <c r="F114" s="11">
        <f t="shared" si="23"/>
        <v>37500</v>
      </c>
      <c r="G114" s="11">
        <f t="shared" si="14"/>
        <v>3160833.3333333335</v>
      </c>
      <c r="H114" s="12">
        <f t="shared" si="15"/>
        <v>431.0344827586207</v>
      </c>
      <c r="I114" s="12">
        <f t="shared" si="16"/>
        <v>36331.417624521069</v>
      </c>
      <c r="J114" s="13">
        <f t="shared" si="17"/>
        <v>1.0649</v>
      </c>
      <c r="K114" s="14">
        <f t="shared" si="18"/>
        <v>1.224022988505747E-2</v>
      </c>
      <c r="L114" s="11">
        <f t="shared" si="19"/>
        <v>38689.326628352486</v>
      </c>
      <c r="M114" s="11">
        <f t="shared" si="20"/>
        <v>2413181.7222222215</v>
      </c>
      <c r="N114" s="11">
        <f t="shared" si="21"/>
        <v>5574015.055555555</v>
      </c>
      <c r="O114" s="11">
        <f t="shared" si="22"/>
        <v>281.25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3:25" x14ac:dyDescent="0.3">
      <c r="C115" s="3">
        <f t="shared" si="12"/>
        <v>114</v>
      </c>
      <c r="D115" s="13"/>
      <c r="E115" s="10">
        <f t="shared" si="13"/>
        <v>87</v>
      </c>
      <c r="F115" s="11">
        <f t="shared" si="23"/>
        <v>38000</v>
      </c>
      <c r="G115" s="11">
        <f t="shared" si="14"/>
        <v>3198833.3333333335</v>
      </c>
      <c r="H115" s="12">
        <f t="shared" si="15"/>
        <v>436.78160919540232</v>
      </c>
      <c r="I115" s="12">
        <f t="shared" si="16"/>
        <v>36768.19923371647</v>
      </c>
      <c r="J115" s="13">
        <f t="shared" si="17"/>
        <v>1.0649</v>
      </c>
      <c r="K115" s="14">
        <f t="shared" si="18"/>
        <v>1.224022988505747E-2</v>
      </c>
      <c r="L115" s="11">
        <f t="shared" si="19"/>
        <v>39154.455363984671</v>
      </c>
      <c r="M115" s="11">
        <f t="shared" si="20"/>
        <v>2452336.1775862062</v>
      </c>
      <c r="N115" s="11">
        <f t="shared" si="21"/>
        <v>5651169.5109195393</v>
      </c>
      <c r="O115" s="11">
        <f t="shared" si="22"/>
        <v>285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3:25" x14ac:dyDescent="0.3">
      <c r="C116" s="3">
        <f t="shared" si="12"/>
        <v>115</v>
      </c>
      <c r="D116" s="13"/>
      <c r="E116" s="10">
        <f t="shared" si="13"/>
        <v>87</v>
      </c>
      <c r="F116" s="11">
        <f t="shared" si="23"/>
        <v>38500</v>
      </c>
      <c r="G116" s="11">
        <f t="shared" si="14"/>
        <v>3237333.3333333335</v>
      </c>
      <c r="H116" s="12">
        <f t="shared" si="15"/>
        <v>442.5287356321839</v>
      </c>
      <c r="I116" s="12">
        <f t="shared" si="16"/>
        <v>37210.727969348656</v>
      </c>
      <c r="J116" s="13">
        <f t="shared" si="17"/>
        <v>1.0649</v>
      </c>
      <c r="K116" s="14">
        <f t="shared" si="18"/>
        <v>1.224022988505747E-2</v>
      </c>
      <c r="L116" s="11">
        <f t="shared" si="19"/>
        <v>39625.70421455938</v>
      </c>
      <c r="M116" s="11">
        <f t="shared" si="20"/>
        <v>2491961.8818007656</v>
      </c>
      <c r="N116" s="11">
        <f t="shared" si="21"/>
        <v>5729295.2151340991</v>
      </c>
      <c r="O116" s="11">
        <f t="shared" si="22"/>
        <v>288.75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3:25" x14ac:dyDescent="0.3">
      <c r="C117" s="3">
        <f t="shared" si="12"/>
        <v>116</v>
      </c>
      <c r="D117" s="13"/>
      <c r="E117" s="10">
        <f t="shared" si="13"/>
        <v>87</v>
      </c>
      <c r="F117" s="11">
        <f t="shared" si="23"/>
        <v>39000</v>
      </c>
      <c r="G117" s="11">
        <f t="shared" si="14"/>
        <v>3276333.3333333335</v>
      </c>
      <c r="H117" s="12">
        <f t="shared" si="15"/>
        <v>448.27586206896552</v>
      </c>
      <c r="I117" s="12">
        <f t="shared" si="16"/>
        <v>37659.00383141762</v>
      </c>
      <c r="J117" s="13">
        <f t="shared" si="17"/>
        <v>1.0649</v>
      </c>
      <c r="K117" s="14">
        <f t="shared" si="18"/>
        <v>1.224022988505747E-2</v>
      </c>
      <c r="L117" s="11">
        <f t="shared" si="19"/>
        <v>40103.073180076623</v>
      </c>
      <c r="M117" s="11">
        <f t="shared" si="20"/>
        <v>2532064.9549808423</v>
      </c>
      <c r="N117" s="11">
        <f t="shared" si="21"/>
        <v>5808398.2883141758</v>
      </c>
      <c r="O117" s="11">
        <f t="shared" si="22"/>
        <v>292.5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3:25" x14ac:dyDescent="0.3">
      <c r="C118" s="3">
        <f t="shared" si="12"/>
        <v>117</v>
      </c>
      <c r="D118" s="13"/>
      <c r="E118" s="10">
        <f t="shared" si="13"/>
        <v>87</v>
      </c>
      <c r="F118" s="11">
        <f t="shared" si="23"/>
        <v>39500</v>
      </c>
      <c r="G118" s="11">
        <f t="shared" si="14"/>
        <v>3315833.3333333335</v>
      </c>
      <c r="H118" s="12">
        <f t="shared" si="15"/>
        <v>454.02298850574715</v>
      </c>
      <c r="I118" s="12">
        <f t="shared" si="16"/>
        <v>38113.026819923369</v>
      </c>
      <c r="J118" s="13">
        <f t="shared" si="17"/>
        <v>1.0649</v>
      </c>
      <c r="K118" s="14">
        <f t="shared" si="18"/>
        <v>1.224022988505747E-2</v>
      </c>
      <c r="L118" s="11">
        <f t="shared" si="19"/>
        <v>40586.562260536397</v>
      </c>
      <c r="M118" s="11">
        <f t="shared" si="20"/>
        <v>2572651.5172413788</v>
      </c>
      <c r="N118" s="11">
        <f t="shared" si="21"/>
        <v>5888484.8505747123</v>
      </c>
      <c r="O118" s="11">
        <f t="shared" si="22"/>
        <v>296.25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3:25" x14ac:dyDescent="0.3">
      <c r="C119" s="3">
        <f t="shared" si="12"/>
        <v>118</v>
      </c>
      <c r="D119" s="13"/>
      <c r="E119" s="10">
        <f t="shared" si="13"/>
        <v>87</v>
      </c>
      <c r="F119" s="11">
        <f t="shared" si="23"/>
        <v>40000</v>
      </c>
      <c r="G119" s="11">
        <f t="shared" si="14"/>
        <v>3355833.3333333335</v>
      </c>
      <c r="H119" s="12">
        <f t="shared" si="15"/>
        <v>459.77011494252872</v>
      </c>
      <c r="I119" s="12">
        <f t="shared" si="16"/>
        <v>38572.796934865895</v>
      </c>
      <c r="J119" s="13">
        <f t="shared" si="17"/>
        <v>1.0649</v>
      </c>
      <c r="K119" s="14">
        <f t="shared" si="18"/>
        <v>1.224022988505747E-2</v>
      </c>
      <c r="L119" s="11">
        <f t="shared" si="19"/>
        <v>41076.171455938689</v>
      </c>
      <c r="M119" s="11">
        <f t="shared" si="20"/>
        <v>2613727.6886973176</v>
      </c>
      <c r="N119" s="11">
        <f t="shared" si="21"/>
        <v>5969561.0220306516</v>
      </c>
      <c r="O119" s="11">
        <f t="shared" si="22"/>
        <v>300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3:25" x14ac:dyDescent="0.3">
      <c r="C120" s="3">
        <f t="shared" si="12"/>
        <v>119</v>
      </c>
      <c r="D120" s="13"/>
      <c r="E120" s="10">
        <f t="shared" si="13"/>
        <v>87</v>
      </c>
      <c r="F120" s="11">
        <f t="shared" si="23"/>
        <v>40500</v>
      </c>
      <c r="G120" s="11">
        <f t="shared" si="14"/>
        <v>3396333.3333333335</v>
      </c>
      <c r="H120" s="12">
        <f t="shared" si="15"/>
        <v>465.51724137931035</v>
      </c>
      <c r="I120" s="12">
        <f t="shared" si="16"/>
        <v>39038.314176245207</v>
      </c>
      <c r="J120" s="13">
        <f t="shared" si="17"/>
        <v>1.0649</v>
      </c>
      <c r="K120" s="14">
        <f t="shared" si="18"/>
        <v>1.224022988505747E-2</v>
      </c>
      <c r="L120" s="11">
        <f t="shared" si="19"/>
        <v>41571.900766283521</v>
      </c>
      <c r="M120" s="11">
        <f t="shared" si="20"/>
        <v>2655299.5894636014</v>
      </c>
      <c r="N120" s="11">
        <f t="shared" si="21"/>
        <v>6051632.9227969348</v>
      </c>
      <c r="O120" s="11">
        <f t="shared" si="22"/>
        <v>303.75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3:25" x14ac:dyDescent="0.3">
      <c r="C121" s="3">
        <f t="shared" si="12"/>
        <v>120</v>
      </c>
      <c r="D121" s="13"/>
      <c r="E121" s="10">
        <f t="shared" si="13"/>
        <v>87</v>
      </c>
      <c r="F121" s="11">
        <f t="shared" si="23"/>
        <v>41000</v>
      </c>
      <c r="G121" s="11">
        <f t="shared" si="14"/>
        <v>3437333.3333333335</v>
      </c>
      <c r="H121" s="12">
        <f t="shared" si="15"/>
        <v>471.26436781609198</v>
      </c>
      <c r="I121" s="12">
        <f t="shared" si="16"/>
        <v>39509.578544061296</v>
      </c>
      <c r="J121" s="13">
        <f t="shared" si="17"/>
        <v>1.0649</v>
      </c>
      <c r="K121" s="14">
        <f t="shared" si="18"/>
        <v>1.224022988505747E-2</v>
      </c>
      <c r="L121" s="11">
        <f t="shared" si="19"/>
        <v>42073.750191570871</v>
      </c>
      <c r="M121" s="11">
        <f t="shared" si="20"/>
        <v>2697373.3396551721</v>
      </c>
      <c r="N121" s="11">
        <f t="shared" si="21"/>
        <v>6134706.672988506</v>
      </c>
      <c r="O121" s="11">
        <f t="shared" si="22"/>
        <v>307.5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3:25" x14ac:dyDescent="0.3">
      <c r="C122" s="3" t="str">
        <f t="shared" si="12"/>
        <v/>
      </c>
      <c r="D122" s="13"/>
      <c r="E122" s="10" t="str">
        <f t="shared" si="13"/>
        <v/>
      </c>
      <c r="F122" s="11" t="str">
        <f t="shared" si="23"/>
        <v/>
      </c>
      <c r="G122" s="11" t="str">
        <f t="shared" si="14"/>
        <v/>
      </c>
      <c r="H122" s="12" t="str">
        <f t="shared" si="15"/>
        <v/>
      </c>
      <c r="I122" s="12" t="str">
        <f t="shared" si="16"/>
        <v/>
      </c>
      <c r="J122" s="13" t="str">
        <f t="shared" si="17"/>
        <v/>
      </c>
      <c r="K122" s="14" t="str">
        <f t="shared" si="18"/>
        <v/>
      </c>
      <c r="L122" s="11" t="str">
        <f t="shared" si="19"/>
        <v/>
      </c>
      <c r="M122" s="11" t="str">
        <f t="shared" si="20"/>
        <v/>
      </c>
      <c r="N122" s="11" t="str">
        <f t="shared" si="21"/>
        <v/>
      </c>
      <c r="O122" s="11" t="str">
        <f t="shared" si="22"/>
        <v/>
      </c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3:25" x14ac:dyDescent="0.3">
      <c r="C123" s="3" t="str">
        <f t="shared" si="12"/>
        <v/>
      </c>
      <c r="D123" s="13"/>
      <c r="E123" s="10" t="str">
        <f t="shared" si="13"/>
        <v/>
      </c>
      <c r="F123" s="11" t="str">
        <f t="shared" si="23"/>
        <v/>
      </c>
      <c r="G123" s="11" t="str">
        <f t="shared" si="14"/>
        <v/>
      </c>
      <c r="H123" s="12" t="str">
        <f t="shared" si="15"/>
        <v/>
      </c>
      <c r="I123" s="12" t="str">
        <f t="shared" si="16"/>
        <v/>
      </c>
      <c r="J123" s="13" t="str">
        <f t="shared" si="17"/>
        <v/>
      </c>
      <c r="K123" s="14" t="str">
        <f t="shared" si="18"/>
        <v/>
      </c>
      <c r="L123" s="11" t="str">
        <f t="shared" si="19"/>
        <v/>
      </c>
      <c r="M123" s="11" t="str">
        <f t="shared" si="20"/>
        <v/>
      </c>
      <c r="N123" s="11" t="str">
        <f t="shared" si="21"/>
        <v/>
      </c>
      <c r="O123" s="11" t="str">
        <f t="shared" si="22"/>
        <v/>
      </c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3:25" x14ac:dyDescent="0.3">
      <c r="C124" s="3" t="str">
        <f t="shared" si="12"/>
        <v/>
      </c>
      <c r="D124" s="13"/>
      <c r="E124" s="10" t="str">
        <f t="shared" si="13"/>
        <v/>
      </c>
      <c r="F124" s="11" t="str">
        <f t="shared" si="23"/>
        <v/>
      </c>
      <c r="G124" s="11" t="str">
        <f t="shared" si="14"/>
        <v/>
      </c>
      <c r="H124" s="12" t="str">
        <f t="shared" si="15"/>
        <v/>
      </c>
      <c r="I124" s="12" t="str">
        <f t="shared" si="16"/>
        <v/>
      </c>
      <c r="J124" s="13" t="str">
        <f t="shared" si="17"/>
        <v/>
      </c>
      <c r="K124" s="14" t="str">
        <f t="shared" si="18"/>
        <v/>
      </c>
      <c r="L124" s="11" t="str">
        <f t="shared" si="19"/>
        <v/>
      </c>
      <c r="M124" s="11" t="str">
        <f t="shared" si="20"/>
        <v/>
      </c>
      <c r="N124" s="11" t="str">
        <f t="shared" si="21"/>
        <v/>
      </c>
      <c r="O124" s="11" t="str">
        <f t="shared" si="22"/>
        <v/>
      </c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3:25" x14ac:dyDescent="0.3">
      <c r="C125" s="3" t="str">
        <f t="shared" si="12"/>
        <v/>
      </c>
      <c r="D125" s="13"/>
      <c r="E125" s="10" t="str">
        <f t="shared" si="13"/>
        <v/>
      </c>
      <c r="F125" s="11" t="str">
        <f t="shared" si="23"/>
        <v/>
      </c>
      <c r="G125" s="11" t="str">
        <f t="shared" si="14"/>
        <v/>
      </c>
      <c r="H125" s="12" t="str">
        <f t="shared" si="15"/>
        <v/>
      </c>
      <c r="I125" s="12" t="str">
        <f t="shared" si="16"/>
        <v/>
      </c>
      <c r="J125" s="13" t="str">
        <f t="shared" si="17"/>
        <v/>
      </c>
      <c r="K125" s="14" t="str">
        <f t="shared" si="18"/>
        <v/>
      </c>
      <c r="L125" s="11" t="str">
        <f t="shared" si="19"/>
        <v/>
      </c>
      <c r="M125" s="11" t="str">
        <f t="shared" si="20"/>
        <v/>
      </c>
      <c r="N125" s="11" t="str">
        <f t="shared" si="21"/>
        <v/>
      </c>
      <c r="O125" s="11" t="str">
        <f t="shared" si="22"/>
        <v/>
      </c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3:25" x14ac:dyDescent="0.3">
      <c r="C126" s="3" t="str">
        <f t="shared" si="12"/>
        <v/>
      </c>
      <c r="D126" s="13"/>
      <c r="E126" s="10" t="str">
        <f t="shared" si="13"/>
        <v/>
      </c>
      <c r="F126" s="11" t="str">
        <f t="shared" si="23"/>
        <v/>
      </c>
      <c r="G126" s="11" t="str">
        <f t="shared" si="14"/>
        <v/>
      </c>
      <c r="H126" s="12" t="str">
        <f t="shared" si="15"/>
        <v/>
      </c>
      <c r="I126" s="12" t="str">
        <f t="shared" si="16"/>
        <v/>
      </c>
      <c r="J126" s="13" t="str">
        <f t="shared" si="17"/>
        <v/>
      </c>
      <c r="K126" s="14" t="str">
        <f t="shared" si="18"/>
        <v/>
      </c>
      <c r="L126" s="11" t="str">
        <f t="shared" si="19"/>
        <v/>
      </c>
      <c r="M126" s="11" t="str">
        <f t="shared" si="20"/>
        <v/>
      </c>
      <c r="N126" s="11" t="str">
        <f t="shared" si="21"/>
        <v/>
      </c>
      <c r="O126" s="11" t="str">
        <f t="shared" si="22"/>
        <v/>
      </c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3:25" x14ac:dyDescent="0.3">
      <c r="C127" s="3" t="str">
        <f t="shared" si="12"/>
        <v/>
      </c>
      <c r="D127" s="13"/>
      <c r="E127" s="10" t="str">
        <f t="shared" si="13"/>
        <v/>
      </c>
      <c r="F127" s="11" t="str">
        <f t="shared" si="23"/>
        <v/>
      </c>
      <c r="G127" s="11" t="str">
        <f t="shared" si="14"/>
        <v/>
      </c>
      <c r="H127" s="12" t="str">
        <f t="shared" si="15"/>
        <v/>
      </c>
      <c r="I127" s="12" t="str">
        <f t="shared" si="16"/>
        <v/>
      </c>
      <c r="J127" s="13" t="str">
        <f t="shared" si="17"/>
        <v/>
      </c>
      <c r="K127" s="14" t="str">
        <f t="shared" si="18"/>
        <v/>
      </c>
      <c r="L127" s="11" t="str">
        <f t="shared" si="19"/>
        <v/>
      </c>
      <c r="M127" s="11" t="str">
        <f t="shared" si="20"/>
        <v/>
      </c>
      <c r="N127" s="11" t="str">
        <f t="shared" si="21"/>
        <v/>
      </c>
      <c r="O127" s="11" t="str">
        <f t="shared" si="22"/>
        <v/>
      </c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3:25" x14ac:dyDescent="0.3">
      <c r="C128" s="3" t="str">
        <f t="shared" si="12"/>
        <v/>
      </c>
      <c r="D128" s="13"/>
      <c r="E128" s="10" t="str">
        <f t="shared" si="13"/>
        <v/>
      </c>
      <c r="F128" s="11" t="str">
        <f t="shared" si="23"/>
        <v/>
      </c>
      <c r="G128" s="11" t="str">
        <f t="shared" si="14"/>
        <v/>
      </c>
      <c r="H128" s="12" t="str">
        <f t="shared" si="15"/>
        <v/>
      </c>
      <c r="I128" s="12" t="str">
        <f t="shared" si="16"/>
        <v/>
      </c>
      <c r="J128" s="13" t="str">
        <f t="shared" si="17"/>
        <v/>
      </c>
      <c r="K128" s="14" t="str">
        <f t="shared" si="18"/>
        <v/>
      </c>
      <c r="L128" s="11" t="str">
        <f t="shared" si="19"/>
        <v/>
      </c>
      <c r="M128" s="11" t="str">
        <f t="shared" si="20"/>
        <v/>
      </c>
      <c r="N128" s="11" t="str">
        <f t="shared" si="21"/>
        <v/>
      </c>
      <c r="O128" s="11" t="str">
        <f t="shared" si="22"/>
        <v/>
      </c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3:25" x14ac:dyDescent="0.3">
      <c r="C129" s="3" t="str">
        <f t="shared" si="12"/>
        <v/>
      </c>
      <c r="D129" s="13"/>
      <c r="E129" s="10" t="str">
        <f t="shared" si="13"/>
        <v/>
      </c>
      <c r="F129" s="11" t="str">
        <f t="shared" si="23"/>
        <v/>
      </c>
      <c r="G129" s="11" t="str">
        <f t="shared" si="14"/>
        <v/>
      </c>
      <c r="H129" s="12" t="str">
        <f t="shared" si="15"/>
        <v/>
      </c>
      <c r="I129" s="12" t="str">
        <f t="shared" si="16"/>
        <v/>
      </c>
      <c r="J129" s="13" t="str">
        <f t="shared" si="17"/>
        <v/>
      </c>
      <c r="K129" s="14" t="str">
        <f t="shared" si="18"/>
        <v/>
      </c>
      <c r="L129" s="11" t="str">
        <f t="shared" si="19"/>
        <v/>
      </c>
      <c r="M129" s="11" t="str">
        <f t="shared" si="20"/>
        <v/>
      </c>
      <c r="N129" s="11" t="str">
        <f t="shared" si="21"/>
        <v/>
      </c>
      <c r="O129" s="11" t="str">
        <f t="shared" si="22"/>
        <v/>
      </c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3:25" x14ac:dyDescent="0.3">
      <c r="C130" s="3" t="str">
        <f t="shared" si="12"/>
        <v/>
      </c>
      <c r="D130" s="13"/>
      <c r="E130" s="10" t="str">
        <f t="shared" si="13"/>
        <v/>
      </c>
      <c r="F130" s="11" t="str">
        <f t="shared" si="23"/>
        <v/>
      </c>
      <c r="G130" s="11" t="str">
        <f t="shared" si="14"/>
        <v/>
      </c>
      <c r="H130" s="12" t="str">
        <f t="shared" si="15"/>
        <v/>
      </c>
      <c r="I130" s="12" t="str">
        <f t="shared" si="16"/>
        <v/>
      </c>
      <c r="J130" s="13" t="str">
        <f t="shared" si="17"/>
        <v/>
      </c>
      <c r="K130" s="14" t="str">
        <f t="shared" si="18"/>
        <v/>
      </c>
      <c r="L130" s="11" t="str">
        <f t="shared" si="19"/>
        <v/>
      </c>
      <c r="M130" s="11" t="str">
        <f t="shared" si="20"/>
        <v/>
      </c>
      <c r="N130" s="11" t="str">
        <f t="shared" si="21"/>
        <v/>
      </c>
      <c r="O130" s="11" t="str">
        <f t="shared" si="22"/>
        <v/>
      </c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3:25" x14ac:dyDescent="0.3">
      <c r="C131" s="3" t="str">
        <f t="shared" ref="C131:C194" si="24">IF(C130&lt;$B$10,C130+1,"")</f>
        <v/>
      </c>
      <c r="D131" s="13"/>
      <c r="E131" s="10" t="str">
        <f t="shared" ref="E131:E194" si="25">IF(C130&lt;$B$10,$B$14,"")</f>
        <v/>
      </c>
      <c r="F131" s="11" t="str">
        <f t="shared" si="23"/>
        <v/>
      </c>
      <c r="G131" s="11" t="str">
        <f t="shared" ref="G131:G194" si="26">IF(C130&lt;$B$10,F131+G130,"")</f>
        <v/>
      </c>
      <c r="H131" s="12" t="str">
        <f t="shared" ref="H131:H194" si="27">IF(C130&lt;$B$10,F131/E131,"")</f>
        <v/>
      </c>
      <c r="I131" s="12" t="str">
        <f t="shared" ref="I131:I194" si="28">IF(C130&lt;$B$10,I130+H131,"")</f>
        <v/>
      </c>
      <c r="J131" s="13" t="str">
        <f t="shared" ref="J131:J194" si="29">IF(C130&lt;$B$10,$B$19,"")</f>
        <v/>
      </c>
      <c r="K131" s="14" t="str">
        <f t="shared" ref="K131:K194" si="30">IF(C130&lt;$B$10,J131/E131,"")</f>
        <v/>
      </c>
      <c r="L131" s="11" t="str">
        <f t="shared" ref="L131:L194" si="31">IF(C130&lt;$B$10,I131*J131,"")</f>
        <v/>
      </c>
      <c r="M131" s="11" t="str">
        <f t="shared" ref="M131:M194" si="32">IF(C130&lt;$B$10,M130+L131,"")</f>
        <v/>
      </c>
      <c r="N131" s="11" t="str">
        <f t="shared" ref="N131:N194" si="33">IF(C130&lt;$B$10,G131+M131,"")</f>
        <v/>
      </c>
      <c r="O131" s="11" t="str">
        <f t="shared" ref="O131:O194" si="34">IF(C130&lt;$B$10,F131*$B$8,"")</f>
        <v/>
      </c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3:25" x14ac:dyDescent="0.3">
      <c r="C132" s="3" t="str">
        <f t="shared" si="24"/>
        <v/>
      </c>
      <c r="D132" s="13"/>
      <c r="E132" s="10" t="str">
        <f t="shared" si="25"/>
        <v/>
      </c>
      <c r="F132" s="11" t="str">
        <f t="shared" si="23"/>
        <v/>
      </c>
      <c r="G132" s="11" t="str">
        <f t="shared" si="26"/>
        <v/>
      </c>
      <c r="H132" s="12" t="str">
        <f t="shared" si="27"/>
        <v/>
      </c>
      <c r="I132" s="12" t="str">
        <f t="shared" si="28"/>
        <v/>
      </c>
      <c r="J132" s="13" t="str">
        <f t="shared" si="29"/>
        <v/>
      </c>
      <c r="K132" s="14" t="str">
        <f t="shared" si="30"/>
        <v/>
      </c>
      <c r="L132" s="11" t="str">
        <f t="shared" si="31"/>
        <v/>
      </c>
      <c r="M132" s="11" t="str">
        <f t="shared" si="32"/>
        <v/>
      </c>
      <c r="N132" s="11" t="str">
        <f t="shared" si="33"/>
        <v/>
      </c>
      <c r="O132" s="11" t="str">
        <f t="shared" si="34"/>
        <v/>
      </c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3:25" x14ac:dyDescent="0.3">
      <c r="C133" s="3" t="str">
        <f t="shared" si="24"/>
        <v/>
      </c>
      <c r="D133" s="13"/>
      <c r="E133" s="10" t="str">
        <f t="shared" si="25"/>
        <v/>
      </c>
      <c r="F133" s="11" t="str">
        <f t="shared" ref="F133:F196" si="35">IF(C132&lt;$B$10,IF(L132&gt;F132+O132+$B$6,F132+$B$6,F132),"")</f>
        <v/>
      </c>
      <c r="G133" s="11" t="str">
        <f t="shared" si="26"/>
        <v/>
      </c>
      <c r="H133" s="12" t="str">
        <f t="shared" si="27"/>
        <v/>
      </c>
      <c r="I133" s="12" t="str">
        <f t="shared" si="28"/>
        <v/>
      </c>
      <c r="J133" s="13" t="str">
        <f t="shared" si="29"/>
        <v/>
      </c>
      <c r="K133" s="14" t="str">
        <f t="shared" si="30"/>
        <v/>
      </c>
      <c r="L133" s="11" t="str">
        <f t="shared" si="31"/>
        <v/>
      </c>
      <c r="M133" s="11" t="str">
        <f t="shared" si="32"/>
        <v/>
      </c>
      <c r="N133" s="11" t="str">
        <f t="shared" si="33"/>
        <v/>
      </c>
      <c r="O133" s="11" t="str">
        <f t="shared" si="34"/>
        <v/>
      </c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3:25" x14ac:dyDescent="0.3">
      <c r="C134" s="3" t="str">
        <f t="shared" si="24"/>
        <v/>
      </c>
      <c r="D134" s="13"/>
      <c r="E134" s="10" t="str">
        <f t="shared" si="25"/>
        <v/>
      </c>
      <c r="F134" s="11" t="str">
        <f t="shared" si="35"/>
        <v/>
      </c>
      <c r="G134" s="11" t="str">
        <f t="shared" si="26"/>
        <v/>
      </c>
      <c r="H134" s="12" t="str">
        <f t="shared" si="27"/>
        <v/>
      </c>
      <c r="I134" s="12" t="str">
        <f t="shared" si="28"/>
        <v/>
      </c>
      <c r="J134" s="13" t="str">
        <f t="shared" si="29"/>
        <v/>
      </c>
      <c r="K134" s="14" t="str">
        <f t="shared" si="30"/>
        <v/>
      </c>
      <c r="L134" s="11" t="str">
        <f t="shared" si="31"/>
        <v/>
      </c>
      <c r="M134" s="11" t="str">
        <f t="shared" si="32"/>
        <v/>
      </c>
      <c r="N134" s="11" t="str">
        <f t="shared" si="33"/>
        <v/>
      </c>
      <c r="O134" s="11" t="str">
        <f t="shared" si="34"/>
        <v/>
      </c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3:25" x14ac:dyDescent="0.3">
      <c r="C135" s="3" t="str">
        <f t="shared" si="24"/>
        <v/>
      </c>
      <c r="D135" s="13"/>
      <c r="E135" s="10" t="str">
        <f t="shared" si="25"/>
        <v/>
      </c>
      <c r="F135" s="11" t="str">
        <f t="shared" si="35"/>
        <v/>
      </c>
      <c r="G135" s="11" t="str">
        <f t="shared" si="26"/>
        <v/>
      </c>
      <c r="H135" s="12" t="str">
        <f t="shared" si="27"/>
        <v/>
      </c>
      <c r="I135" s="12" t="str">
        <f t="shared" si="28"/>
        <v/>
      </c>
      <c r="J135" s="13" t="str">
        <f t="shared" si="29"/>
        <v/>
      </c>
      <c r="K135" s="14" t="str">
        <f t="shared" si="30"/>
        <v/>
      </c>
      <c r="L135" s="11" t="str">
        <f t="shared" si="31"/>
        <v/>
      </c>
      <c r="M135" s="11" t="str">
        <f t="shared" si="32"/>
        <v/>
      </c>
      <c r="N135" s="11" t="str">
        <f t="shared" si="33"/>
        <v/>
      </c>
      <c r="O135" s="11" t="str">
        <f t="shared" si="34"/>
        <v/>
      </c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3:25" x14ac:dyDescent="0.3">
      <c r="C136" s="3" t="str">
        <f t="shared" si="24"/>
        <v/>
      </c>
      <c r="D136" s="13"/>
      <c r="E136" s="10" t="str">
        <f t="shared" si="25"/>
        <v/>
      </c>
      <c r="F136" s="11" t="str">
        <f t="shared" si="35"/>
        <v/>
      </c>
      <c r="G136" s="11" t="str">
        <f t="shared" si="26"/>
        <v/>
      </c>
      <c r="H136" s="12" t="str">
        <f t="shared" si="27"/>
        <v/>
      </c>
      <c r="I136" s="12" t="str">
        <f t="shared" si="28"/>
        <v/>
      </c>
      <c r="J136" s="13" t="str">
        <f t="shared" si="29"/>
        <v/>
      </c>
      <c r="K136" s="14" t="str">
        <f t="shared" si="30"/>
        <v/>
      </c>
      <c r="L136" s="11" t="str">
        <f t="shared" si="31"/>
        <v/>
      </c>
      <c r="M136" s="11" t="str">
        <f t="shared" si="32"/>
        <v/>
      </c>
      <c r="N136" s="11" t="str">
        <f t="shared" si="33"/>
        <v/>
      </c>
      <c r="O136" s="11" t="str">
        <f t="shared" si="34"/>
        <v/>
      </c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3:25" x14ac:dyDescent="0.3">
      <c r="C137" s="3" t="str">
        <f t="shared" si="24"/>
        <v/>
      </c>
      <c r="D137" s="13"/>
      <c r="E137" s="10" t="str">
        <f t="shared" si="25"/>
        <v/>
      </c>
      <c r="F137" s="11" t="str">
        <f t="shared" si="35"/>
        <v/>
      </c>
      <c r="G137" s="11" t="str">
        <f t="shared" si="26"/>
        <v/>
      </c>
      <c r="H137" s="12" t="str">
        <f t="shared" si="27"/>
        <v/>
      </c>
      <c r="I137" s="12" t="str">
        <f t="shared" si="28"/>
        <v/>
      </c>
      <c r="J137" s="13" t="str">
        <f t="shared" si="29"/>
        <v/>
      </c>
      <c r="K137" s="14" t="str">
        <f t="shared" si="30"/>
        <v/>
      </c>
      <c r="L137" s="11" t="str">
        <f t="shared" si="31"/>
        <v/>
      </c>
      <c r="M137" s="11" t="str">
        <f t="shared" si="32"/>
        <v/>
      </c>
      <c r="N137" s="11" t="str">
        <f t="shared" si="33"/>
        <v/>
      </c>
      <c r="O137" s="11" t="str">
        <f t="shared" si="34"/>
        <v/>
      </c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3:25" x14ac:dyDescent="0.3">
      <c r="C138" s="3" t="str">
        <f t="shared" si="24"/>
        <v/>
      </c>
      <c r="D138" s="13"/>
      <c r="E138" s="10" t="str">
        <f t="shared" si="25"/>
        <v/>
      </c>
      <c r="F138" s="11" t="str">
        <f t="shared" si="35"/>
        <v/>
      </c>
      <c r="G138" s="11" t="str">
        <f t="shared" si="26"/>
        <v/>
      </c>
      <c r="H138" s="12" t="str">
        <f t="shared" si="27"/>
        <v/>
      </c>
      <c r="I138" s="12" t="str">
        <f t="shared" si="28"/>
        <v/>
      </c>
      <c r="J138" s="13" t="str">
        <f t="shared" si="29"/>
        <v/>
      </c>
      <c r="K138" s="14" t="str">
        <f t="shared" si="30"/>
        <v/>
      </c>
      <c r="L138" s="11" t="str">
        <f t="shared" si="31"/>
        <v/>
      </c>
      <c r="M138" s="11" t="str">
        <f t="shared" si="32"/>
        <v/>
      </c>
      <c r="N138" s="11" t="str">
        <f t="shared" si="33"/>
        <v/>
      </c>
      <c r="O138" s="11" t="str">
        <f t="shared" si="34"/>
        <v/>
      </c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3:25" x14ac:dyDescent="0.3">
      <c r="C139" s="3" t="str">
        <f t="shared" si="24"/>
        <v/>
      </c>
      <c r="D139" s="13"/>
      <c r="E139" s="10" t="str">
        <f t="shared" si="25"/>
        <v/>
      </c>
      <c r="F139" s="11" t="str">
        <f t="shared" si="35"/>
        <v/>
      </c>
      <c r="G139" s="11" t="str">
        <f t="shared" si="26"/>
        <v/>
      </c>
      <c r="H139" s="12" t="str">
        <f t="shared" si="27"/>
        <v/>
      </c>
      <c r="I139" s="12" t="str">
        <f t="shared" si="28"/>
        <v/>
      </c>
      <c r="J139" s="13" t="str">
        <f t="shared" si="29"/>
        <v/>
      </c>
      <c r="K139" s="14" t="str">
        <f t="shared" si="30"/>
        <v/>
      </c>
      <c r="L139" s="11" t="str">
        <f t="shared" si="31"/>
        <v/>
      </c>
      <c r="M139" s="11" t="str">
        <f t="shared" si="32"/>
        <v/>
      </c>
      <c r="N139" s="11" t="str">
        <f t="shared" si="33"/>
        <v/>
      </c>
      <c r="O139" s="11" t="str">
        <f t="shared" si="34"/>
        <v/>
      </c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3:25" x14ac:dyDescent="0.3">
      <c r="C140" s="3" t="str">
        <f t="shared" si="24"/>
        <v/>
      </c>
      <c r="D140" s="13"/>
      <c r="E140" s="10" t="str">
        <f t="shared" si="25"/>
        <v/>
      </c>
      <c r="F140" s="11" t="str">
        <f t="shared" si="35"/>
        <v/>
      </c>
      <c r="G140" s="11" t="str">
        <f t="shared" si="26"/>
        <v/>
      </c>
      <c r="H140" s="12" t="str">
        <f t="shared" si="27"/>
        <v/>
      </c>
      <c r="I140" s="12" t="str">
        <f t="shared" si="28"/>
        <v/>
      </c>
      <c r="J140" s="13" t="str">
        <f t="shared" si="29"/>
        <v/>
      </c>
      <c r="K140" s="14" t="str">
        <f t="shared" si="30"/>
        <v/>
      </c>
      <c r="L140" s="11" t="str">
        <f t="shared" si="31"/>
        <v/>
      </c>
      <c r="M140" s="11" t="str">
        <f t="shared" si="32"/>
        <v/>
      </c>
      <c r="N140" s="11" t="str">
        <f t="shared" si="33"/>
        <v/>
      </c>
      <c r="O140" s="11" t="str">
        <f t="shared" si="34"/>
        <v/>
      </c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3:25" x14ac:dyDescent="0.3">
      <c r="C141" s="3" t="str">
        <f t="shared" si="24"/>
        <v/>
      </c>
      <c r="D141" s="13"/>
      <c r="E141" s="10" t="str">
        <f t="shared" si="25"/>
        <v/>
      </c>
      <c r="F141" s="11" t="str">
        <f t="shared" si="35"/>
        <v/>
      </c>
      <c r="G141" s="11" t="str">
        <f t="shared" si="26"/>
        <v/>
      </c>
      <c r="H141" s="12" t="str">
        <f t="shared" si="27"/>
        <v/>
      </c>
      <c r="I141" s="12" t="str">
        <f t="shared" si="28"/>
        <v/>
      </c>
      <c r="J141" s="13" t="str">
        <f t="shared" si="29"/>
        <v/>
      </c>
      <c r="K141" s="14" t="str">
        <f t="shared" si="30"/>
        <v/>
      </c>
      <c r="L141" s="11" t="str">
        <f t="shared" si="31"/>
        <v/>
      </c>
      <c r="M141" s="11" t="str">
        <f t="shared" si="32"/>
        <v/>
      </c>
      <c r="N141" s="11" t="str">
        <f t="shared" si="33"/>
        <v/>
      </c>
      <c r="O141" s="11" t="str">
        <f t="shared" si="34"/>
        <v/>
      </c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3:25" x14ac:dyDescent="0.3">
      <c r="C142" s="3" t="str">
        <f t="shared" si="24"/>
        <v/>
      </c>
      <c r="D142" s="13"/>
      <c r="E142" s="10" t="str">
        <f t="shared" si="25"/>
        <v/>
      </c>
      <c r="F142" s="11" t="str">
        <f t="shared" si="35"/>
        <v/>
      </c>
      <c r="G142" s="11" t="str">
        <f t="shared" si="26"/>
        <v/>
      </c>
      <c r="H142" s="12" t="str">
        <f t="shared" si="27"/>
        <v/>
      </c>
      <c r="I142" s="12" t="str">
        <f t="shared" si="28"/>
        <v/>
      </c>
      <c r="J142" s="13" t="str">
        <f t="shared" si="29"/>
        <v/>
      </c>
      <c r="K142" s="14" t="str">
        <f t="shared" si="30"/>
        <v/>
      </c>
      <c r="L142" s="11" t="str">
        <f t="shared" si="31"/>
        <v/>
      </c>
      <c r="M142" s="11" t="str">
        <f t="shared" si="32"/>
        <v/>
      </c>
      <c r="N142" s="11" t="str">
        <f t="shared" si="33"/>
        <v/>
      </c>
      <c r="O142" s="11" t="str">
        <f t="shared" si="34"/>
        <v/>
      </c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3:25" x14ac:dyDescent="0.3">
      <c r="C143" s="3" t="str">
        <f t="shared" si="24"/>
        <v/>
      </c>
      <c r="D143" s="13"/>
      <c r="E143" s="10" t="str">
        <f t="shared" si="25"/>
        <v/>
      </c>
      <c r="F143" s="11" t="str">
        <f t="shared" si="35"/>
        <v/>
      </c>
      <c r="G143" s="11" t="str">
        <f t="shared" si="26"/>
        <v/>
      </c>
      <c r="H143" s="12" t="str">
        <f t="shared" si="27"/>
        <v/>
      </c>
      <c r="I143" s="12" t="str">
        <f t="shared" si="28"/>
        <v/>
      </c>
      <c r="J143" s="13" t="str">
        <f t="shared" si="29"/>
        <v/>
      </c>
      <c r="K143" s="14" t="str">
        <f t="shared" si="30"/>
        <v/>
      </c>
      <c r="L143" s="11" t="str">
        <f t="shared" si="31"/>
        <v/>
      </c>
      <c r="M143" s="11" t="str">
        <f t="shared" si="32"/>
        <v/>
      </c>
      <c r="N143" s="11" t="str">
        <f t="shared" si="33"/>
        <v/>
      </c>
      <c r="O143" s="11" t="str">
        <f t="shared" si="34"/>
        <v/>
      </c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3:25" x14ac:dyDescent="0.3">
      <c r="C144" s="3" t="str">
        <f t="shared" si="24"/>
        <v/>
      </c>
      <c r="D144" s="13"/>
      <c r="E144" s="10" t="str">
        <f t="shared" si="25"/>
        <v/>
      </c>
      <c r="F144" s="11" t="str">
        <f t="shared" si="35"/>
        <v/>
      </c>
      <c r="G144" s="11" t="str">
        <f t="shared" si="26"/>
        <v/>
      </c>
      <c r="H144" s="12" t="str">
        <f t="shared" si="27"/>
        <v/>
      </c>
      <c r="I144" s="12" t="str">
        <f t="shared" si="28"/>
        <v/>
      </c>
      <c r="J144" s="13" t="str">
        <f t="shared" si="29"/>
        <v/>
      </c>
      <c r="K144" s="14" t="str">
        <f t="shared" si="30"/>
        <v/>
      </c>
      <c r="L144" s="11" t="str">
        <f t="shared" si="31"/>
        <v/>
      </c>
      <c r="M144" s="11" t="str">
        <f t="shared" si="32"/>
        <v/>
      </c>
      <c r="N144" s="11" t="str">
        <f t="shared" si="33"/>
        <v/>
      </c>
      <c r="O144" s="11" t="str">
        <f t="shared" si="34"/>
        <v/>
      </c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3:25" x14ac:dyDescent="0.3">
      <c r="C145" s="3" t="str">
        <f t="shared" si="24"/>
        <v/>
      </c>
      <c r="D145" s="13"/>
      <c r="E145" s="10" t="str">
        <f t="shared" si="25"/>
        <v/>
      </c>
      <c r="F145" s="11" t="str">
        <f t="shared" si="35"/>
        <v/>
      </c>
      <c r="G145" s="11" t="str">
        <f t="shared" si="26"/>
        <v/>
      </c>
      <c r="H145" s="12" t="str">
        <f t="shared" si="27"/>
        <v/>
      </c>
      <c r="I145" s="12" t="str">
        <f t="shared" si="28"/>
        <v/>
      </c>
      <c r="J145" s="13" t="str">
        <f t="shared" si="29"/>
        <v/>
      </c>
      <c r="K145" s="14" t="str">
        <f t="shared" si="30"/>
        <v/>
      </c>
      <c r="L145" s="11" t="str">
        <f t="shared" si="31"/>
        <v/>
      </c>
      <c r="M145" s="11" t="str">
        <f t="shared" si="32"/>
        <v/>
      </c>
      <c r="N145" s="11" t="str">
        <f t="shared" si="33"/>
        <v/>
      </c>
      <c r="O145" s="11" t="str">
        <f t="shared" si="34"/>
        <v/>
      </c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3:25" x14ac:dyDescent="0.3">
      <c r="C146" s="3" t="str">
        <f t="shared" si="24"/>
        <v/>
      </c>
      <c r="D146" s="13"/>
      <c r="E146" s="10" t="str">
        <f t="shared" si="25"/>
        <v/>
      </c>
      <c r="F146" s="11" t="str">
        <f t="shared" si="35"/>
        <v/>
      </c>
      <c r="G146" s="11" t="str">
        <f t="shared" si="26"/>
        <v/>
      </c>
      <c r="H146" s="12" t="str">
        <f t="shared" si="27"/>
        <v/>
      </c>
      <c r="I146" s="12" t="str">
        <f t="shared" si="28"/>
        <v/>
      </c>
      <c r="J146" s="13" t="str">
        <f t="shared" si="29"/>
        <v/>
      </c>
      <c r="K146" s="14" t="str">
        <f t="shared" si="30"/>
        <v/>
      </c>
      <c r="L146" s="11" t="str">
        <f t="shared" si="31"/>
        <v/>
      </c>
      <c r="M146" s="11" t="str">
        <f t="shared" si="32"/>
        <v/>
      </c>
      <c r="N146" s="11" t="str">
        <f t="shared" si="33"/>
        <v/>
      </c>
      <c r="O146" s="11" t="str">
        <f t="shared" si="34"/>
        <v/>
      </c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3:25" x14ac:dyDescent="0.3">
      <c r="C147" s="3" t="str">
        <f t="shared" si="24"/>
        <v/>
      </c>
      <c r="D147" s="13"/>
      <c r="E147" s="10" t="str">
        <f t="shared" si="25"/>
        <v/>
      </c>
      <c r="F147" s="11" t="str">
        <f t="shared" si="35"/>
        <v/>
      </c>
      <c r="G147" s="11" t="str">
        <f t="shared" si="26"/>
        <v/>
      </c>
      <c r="H147" s="12" t="str">
        <f t="shared" si="27"/>
        <v/>
      </c>
      <c r="I147" s="12" t="str">
        <f t="shared" si="28"/>
        <v/>
      </c>
      <c r="J147" s="13" t="str">
        <f t="shared" si="29"/>
        <v/>
      </c>
      <c r="K147" s="14" t="str">
        <f t="shared" si="30"/>
        <v/>
      </c>
      <c r="L147" s="11" t="str">
        <f t="shared" si="31"/>
        <v/>
      </c>
      <c r="M147" s="11" t="str">
        <f t="shared" si="32"/>
        <v/>
      </c>
      <c r="N147" s="11" t="str">
        <f t="shared" si="33"/>
        <v/>
      </c>
      <c r="O147" s="11" t="str">
        <f t="shared" si="34"/>
        <v/>
      </c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3:25" x14ac:dyDescent="0.3">
      <c r="C148" s="3" t="str">
        <f t="shared" si="24"/>
        <v/>
      </c>
      <c r="D148" s="13"/>
      <c r="E148" s="10" t="str">
        <f t="shared" si="25"/>
        <v/>
      </c>
      <c r="F148" s="11" t="str">
        <f t="shared" si="35"/>
        <v/>
      </c>
      <c r="G148" s="11" t="str">
        <f t="shared" si="26"/>
        <v/>
      </c>
      <c r="H148" s="12" t="str">
        <f t="shared" si="27"/>
        <v/>
      </c>
      <c r="I148" s="12" t="str">
        <f t="shared" si="28"/>
        <v/>
      </c>
      <c r="J148" s="13" t="str">
        <f t="shared" si="29"/>
        <v/>
      </c>
      <c r="K148" s="14" t="str">
        <f t="shared" si="30"/>
        <v/>
      </c>
      <c r="L148" s="11" t="str">
        <f t="shared" si="31"/>
        <v/>
      </c>
      <c r="M148" s="11" t="str">
        <f t="shared" si="32"/>
        <v/>
      </c>
      <c r="N148" s="11" t="str">
        <f t="shared" si="33"/>
        <v/>
      </c>
      <c r="O148" s="11" t="str">
        <f t="shared" si="34"/>
        <v/>
      </c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3:25" x14ac:dyDescent="0.3">
      <c r="C149" s="3" t="str">
        <f t="shared" si="24"/>
        <v/>
      </c>
      <c r="D149" s="13"/>
      <c r="E149" s="10" t="str">
        <f t="shared" si="25"/>
        <v/>
      </c>
      <c r="F149" s="11" t="str">
        <f t="shared" si="35"/>
        <v/>
      </c>
      <c r="G149" s="11" t="str">
        <f t="shared" si="26"/>
        <v/>
      </c>
      <c r="H149" s="12" t="str">
        <f t="shared" si="27"/>
        <v/>
      </c>
      <c r="I149" s="12" t="str">
        <f t="shared" si="28"/>
        <v/>
      </c>
      <c r="J149" s="13" t="str">
        <f t="shared" si="29"/>
        <v/>
      </c>
      <c r="K149" s="14" t="str">
        <f t="shared" si="30"/>
        <v/>
      </c>
      <c r="L149" s="11" t="str">
        <f t="shared" si="31"/>
        <v/>
      </c>
      <c r="M149" s="11" t="str">
        <f t="shared" si="32"/>
        <v/>
      </c>
      <c r="N149" s="11" t="str">
        <f t="shared" si="33"/>
        <v/>
      </c>
      <c r="O149" s="11" t="str">
        <f t="shared" si="34"/>
        <v/>
      </c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3:25" x14ac:dyDescent="0.3">
      <c r="C150" s="3" t="str">
        <f t="shared" si="24"/>
        <v/>
      </c>
      <c r="D150" s="13"/>
      <c r="E150" s="10" t="str">
        <f t="shared" si="25"/>
        <v/>
      </c>
      <c r="F150" s="11" t="str">
        <f t="shared" si="35"/>
        <v/>
      </c>
      <c r="G150" s="11" t="str">
        <f t="shared" si="26"/>
        <v/>
      </c>
      <c r="H150" s="12" t="str">
        <f t="shared" si="27"/>
        <v/>
      </c>
      <c r="I150" s="12" t="str">
        <f t="shared" si="28"/>
        <v/>
      </c>
      <c r="J150" s="13" t="str">
        <f t="shared" si="29"/>
        <v/>
      </c>
      <c r="K150" s="14" t="str">
        <f t="shared" si="30"/>
        <v/>
      </c>
      <c r="L150" s="11" t="str">
        <f t="shared" si="31"/>
        <v/>
      </c>
      <c r="M150" s="11" t="str">
        <f t="shared" si="32"/>
        <v/>
      </c>
      <c r="N150" s="11" t="str">
        <f t="shared" si="33"/>
        <v/>
      </c>
      <c r="O150" s="11" t="str">
        <f t="shared" si="34"/>
        <v/>
      </c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3:25" x14ac:dyDescent="0.3">
      <c r="C151" s="3" t="str">
        <f t="shared" si="24"/>
        <v/>
      </c>
      <c r="D151" s="13"/>
      <c r="E151" s="10" t="str">
        <f t="shared" si="25"/>
        <v/>
      </c>
      <c r="F151" s="11" t="str">
        <f t="shared" si="35"/>
        <v/>
      </c>
      <c r="G151" s="11" t="str">
        <f t="shared" si="26"/>
        <v/>
      </c>
      <c r="H151" s="12" t="str">
        <f t="shared" si="27"/>
        <v/>
      </c>
      <c r="I151" s="12" t="str">
        <f t="shared" si="28"/>
        <v/>
      </c>
      <c r="J151" s="13" t="str">
        <f t="shared" si="29"/>
        <v/>
      </c>
      <c r="K151" s="14" t="str">
        <f t="shared" si="30"/>
        <v/>
      </c>
      <c r="L151" s="11" t="str">
        <f t="shared" si="31"/>
        <v/>
      </c>
      <c r="M151" s="11" t="str">
        <f t="shared" si="32"/>
        <v/>
      </c>
      <c r="N151" s="11" t="str">
        <f t="shared" si="33"/>
        <v/>
      </c>
      <c r="O151" s="11" t="str">
        <f t="shared" si="34"/>
        <v/>
      </c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3:25" x14ac:dyDescent="0.3">
      <c r="C152" s="3" t="str">
        <f t="shared" si="24"/>
        <v/>
      </c>
      <c r="D152" s="13"/>
      <c r="E152" s="10" t="str">
        <f t="shared" si="25"/>
        <v/>
      </c>
      <c r="F152" s="11" t="str">
        <f t="shared" si="35"/>
        <v/>
      </c>
      <c r="G152" s="11" t="str">
        <f t="shared" si="26"/>
        <v/>
      </c>
      <c r="H152" s="12" t="str">
        <f t="shared" si="27"/>
        <v/>
      </c>
      <c r="I152" s="12" t="str">
        <f t="shared" si="28"/>
        <v/>
      </c>
      <c r="J152" s="13" t="str">
        <f t="shared" si="29"/>
        <v/>
      </c>
      <c r="K152" s="14" t="str">
        <f t="shared" si="30"/>
        <v/>
      </c>
      <c r="L152" s="11" t="str">
        <f t="shared" si="31"/>
        <v/>
      </c>
      <c r="M152" s="11" t="str">
        <f t="shared" si="32"/>
        <v/>
      </c>
      <c r="N152" s="11" t="str">
        <f t="shared" si="33"/>
        <v/>
      </c>
      <c r="O152" s="11" t="str">
        <f t="shared" si="34"/>
        <v/>
      </c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3:25" x14ac:dyDescent="0.3">
      <c r="C153" s="3" t="str">
        <f t="shared" si="24"/>
        <v/>
      </c>
      <c r="D153" s="13"/>
      <c r="E153" s="10" t="str">
        <f t="shared" si="25"/>
        <v/>
      </c>
      <c r="F153" s="11" t="str">
        <f t="shared" si="35"/>
        <v/>
      </c>
      <c r="G153" s="11" t="str">
        <f t="shared" si="26"/>
        <v/>
      </c>
      <c r="H153" s="12" t="str">
        <f t="shared" si="27"/>
        <v/>
      </c>
      <c r="I153" s="12" t="str">
        <f t="shared" si="28"/>
        <v/>
      </c>
      <c r="J153" s="13" t="str">
        <f t="shared" si="29"/>
        <v/>
      </c>
      <c r="K153" s="14" t="str">
        <f t="shared" si="30"/>
        <v/>
      </c>
      <c r="L153" s="11" t="str">
        <f t="shared" si="31"/>
        <v/>
      </c>
      <c r="M153" s="11" t="str">
        <f t="shared" si="32"/>
        <v/>
      </c>
      <c r="N153" s="11" t="str">
        <f t="shared" si="33"/>
        <v/>
      </c>
      <c r="O153" s="11" t="str">
        <f t="shared" si="34"/>
        <v/>
      </c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3:25" x14ac:dyDescent="0.3">
      <c r="C154" s="3" t="str">
        <f t="shared" si="24"/>
        <v/>
      </c>
      <c r="D154" s="13"/>
      <c r="E154" s="10" t="str">
        <f t="shared" si="25"/>
        <v/>
      </c>
      <c r="F154" s="11" t="str">
        <f t="shared" si="35"/>
        <v/>
      </c>
      <c r="G154" s="11" t="str">
        <f t="shared" si="26"/>
        <v/>
      </c>
      <c r="H154" s="12" t="str">
        <f t="shared" si="27"/>
        <v/>
      </c>
      <c r="I154" s="12" t="str">
        <f t="shared" si="28"/>
        <v/>
      </c>
      <c r="J154" s="13" t="str">
        <f t="shared" si="29"/>
        <v/>
      </c>
      <c r="K154" s="14" t="str">
        <f t="shared" si="30"/>
        <v/>
      </c>
      <c r="L154" s="11" t="str">
        <f t="shared" si="31"/>
        <v/>
      </c>
      <c r="M154" s="11" t="str">
        <f t="shared" si="32"/>
        <v/>
      </c>
      <c r="N154" s="11" t="str">
        <f t="shared" si="33"/>
        <v/>
      </c>
      <c r="O154" s="11" t="str">
        <f t="shared" si="34"/>
        <v/>
      </c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3:25" x14ac:dyDescent="0.3">
      <c r="C155" s="3" t="str">
        <f t="shared" si="24"/>
        <v/>
      </c>
      <c r="D155" s="13"/>
      <c r="E155" s="10" t="str">
        <f t="shared" si="25"/>
        <v/>
      </c>
      <c r="F155" s="11" t="str">
        <f t="shared" si="35"/>
        <v/>
      </c>
      <c r="G155" s="11" t="str">
        <f t="shared" si="26"/>
        <v/>
      </c>
      <c r="H155" s="12" t="str">
        <f t="shared" si="27"/>
        <v/>
      </c>
      <c r="I155" s="12" t="str">
        <f t="shared" si="28"/>
        <v/>
      </c>
      <c r="J155" s="13" t="str">
        <f t="shared" si="29"/>
        <v/>
      </c>
      <c r="K155" s="14" t="str">
        <f t="shared" si="30"/>
        <v/>
      </c>
      <c r="L155" s="11" t="str">
        <f t="shared" si="31"/>
        <v/>
      </c>
      <c r="M155" s="11" t="str">
        <f t="shared" si="32"/>
        <v/>
      </c>
      <c r="N155" s="11" t="str">
        <f t="shared" si="33"/>
        <v/>
      </c>
      <c r="O155" s="11" t="str">
        <f t="shared" si="34"/>
        <v/>
      </c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3:25" x14ac:dyDescent="0.3">
      <c r="C156" s="3" t="str">
        <f t="shared" si="24"/>
        <v/>
      </c>
      <c r="D156" s="13"/>
      <c r="E156" s="10" t="str">
        <f t="shared" si="25"/>
        <v/>
      </c>
      <c r="F156" s="11" t="str">
        <f t="shared" si="35"/>
        <v/>
      </c>
      <c r="G156" s="11" t="str">
        <f t="shared" si="26"/>
        <v/>
      </c>
      <c r="H156" s="12" t="str">
        <f t="shared" si="27"/>
        <v/>
      </c>
      <c r="I156" s="12" t="str">
        <f t="shared" si="28"/>
        <v/>
      </c>
      <c r="J156" s="13" t="str">
        <f t="shared" si="29"/>
        <v/>
      </c>
      <c r="K156" s="14" t="str">
        <f t="shared" si="30"/>
        <v/>
      </c>
      <c r="L156" s="11" t="str">
        <f t="shared" si="31"/>
        <v/>
      </c>
      <c r="M156" s="11" t="str">
        <f t="shared" si="32"/>
        <v/>
      </c>
      <c r="N156" s="11" t="str">
        <f t="shared" si="33"/>
        <v/>
      </c>
      <c r="O156" s="11" t="str">
        <f t="shared" si="34"/>
        <v/>
      </c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3:25" x14ac:dyDescent="0.3">
      <c r="C157" s="3" t="str">
        <f t="shared" si="24"/>
        <v/>
      </c>
      <c r="D157" s="13"/>
      <c r="E157" s="10" t="str">
        <f t="shared" si="25"/>
        <v/>
      </c>
      <c r="F157" s="11" t="str">
        <f t="shared" si="35"/>
        <v/>
      </c>
      <c r="G157" s="11" t="str">
        <f t="shared" si="26"/>
        <v/>
      </c>
      <c r="H157" s="12" t="str">
        <f t="shared" si="27"/>
        <v/>
      </c>
      <c r="I157" s="12" t="str">
        <f t="shared" si="28"/>
        <v/>
      </c>
      <c r="J157" s="13" t="str">
        <f t="shared" si="29"/>
        <v/>
      </c>
      <c r="K157" s="14" t="str">
        <f t="shared" si="30"/>
        <v/>
      </c>
      <c r="L157" s="11" t="str">
        <f t="shared" si="31"/>
        <v/>
      </c>
      <c r="M157" s="11" t="str">
        <f t="shared" si="32"/>
        <v/>
      </c>
      <c r="N157" s="11" t="str">
        <f t="shared" si="33"/>
        <v/>
      </c>
      <c r="O157" s="11" t="str">
        <f t="shared" si="34"/>
        <v/>
      </c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3:25" x14ac:dyDescent="0.3">
      <c r="C158" s="3" t="str">
        <f t="shared" si="24"/>
        <v/>
      </c>
      <c r="D158" s="13"/>
      <c r="E158" s="10" t="str">
        <f t="shared" si="25"/>
        <v/>
      </c>
      <c r="F158" s="11" t="str">
        <f t="shared" si="35"/>
        <v/>
      </c>
      <c r="G158" s="11" t="str">
        <f t="shared" si="26"/>
        <v/>
      </c>
      <c r="H158" s="12" t="str">
        <f t="shared" si="27"/>
        <v/>
      </c>
      <c r="I158" s="12" t="str">
        <f t="shared" si="28"/>
        <v/>
      </c>
      <c r="J158" s="13" t="str">
        <f t="shared" si="29"/>
        <v/>
      </c>
      <c r="K158" s="14" t="str">
        <f t="shared" si="30"/>
        <v/>
      </c>
      <c r="L158" s="11" t="str">
        <f t="shared" si="31"/>
        <v/>
      </c>
      <c r="M158" s="11" t="str">
        <f t="shared" si="32"/>
        <v/>
      </c>
      <c r="N158" s="11" t="str">
        <f t="shared" si="33"/>
        <v/>
      </c>
      <c r="O158" s="11" t="str">
        <f t="shared" si="34"/>
        <v/>
      </c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3:25" x14ac:dyDescent="0.3">
      <c r="C159" s="3" t="str">
        <f t="shared" si="24"/>
        <v/>
      </c>
      <c r="D159" s="13"/>
      <c r="E159" s="10" t="str">
        <f t="shared" si="25"/>
        <v/>
      </c>
      <c r="F159" s="11" t="str">
        <f t="shared" si="35"/>
        <v/>
      </c>
      <c r="G159" s="11" t="str">
        <f t="shared" si="26"/>
        <v/>
      </c>
      <c r="H159" s="12" t="str">
        <f t="shared" si="27"/>
        <v/>
      </c>
      <c r="I159" s="12" t="str">
        <f t="shared" si="28"/>
        <v/>
      </c>
      <c r="J159" s="13" t="str">
        <f t="shared" si="29"/>
        <v/>
      </c>
      <c r="K159" s="14" t="str">
        <f t="shared" si="30"/>
        <v/>
      </c>
      <c r="L159" s="11" t="str">
        <f t="shared" si="31"/>
        <v/>
      </c>
      <c r="M159" s="11" t="str">
        <f t="shared" si="32"/>
        <v/>
      </c>
      <c r="N159" s="11" t="str">
        <f t="shared" si="33"/>
        <v/>
      </c>
      <c r="O159" s="11" t="str">
        <f t="shared" si="34"/>
        <v/>
      </c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3:25" x14ac:dyDescent="0.3">
      <c r="C160" s="3" t="str">
        <f t="shared" si="24"/>
        <v/>
      </c>
      <c r="D160" s="13"/>
      <c r="E160" s="10" t="str">
        <f t="shared" si="25"/>
        <v/>
      </c>
      <c r="F160" s="11" t="str">
        <f t="shared" si="35"/>
        <v/>
      </c>
      <c r="G160" s="11" t="str">
        <f t="shared" si="26"/>
        <v/>
      </c>
      <c r="H160" s="12" t="str">
        <f t="shared" si="27"/>
        <v/>
      </c>
      <c r="I160" s="12" t="str">
        <f t="shared" si="28"/>
        <v/>
      </c>
      <c r="J160" s="13" t="str">
        <f t="shared" si="29"/>
        <v/>
      </c>
      <c r="K160" s="14" t="str">
        <f t="shared" si="30"/>
        <v/>
      </c>
      <c r="L160" s="11" t="str">
        <f t="shared" si="31"/>
        <v/>
      </c>
      <c r="M160" s="11" t="str">
        <f t="shared" si="32"/>
        <v/>
      </c>
      <c r="N160" s="11" t="str">
        <f t="shared" si="33"/>
        <v/>
      </c>
      <c r="O160" s="11" t="str">
        <f t="shared" si="34"/>
        <v/>
      </c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3:25" x14ac:dyDescent="0.3">
      <c r="C161" s="3" t="str">
        <f t="shared" si="24"/>
        <v/>
      </c>
      <c r="D161" s="13"/>
      <c r="E161" s="10" t="str">
        <f t="shared" si="25"/>
        <v/>
      </c>
      <c r="F161" s="11" t="str">
        <f t="shared" si="35"/>
        <v/>
      </c>
      <c r="G161" s="11" t="str">
        <f t="shared" si="26"/>
        <v/>
      </c>
      <c r="H161" s="12" t="str">
        <f t="shared" si="27"/>
        <v/>
      </c>
      <c r="I161" s="12" t="str">
        <f t="shared" si="28"/>
        <v/>
      </c>
      <c r="J161" s="13" t="str">
        <f t="shared" si="29"/>
        <v/>
      </c>
      <c r="K161" s="14" t="str">
        <f t="shared" si="30"/>
        <v/>
      </c>
      <c r="L161" s="11" t="str">
        <f t="shared" si="31"/>
        <v/>
      </c>
      <c r="M161" s="11" t="str">
        <f t="shared" si="32"/>
        <v/>
      </c>
      <c r="N161" s="11" t="str">
        <f t="shared" si="33"/>
        <v/>
      </c>
      <c r="O161" s="11" t="str">
        <f t="shared" si="34"/>
        <v/>
      </c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3:25" x14ac:dyDescent="0.3">
      <c r="C162" s="3" t="str">
        <f t="shared" si="24"/>
        <v/>
      </c>
      <c r="D162" s="13"/>
      <c r="E162" s="10" t="str">
        <f t="shared" si="25"/>
        <v/>
      </c>
      <c r="F162" s="11" t="str">
        <f t="shared" si="35"/>
        <v/>
      </c>
      <c r="G162" s="11" t="str">
        <f t="shared" si="26"/>
        <v/>
      </c>
      <c r="H162" s="12" t="str">
        <f t="shared" si="27"/>
        <v/>
      </c>
      <c r="I162" s="12" t="str">
        <f t="shared" si="28"/>
        <v/>
      </c>
      <c r="J162" s="13" t="str">
        <f t="shared" si="29"/>
        <v/>
      </c>
      <c r="K162" s="14" t="str">
        <f t="shared" si="30"/>
        <v/>
      </c>
      <c r="L162" s="11" t="str">
        <f t="shared" si="31"/>
        <v/>
      </c>
      <c r="M162" s="11" t="str">
        <f t="shared" si="32"/>
        <v/>
      </c>
      <c r="N162" s="11" t="str">
        <f t="shared" si="33"/>
        <v/>
      </c>
      <c r="O162" s="11" t="str">
        <f t="shared" si="34"/>
        <v/>
      </c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3:25" x14ac:dyDescent="0.3">
      <c r="C163" s="3" t="str">
        <f t="shared" si="24"/>
        <v/>
      </c>
      <c r="D163" s="13"/>
      <c r="E163" s="10" t="str">
        <f t="shared" si="25"/>
        <v/>
      </c>
      <c r="F163" s="11" t="str">
        <f t="shared" si="35"/>
        <v/>
      </c>
      <c r="G163" s="11" t="str">
        <f t="shared" si="26"/>
        <v/>
      </c>
      <c r="H163" s="12" t="str">
        <f t="shared" si="27"/>
        <v/>
      </c>
      <c r="I163" s="12" t="str">
        <f t="shared" si="28"/>
        <v/>
      </c>
      <c r="J163" s="13" t="str">
        <f t="shared" si="29"/>
        <v/>
      </c>
      <c r="K163" s="14" t="str">
        <f t="shared" si="30"/>
        <v/>
      </c>
      <c r="L163" s="11" t="str">
        <f t="shared" si="31"/>
        <v/>
      </c>
      <c r="M163" s="11" t="str">
        <f t="shared" si="32"/>
        <v/>
      </c>
      <c r="N163" s="11" t="str">
        <f t="shared" si="33"/>
        <v/>
      </c>
      <c r="O163" s="11" t="str">
        <f t="shared" si="34"/>
        <v/>
      </c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3:25" x14ac:dyDescent="0.3">
      <c r="C164" s="3" t="str">
        <f t="shared" si="24"/>
        <v/>
      </c>
      <c r="D164" s="13"/>
      <c r="E164" s="10" t="str">
        <f t="shared" si="25"/>
        <v/>
      </c>
      <c r="F164" s="11" t="str">
        <f t="shared" si="35"/>
        <v/>
      </c>
      <c r="G164" s="11" t="str">
        <f t="shared" si="26"/>
        <v/>
      </c>
      <c r="H164" s="12" t="str">
        <f t="shared" si="27"/>
        <v/>
      </c>
      <c r="I164" s="12" t="str">
        <f t="shared" si="28"/>
        <v/>
      </c>
      <c r="J164" s="13" t="str">
        <f t="shared" si="29"/>
        <v/>
      </c>
      <c r="K164" s="14" t="str">
        <f t="shared" si="30"/>
        <v/>
      </c>
      <c r="L164" s="11" t="str">
        <f t="shared" si="31"/>
        <v/>
      </c>
      <c r="M164" s="11" t="str">
        <f t="shared" si="32"/>
        <v/>
      </c>
      <c r="N164" s="11" t="str">
        <f t="shared" si="33"/>
        <v/>
      </c>
      <c r="O164" s="11" t="str">
        <f t="shared" si="34"/>
        <v/>
      </c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3:25" x14ac:dyDescent="0.3">
      <c r="C165" s="3" t="str">
        <f t="shared" si="24"/>
        <v/>
      </c>
      <c r="D165" s="13"/>
      <c r="E165" s="10" t="str">
        <f t="shared" si="25"/>
        <v/>
      </c>
      <c r="F165" s="11" t="str">
        <f t="shared" si="35"/>
        <v/>
      </c>
      <c r="G165" s="11" t="str">
        <f t="shared" si="26"/>
        <v/>
      </c>
      <c r="H165" s="12" t="str">
        <f t="shared" si="27"/>
        <v/>
      </c>
      <c r="I165" s="12" t="str">
        <f t="shared" si="28"/>
        <v/>
      </c>
      <c r="J165" s="13" t="str">
        <f t="shared" si="29"/>
        <v/>
      </c>
      <c r="K165" s="14" t="str">
        <f t="shared" si="30"/>
        <v/>
      </c>
      <c r="L165" s="11" t="str">
        <f t="shared" si="31"/>
        <v/>
      </c>
      <c r="M165" s="11" t="str">
        <f t="shared" si="32"/>
        <v/>
      </c>
      <c r="N165" s="11" t="str">
        <f t="shared" si="33"/>
        <v/>
      </c>
      <c r="O165" s="11" t="str">
        <f t="shared" si="34"/>
        <v/>
      </c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3:25" x14ac:dyDescent="0.3">
      <c r="C166" s="3" t="str">
        <f t="shared" si="24"/>
        <v/>
      </c>
      <c r="D166" s="13"/>
      <c r="E166" s="10" t="str">
        <f t="shared" si="25"/>
        <v/>
      </c>
      <c r="F166" s="11" t="str">
        <f t="shared" si="35"/>
        <v/>
      </c>
      <c r="G166" s="11" t="str">
        <f t="shared" si="26"/>
        <v/>
      </c>
      <c r="H166" s="12" t="str">
        <f t="shared" si="27"/>
        <v/>
      </c>
      <c r="I166" s="12" t="str">
        <f t="shared" si="28"/>
        <v/>
      </c>
      <c r="J166" s="13" t="str">
        <f t="shared" si="29"/>
        <v/>
      </c>
      <c r="K166" s="14" t="str">
        <f t="shared" si="30"/>
        <v/>
      </c>
      <c r="L166" s="11" t="str">
        <f t="shared" si="31"/>
        <v/>
      </c>
      <c r="M166" s="11" t="str">
        <f t="shared" si="32"/>
        <v/>
      </c>
      <c r="N166" s="11" t="str">
        <f t="shared" si="33"/>
        <v/>
      </c>
      <c r="O166" s="11" t="str">
        <f t="shared" si="34"/>
        <v/>
      </c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3:25" x14ac:dyDescent="0.3">
      <c r="C167" s="3" t="str">
        <f t="shared" si="24"/>
        <v/>
      </c>
      <c r="D167" s="13"/>
      <c r="E167" s="10" t="str">
        <f t="shared" si="25"/>
        <v/>
      </c>
      <c r="F167" s="11" t="str">
        <f t="shared" si="35"/>
        <v/>
      </c>
      <c r="G167" s="11" t="str">
        <f t="shared" si="26"/>
        <v/>
      </c>
      <c r="H167" s="12" t="str">
        <f t="shared" si="27"/>
        <v/>
      </c>
      <c r="I167" s="12" t="str">
        <f t="shared" si="28"/>
        <v/>
      </c>
      <c r="J167" s="13" t="str">
        <f t="shared" si="29"/>
        <v/>
      </c>
      <c r="K167" s="14" t="str">
        <f t="shared" si="30"/>
        <v/>
      </c>
      <c r="L167" s="11" t="str">
        <f t="shared" si="31"/>
        <v/>
      </c>
      <c r="M167" s="11" t="str">
        <f t="shared" si="32"/>
        <v/>
      </c>
      <c r="N167" s="11" t="str">
        <f t="shared" si="33"/>
        <v/>
      </c>
      <c r="O167" s="11" t="str">
        <f t="shared" si="34"/>
        <v/>
      </c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3:25" x14ac:dyDescent="0.3">
      <c r="C168" s="3" t="str">
        <f t="shared" si="24"/>
        <v/>
      </c>
      <c r="D168" s="13"/>
      <c r="E168" s="10" t="str">
        <f t="shared" si="25"/>
        <v/>
      </c>
      <c r="F168" s="11" t="str">
        <f t="shared" si="35"/>
        <v/>
      </c>
      <c r="G168" s="11" t="str">
        <f t="shared" si="26"/>
        <v/>
      </c>
      <c r="H168" s="12" t="str">
        <f t="shared" si="27"/>
        <v/>
      </c>
      <c r="I168" s="12" t="str">
        <f t="shared" si="28"/>
        <v/>
      </c>
      <c r="J168" s="13" t="str">
        <f t="shared" si="29"/>
        <v/>
      </c>
      <c r="K168" s="14" t="str">
        <f t="shared" si="30"/>
        <v/>
      </c>
      <c r="L168" s="11" t="str">
        <f t="shared" si="31"/>
        <v/>
      </c>
      <c r="M168" s="11" t="str">
        <f t="shared" si="32"/>
        <v/>
      </c>
      <c r="N168" s="11" t="str">
        <f t="shared" si="33"/>
        <v/>
      </c>
      <c r="O168" s="11" t="str">
        <f t="shared" si="34"/>
        <v/>
      </c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3:25" x14ac:dyDescent="0.3">
      <c r="C169" s="3" t="str">
        <f t="shared" si="24"/>
        <v/>
      </c>
      <c r="D169" s="13"/>
      <c r="E169" s="10" t="str">
        <f t="shared" si="25"/>
        <v/>
      </c>
      <c r="F169" s="11" t="str">
        <f t="shared" si="35"/>
        <v/>
      </c>
      <c r="G169" s="11" t="str">
        <f t="shared" si="26"/>
        <v/>
      </c>
      <c r="H169" s="12" t="str">
        <f t="shared" si="27"/>
        <v/>
      </c>
      <c r="I169" s="12" t="str">
        <f t="shared" si="28"/>
        <v/>
      </c>
      <c r="J169" s="13" t="str">
        <f t="shared" si="29"/>
        <v/>
      </c>
      <c r="K169" s="14" t="str">
        <f t="shared" si="30"/>
        <v/>
      </c>
      <c r="L169" s="11" t="str">
        <f t="shared" si="31"/>
        <v/>
      </c>
      <c r="M169" s="11" t="str">
        <f t="shared" si="32"/>
        <v/>
      </c>
      <c r="N169" s="11" t="str">
        <f t="shared" si="33"/>
        <v/>
      </c>
      <c r="O169" s="11" t="str">
        <f t="shared" si="34"/>
        <v/>
      </c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3:25" x14ac:dyDescent="0.3">
      <c r="C170" s="3" t="str">
        <f t="shared" si="24"/>
        <v/>
      </c>
      <c r="D170" s="13"/>
      <c r="E170" s="10" t="str">
        <f t="shared" si="25"/>
        <v/>
      </c>
      <c r="F170" s="11" t="str">
        <f t="shared" si="35"/>
        <v/>
      </c>
      <c r="G170" s="11" t="str">
        <f t="shared" si="26"/>
        <v/>
      </c>
      <c r="H170" s="12" t="str">
        <f t="shared" si="27"/>
        <v/>
      </c>
      <c r="I170" s="12" t="str">
        <f t="shared" si="28"/>
        <v/>
      </c>
      <c r="J170" s="13" t="str">
        <f t="shared" si="29"/>
        <v/>
      </c>
      <c r="K170" s="14" t="str">
        <f t="shared" si="30"/>
        <v/>
      </c>
      <c r="L170" s="11" t="str">
        <f t="shared" si="31"/>
        <v/>
      </c>
      <c r="M170" s="11" t="str">
        <f t="shared" si="32"/>
        <v/>
      </c>
      <c r="N170" s="11" t="str">
        <f t="shared" si="33"/>
        <v/>
      </c>
      <c r="O170" s="11" t="str">
        <f t="shared" si="34"/>
        <v/>
      </c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3:25" x14ac:dyDescent="0.3">
      <c r="C171" s="3" t="str">
        <f t="shared" si="24"/>
        <v/>
      </c>
      <c r="D171" s="13"/>
      <c r="E171" s="10" t="str">
        <f t="shared" si="25"/>
        <v/>
      </c>
      <c r="F171" s="11" t="str">
        <f t="shared" si="35"/>
        <v/>
      </c>
      <c r="G171" s="11" t="str">
        <f t="shared" si="26"/>
        <v/>
      </c>
      <c r="H171" s="12" t="str">
        <f t="shared" si="27"/>
        <v/>
      </c>
      <c r="I171" s="12" t="str">
        <f t="shared" si="28"/>
        <v/>
      </c>
      <c r="J171" s="13" t="str">
        <f t="shared" si="29"/>
        <v/>
      </c>
      <c r="K171" s="14" t="str">
        <f t="shared" si="30"/>
        <v/>
      </c>
      <c r="L171" s="11" t="str">
        <f t="shared" si="31"/>
        <v/>
      </c>
      <c r="M171" s="11" t="str">
        <f t="shared" si="32"/>
        <v/>
      </c>
      <c r="N171" s="11" t="str">
        <f t="shared" si="33"/>
        <v/>
      </c>
      <c r="O171" s="11" t="str">
        <f t="shared" si="34"/>
        <v/>
      </c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3:25" x14ac:dyDescent="0.3">
      <c r="C172" s="3" t="str">
        <f t="shared" si="24"/>
        <v/>
      </c>
      <c r="D172" s="13"/>
      <c r="E172" s="10" t="str">
        <f t="shared" si="25"/>
        <v/>
      </c>
      <c r="F172" s="11" t="str">
        <f t="shared" si="35"/>
        <v/>
      </c>
      <c r="G172" s="11" t="str">
        <f t="shared" si="26"/>
        <v/>
      </c>
      <c r="H172" s="12" t="str">
        <f t="shared" si="27"/>
        <v/>
      </c>
      <c r="I172" s="12" t="str">
        <f t="shared" si="28"/>
        <v/>
      </c>
      <c r="J172" s="13" t="str">
        <f t="shared" si="29"/>
        <v/>
      </c>
      <c r="K172" s="14" t="str">
        <f t="shared" si="30"/>
        <v/>
      </c>
      <c r="L172" s="11" t="str">
        <f t="shared" si="31"/>
        <v/>
      </c>
      <c r="M172" s="11" t="str">
        <f t="shared" si="32"/>
        <v/>
      </c>
      <c r="N172" s="11" t="str">
        <f t="shared" si="33"/>
        <v/>
      </c>
      <c r="O172" s="11" t="str">
        <f t="shared" si="34"/>
        <v/>
      </c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3:25" x14ac:dyDescent="0.3">
      <c r="C173" s="3" t="str">
        <f t="shared" si="24"/>
        <v/>
      </c>
      <c r="D173" s="13"/>
      <c r="E173" s="10" t="str">
        <f t="shared" si="25"/>
        <v/>
      </c>
      <c r="F173" s="11" t="str">
        <f t="shared" si="35"/>
        <v/>
      </c>
      <c r="G173" s="11" t="str">
        <f t="shared" si="26"/>
        <v/>
      </c>
      <c r="H173" s="12" t="str">
        <f t="shared" si="27"/>
        <v/>
      </c>
      <c r="I173" s="12" t="str">
        <f t="shared" si="28"/>
        <v/>
      </c>
      <c r="J173" s="13" t="str">
        <f t="shared" si="29"/>
        <v/>
      </c>
      <c r="K173" s="14" t="str">
        <f t="shared" si="30"/>
        <v/>
      </c>
      <c r="L173" s="11" t="str">
        <f t="shared" si="31"/>
        <v/>
      </c>
      <c r="M173" s="11" t="str">
        <f t="shared" si="32"/>
        <v/>
      </c>
      <c r="N173" s="11" t="str">
        <f t="shared" si="33"/>
        <v/>
      </c>
      <c r="O173" s="11" t="str">
        <f t="shared" si="34"/>
        <v/>
      </c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3:25" x14ac:dyDescent="0.3">
      <c r="C174" s="3" t="str">
        <f t="shared" si="24"/>
        <v/>
      </c>
      <c r="D174" s="13"/>
      <c r="E174" s="10" t="str">
        <f t="shared" si="25"/>
        <v/>
      </c>
      <c r="F174" s="11" t="str">
        <f t="shared" si="35"/>
        <v/>
      </c>
      <c r="G174" s="11" t="str">
        <f t="shared" si="26"/>
        <v/>
      </c>
      <c r="H174" s="12" t="str">
        <f t="shared" si="27"/>
        <v/>
      </c>
      <c r="I174" s="12" t="str">
        <f t="shared" si="28"/>
        <v/>
      </c>
      <c r="J174" s="13" t="str">
        <f t="shared" si="29"/>
        <v/>
      </c>
      <c r="K174" s="14" t="str">
        <f t="shared" si="30"/>
        <v/>
      </c>
      <c r="L174" s="11" t="str">
        <f t="shared" si="31"/>
        <v/>
      </c>
      <c r="M174" s="11" t="str">
        <f t="shared" si="32"/>
        <v/>
      </c>
      <c r="N174" s="11" t="str">
        <f t="shared" si="33"/>
        <v/>
      </c>
      <c r="O174" s="11" t="str">
        <f t="shared" si="34"/>
        <v/>
      </c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3:25" x14ac:dyDescent="0.3">
      <c r="C175" s="3" t="str">
        <f t="shared" si="24"/>
        <v/>
      </c>
      <c r="D175" s="13"/>
      <c r="E175" s="10" t="str">
        <f t="shared" si="25"/>
        <v/>
      </c>
      <c r="F175" s="11" t="str">
        <f t="shared" si="35"/>
        <v/>
      </c>
      <c r="G175" s="11" t="str">
        <f t="shared" si="26"/>
        <v/>
      </c>
      <c r="H175" s="12" t="str">
        <f t="shared" si="27"/>
        <v/>
      </c>
      <c r="I175" s="12" t="str">
        <f t="shared" si="28"/>
        <v/>
      </c>
      <c r="J175" s="13" t="str">
        <f t="shared" si="29"/>
        <v/>
      </c>
      <c r="K175" s="14" t="str">
        <f t="shared" si="30"/>
        <v/>
      </c>
      <c r="L175" s="11" t="str">
        <f t="shared" si="31"/>
        <v/>
      </c>
      <c r="M175" s="11" t="str">
        <f t="shared" si="32"/>
        <v/>
      </c>
      <c r="N175" s="11" t="str">
        <f t="shared" si="33"/>
        <v/>
      </c>
      <c r="O175" s="11" t="str">
        <f t="shared" si="34"/>
        <v/>
      </c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3:25" x14ac:dyDescent="0.3">
      <c r="C176" s="3" t="str">
        <f t="shared" si="24"/>
        <v/>
      </c>
      <c r="D176" s="13"/>
      <c r="E176" s="10" t="str">
        <f t="shared" si="25"/>
        <v/>
      </c>
      <c r="F176" s="11" t="str">
        <f t="shared" si="35"/>
        <v/>
      </c>
      <c r="G176" s="11" t="str">
        <f t="shared" si="26"/>
        <v/>
      </c>
      <c r="H176" s="12" t="str">
        <f t="shared" si="27"/>
        <v/>
      </c>
      <c r="I176" s="12" t="str">
        <f t="shared" si="28"/>
        <v/>
      </c>
      <c r="J176" s="13" t="str">
        <f t="shared" si="29"/>
        <v/>
      </c>
      <c r="K176" s="14" t="str">
        <f t="shared" si="30"/>
        <v/>
      </c>
      <c r="L176" s="11" t="str">
        <f t="shared" si="31"/>
        <v/>
      </c>
      <c r="M176" s="11" t="str">
        <f t="shared" si="32"/>
        <v/>
      </c>
      <c r="N176" s="11" t="str">
        <f t="shared" si="33"/>
        <v/>
      </c>
      <c r="O176" s="11" t="str">
        <f t="shared" si="34"/>
        <v/>
      </c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3:25" x14ac:dyDescent="0.3">
      <c r="C177" s="3" t="str">
        <f t="shared" si="24"/>
        <v/>
      </c>
      <c r="D177" s="13"/>
      <c r="E177" s="10" t="str">
        <f t="shared" si="25"/>
        <v/>
      </c>
      <c r="F177" s="11" t="str">
        <f t="shared" si="35"/>
        <v/>
      </c>
      <c r="G177" s="11" t="str">
        <f t="shared" si="26"/>
        <v/>
      </c>
      <c r="H177" s="12" t="str">
        <f t="shared" si="27"/>
        <v/>
      </c>
      <c r="I177" s="12" t="str">
        <f t="shared" si="28"/>
        <v/>
      </c>
      <c r="J177" s="13" t="str">
        <f t="shared" si="29"/>
        <v/>
      </c>
      <c r="K177" s="14" t="str">
        <f t="shared" si="30"/>
        <v/>
      </c>
      <c r="L177" s="11" t="str">
        <f t="shared" si="31"/>
        <v/>
      </c>
      <c r="M177" s="11" t="str">
        <f t="shared" si="32"/>
        <v/>
      </c>
      <c r="N177" s="11" t="str">
        <f t="shared" si="33"/>
        <v/>
      </c>
      <c r="O177" s="11" t="str">
        <f t="shared" si="34"/>
        <v/>
      </c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3:25" x14ac:dyDescent="0.3">
      <c r="C178" s="3" t="str">
        <f t="shared" si="24"/>
        <v/>
      </c>
      <c r="D178" s="13"/>
      <c r="E178" s="10" t="str">
        <f t="shared" si="25"/>
        <v/>
      </c>
      <c r="F178" s="11" t="str">
        <f t="shared" si="35"/>
        <v/>
      </c>
      <c r="G178" s="11" t="str">
        <f t="shared" si="26"/>
        <v/>
      </c>
      <c r="H178" s="12" t="str">
        <f t="shared" si="27"/>
        <v/>
      </c>
      <c r="I178" s="12" t="str">
        <f t="shared" si="28"/>
        <v/>
      </c>
      <c r="J178" s="13" t="str">
        <f t="shared" si="29"/>
        <v/>
      </c>
      <c r="K178" s="14" t="str">
        <f t="shared" si="30"/>
        <v/>
      </c>
      <c r="L178" s="11" t="str">
        <f t="shared" si="31"/>
        <v/>
      </c>
      <c r="M178" s="11" t="str">
        <f t="shared" si="32"/>
        <v/>
      </c>
      <c r="N178" s="11" t="str">
        <f t="shared" si="33"/>
        <v/>
      </c>
      <c r="O178" s="11" t="str">
        <f t="shared" si="34"/>
        <v/>
      </c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3:25" x14ac:dyDescent="0.3">
      <c r="C179" s="3" t="str">
        <f t="shared" si="24"/>
        <v/>
      </c>
      <c r="D179" s="13"/>
      <c r="E179" s="10" t="str">
        <f t="shared" si="25"/>
        <v/>
      </c>
      <c r="F179" s="11" t="str">
        <f t="shared" si="35"/>
        <v/>
      </c>
      <c r="G179" s="11" t="str">
        <f t="shared" si="26"/>
        <v/>
      </c>
      <c r="H179" s="12" t="str">
        <f t="shared" si="27"/>
        <v/>
      </c>
      <c r="I179" s="12" t="str">
        <f t="shared" si="28"/>
        <v/>
      </c>
      <c r="J179" s="13" t="str">
        <f t="shared" si="29"/>
        <v/>
      </c>
      <c r="K179" s="14" t="str">
        <f t="shared" si="30"/>
        <v/>
      </c>
      <c r="L179" s="11" t="str">
        <f t="shared" si="31"/>
        <v/>
      </c>
      <c r="M179" s="11" t="str">
        <f t="shared" si="32"/>
        <v/>
      </c>
      <c r="N179" s="11" t="str">
        <f t="shared" si="33"/>
        <v/>
      </c>
      <c r="O179" s="11" t="str">
        <f t="shared" si="34"/>
        <v/>
      </c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3:25" x14ac:dyDescent="0.3">
      <c r="C180" s="3" t="str">
        <f t="shared" si="24"/>
        <v/>
      </c>
      <c r="D180" s="13"/>
      <c r="E180" s="10" t="str">
        <f t="shared" si="25"/>
        <v/>
      </c>
      <c r="F180" s="11" t="str">
        <f t="shared" si="35"/>
        <v/>
      </c>
      <c r="G180" s="11" t="str">
        <f t="shared" si="26"/>
        <v/>
      </c>
      <c r="H180" s="12" t="str">
        <f t="shared" si="27"/>
        <v/>
      </c>
      <c r="I180" s="12" t="str">
        <f t="shared" si="28"/>
        <v/>
      </c>
      <c r="J180" s="13" t="str">
        <f t="shared" si="29"/>
        <v/>
      </c>
      <c r="K180" s="14" t="str">
        <f t="shared" si="30"/>
        <v/>
      </c>
      <c r="L180" s="11" t="str">
        <f t="shared" si="31"/>
        <v/>
      </c>
      <c r="M180" s="11" t="str">
        <f t="shared" si="32"/>
        <v/>
      </c>
      <c r="N180" s="11" t="str">
        <f t="shared" si="33"/>
        <v/>
      </c>
      <c r="O180" s="11" t="str">
        <f t="shared" si="34"/>
        <v/>
      </c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3:25" x14ac:dyDescent="0.3">
      <c r="C181" s="3" t="str">
        <f t="shared" si="24"/>
        <v/>
      </c>
      <c r="D181" s="13"/>
      <c r="E181" s="10" t="str">
        <f t="shared" si="25"/>
        <v/>
      </c>
      <c r="F181" s="11" t="str">
        <f t="shared" si="35"/>
        <v/>
      </c>
      <c r="G181" s="11" t="str">
        <f t="shared" si="26"/>
        <v/>
      </c>
      <c r="H181" s="12" t="str">
        <f t="shared" si="27"/>
        <v/>
      </c>
      <c r="I181" s="12" t="str">
        <f t="shared" si="28"/>
        <v/>
      </c>
      <c r="J181" s="13" t="str">
        <f t="shared" si="29"/>
        <v/>
      </c>
      <c r="K181" s="14" t="str">
        <f t="shared" si="30"/>
        <v/>
      </c>
      <c r="L181" s="11" t="str">
        <f t="shared" si="31"/>
        <v/>
      </c>
      <c r="M181" s="11" t="str">
        <f t="shared" si="32"/>
        <v/>
      </c>
      <c r="N181" s="11" t="str">
        <f t="shared" si="33"/>
        <v/>
      </c>
      <c r="O181" s="11" t="str">
        <f t="shared" si="34"/>
        <v/>
      </c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3:25" x14ac:dyDescent="0.3">
      <c r="C182" s="3" t="str">
        <f t="shared" si="24"/>
        <v/>
      </c>
      <c r="D182" s="13"/>
      <c r="E182" s="10" t="str">
        <f t="shared" si="25"/>
        <v/>
      </c>
      <c r="F182" s="11" t="str">
        <f t="shared" si="35"/>
        <v/>
      </c>
      <c r="G182" s="11" t="str">
        <f t="shared" si="26"/>
        <v/>
      </c>
      <c r="H182" s="12" t="str">
        <f t="shared" si="27"/>
        <v/>
      </c>
      <c r="I182" s="12" t="str">
        <f t="shared" si="28"/>
        <v/>
      </c>
      <c r="J182" s="13" t="str">
        <f t="shared" si="29"/>
        <v/>
      </c>
      <c r="K182" s="14" t="str">
        <f t="shared" si="30"/>
        <v/>
      </c>
      <c r="L182" s="11" t="str">
        <f t="shared" si="31"/>
        <v/>
      </c>
      <c r="M182" s="11" t="str">
        <f t="shared" si="32"/>
        <v/>
      </c>
      <c r="N182" s="11" t="str">
        <f t="shared" si="33"/>
        <v/>
      </c>
      <c r="O182" s="11" t="str">
        <f t="shared" si="34"/>
        <v/>
      </c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3:25" x14ac:dyDescent="0.3">
      <c r="C183" s="3" t="str">
        <f t="shared" si="24"/>
        <v/>
      </c>
      <c r="D183" s="13"/>
      <c r="E183" s="10" t="str">
        <f t="shared" si="25"/>
        <v/>
      </c>
      <c r="F183" s="11" t="str">
        <f t="shared" si="35"/>
        <v/>
      </c>
      <c r="G183" s="11" t="str">
        <f t="shared" si="26"/>
        <v/>
      </c>
      <c r="H183" s="12" t="str">
        <f t="shared" si="27"/>
        <v/>
      </c>
      <c r="I183" s="12" t="str">
        <f t="shared" si="28"/>
        <v/>
      </c>
      <c r="J183" s="13" t="str">
        <f t="shared" si="29"/>
        <v/>
      </c>
      <c r="K183" s="14" t="str">
        <f t="shared" si="30"/>
        <v/>
      </c>
      <c r="L183" s="11" t="str">
        <f t="shared" si="31"/>
        <v/>
      </c>
      <c r="M183" s="11" t="str">
        <f t="shared" si="32"/>
        <v/>
      </c>
      <c r="N183" s="11" t="str">
        <f t="shared" si="33"/>
        <v/>
      </c>
      <c r="O183" s="11" t="str">
        <f t="shared" si="34"/>
        <v/>
      </c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3:25" x14ac:dyDescent="0.3">
      <c r="C184" s="3" t="str">
        <f t="shared" si="24"/>
        <v/>
      </c>
      <c r="D184" s="13"/>
      <c r="E184" s="10" t="str">
        <f t="shared" si="25"/>
        <v/>
      </c>
      <c r="F184" s="11" t="str">
        <f t="shared" si="35"/>
        <v/>
      </c>
      <c r="G184" s="11" t="str">
        <f t="shared" si="26"/>
        <v/>
      </c>
      <c r="H184" s="12" t="str">
        <f t="shared" si="27"/>
        <v/>
      </c>
      <c r="I184" s="12" t="str">
        <f t="shared" si="28"/>
        <v/>
      </c>
      <c r="J184" s="13" t="str">
        <f t="shared" si="29"/>
        <v/>
      </c>
      <c r="K184" s="14" t="str">
        <f t="shared" si="30"/>
        <v/>
      </c>
      <c r="L184" s="11" t="str">
        <f t="shared" si="31"/>
        <v/>
      </c>
      <c r="M184" s="11" t="str">
        <f t="shared" si="32"/>
        <v/>
      </c>
      <c r="N184" s="11" t="str">
        <f t="shared" si="33"/>
        <v/>
      </c>
      <c r="O184" s="11" t="str">
        <f t="shared" si="34"/>
        <v/>
      </c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3:25" x14ac:dyDescent="0.3">
      <c r="C185" s="3" t="str">
        <f t="shared" si="24"/>
        <v/>
      </c>
      <c r="D185" s="13"/>
      <c r="E185" s="10" t="str">
        <f t="shared" si="25"/>
        <v/>
      </c>
      <c r="F185" s="11" t="str">
        <f t="shared" si="35"/>
        <v/>
      </c>
      <c r="G185" s="11" t="str">
        <f t="shared" si="26"/>
        <v/>
      </c>
      <c r="H185" s="12" t="str">
        <f t="shared" si="27"/>
        <v/>
      </c>
      <c r="I185" s="12" t="str">
        <f t="shared" si="28"/>
        <v/>
      </c>
      <c r="J185" s="13" t="str">
        <f t="shared" si="29"/>
        <v/>
      </c>
      <c r="K185" s="14" t="str">
        <f t="shared" si="30"/>
        <v/>
      </c>
      <c r="L185" s="11" t="str">
        <f t="shared" si="31"/>
        <v/>
      </c>
      <c r="M185" s="11" t="str">
        <f t="shared" si="32"/>
        <v/>
      </c>
      <c r="N185" s="11" t="str">
        <f t="shared" si="33"/>
        <v/>
      </c>
      <c r="O185" s="11" t="str">
        <f t="shared" si="34"/>
        <v/>
      </c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3:25" x14ac:dyDescent="0.3">
      <c r="C186" s="3" t="str">
        <f t="shared" si="24"/>
        <v/>
      </c>
      <c r="D186" s="13"/>
      <c r="E186" s="10" t="str">
        <f t="shared" si="25"/>
        <v/>
      </c>
      <c r="F186" s="11" t="str">
        <f t="shared" si="35"/>
        <v/>
      </c>
      <c r="G186" s="11" t="str">
        <f t="shared" si="26"/>
        <v/>
      </c>
      <c r="H186" s="12" t="str">
        <f t="shared" si="27"/>
        <v/>
      </c>
      <c r="I186" s="12" t="str">
        <f t="shared" si="28"/>
        <v/>
      </c>
      <c r="J186" s="13" t="str">
        <f t="shared" si="29"/>
        <v/>
      </c>
      <c r="K186" s="14" t="str">
        <f t="shared" si="30"/>
        <v/>
      </c>
      <c r="L186" s="11" t="str">
        <f t="shared" si="31"/>
        <v/>
      </c>
      <c r="M186" s="11" t="str">
        <f t="shared" si="32"/>
        <v/>
      </c>
      <c r="N186" s="11" t="str">
        <f t="shared" si="33"/>
        <v/>
      </c>
      <c r="O186" s="11" t="str">
        <f t="shared" si="34"/>
        <v/>
      </c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3:25" x14ac:dyDescent="0.3">
      <c r="C187" s="3" t="str">
        <f t="shared" si="24"/>
        <v/>
      </c>
      <c r="D187" s="13"/>
      <c r="E187" s="10" t="str">
        <f t="shared" si="25"/>
        <v/>
      </c>
      <c r="F187" s="11" t="str">
        <f t="shared" si="35"/>
        <v/>
      </c>
      <c r="G187" s="11" t="str">
        <f t="shared" si="26"/>
        <v/>
      </c>
      <c r="H187" s="12" t="str">
        <f t="shared" si="27"/>
        <v/>
      </c>
      <c r="I187" s="12" t="str">
        <f t="shared" si="28"/>
        <v/>
      </c>
      <c r="J187" s="13" t="str">
        <f t="shared" si="29"/>
        <v/>
      </c>
      <c r="K187" s="14" t="str">
        <f t="shared" si="30"/>
        <v/>
      </c>
      <c r="L187" s="11" t="str">
        <f t="shared" si="31"/>
        <v/>
      </c>
      <c r="M187" s="11" t="str">
        <f t="shared" si="32"/>
        <v/>
      </c>
      <c r="N187" s="11" t="str">
        <f t="shared" si="33"/>
        <v/>
      </c>
      <c r="O187" s="11" t="str">
        <f t="shared" si="34"/>
        <v/>
      </c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3:25" x14ac:dyDescent="0.3">
      <c r="C188" s="3" t="str">
        <f t="shared" si="24"/>
        <v/>
      </c>
      <c r="D188" s="13"/>
      <c r="E188" s="10" t="str">
        <f t="shared" si="25"/>
        <v/>
      </c>
      <c r="F188" s="11" t="str">
        <f t="shared" si="35"/>
        <v/>
      </c>
      <c r="G188" s="11" t="str">
        <f t="shared" si="26"/>
        <v/>
      </c>
      <c r="H188" s="12" t="str">
        <f t="shared" si="27"/>
        <v/>
      </c>
      <c r="I188" s="12" t="str">
        <f t="shared" si="28"/>
        <v/>
      </c>
      <c r="J188" s="13" t="str">
        <f t="shared" si="29"/>
        <v/>
      </c>
      <c r="K188" s="14" t="str">
        <f t="shared" si="30"/>
        <v/>
      </c>
      <c r="L188" s="11" t="str">
        <f t="shared" si="31"/>
        <v/>
      </c>
      <c r="M188" s="11" t="str">
        <f t="shared" si="32"/>
        <v/>
      </c>
      <c r="N188" s="11" t="str">
        <f t="shared" si="33"/>
        <v/>
      </c>
      <c r="O188" s="11" t="str">
        <f t="shared" si="34"/>
        <v/>
      </c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3:25" x14ac:dyDescent="0.3">
      <c r="C189" s="3" t="str">
        <f t="shared" si="24"/>
        <v/>
      </c>
      <c r="D189" s="13"/>
      <c r="E189" s="10" t="str">
        <f t="shared" si="25"/>
        <v/>
      </c>
      <c r="F189" s="11" t="str">
        <f t="shared" si="35"/>
        <v/>
      </c>
      <c r="G189" s="11" t="str">
        <f t="shared" si="26"/>
        <v/>
      </c>
      <c r="H189" s="12" t="str">
        <f t="shared" si="27"/>
        <v/>
      </c>
      <c r="I189" s="12" t="str">
        <f t="shared" si="28"/>
        <v/>
      </c>
      <c r="J189" s="13" t="str">
        <f t="shared" si="29"/>
        <v/>
      </c>
      <c r="K189" s="14" t="str">
        <f t="shared" si="30"/>
        <v/>
      </c>
      <c r="L189" s="11" t="str">
        <f t="shared" si="31"/>
        <v/>
      </c>
      <c r="M189" s="11" t="str">
        <f t="shared" si="32"/>
        <v/>
      </c>
      <c r="N189" s="11" t="str">
        <f t="shared" si="33"/>
        <v/>
      </c>
      <c r="O189" s="11" t="str">
        <f t="shared" si="34"/>
        <v/>
      </c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3:25" x14ac:dyDescent="0.3">
      <c r="C190" s="3" t="str">
        <f t="shared" si="24"/>
        <v/>
      </c>
      <c r="D190" s="13"/>
      <c r="E190" s="10" t="str">
        <f t="shared" si="25"/>
        <v/>
      </c>
      <c r="F190" s="11" t="str">
        <f t="shared" si="35"/>
        <v/>
      </c>
      <c r="G190" s="11" t="str">
        <f t="shared" si="26"/>
        <v/>
      </c>
      <c r="H190" s="12" t="str">
        <f t="shared" si="27"/>
        <v/>
      </c>
      <c r="I190" s="12" t="str">
        <f t="shared" si="28"/>
        <v/>
      </c>
      <c r="J190" s="13" t="str">
        <f t="shared" si="29"/>
        <v/>
      </c>
      <c r="K190" s="14" t="str">
        <f t="shared" si="30"/>
        <v/>
      </c>
      <c r="L190" s="11" t="str">
        <f t="shared" si="31"/>
        <v/>
      </c>
      <c r="M190" s="11" t="str">
        <f t="shared" si="32"/>
        <v/>
      </c>
      <c r="N190" s="11" t="str">
        <f t="shared" si="33"/>
        <v/>
      </c>
      <c r="O190" s="11" t="str">
        <f t="shared" si="34"/>
        <v/>
      </c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3:25" x14ac:dyDescent="0.3">
      <c r="C191" s="3" t="str">
        <f t="shared" si="24"/>
        <v/>
      </c>
      <c r="D191" s="13"/>
      <c r="E191" s="10" t="str">
        <f t="shared" si="25"/>
        <v/>
      </c>
      <c r="F191" s="11" t="str">
        <f t="shared" si="35"/>
        <v/>
      </c>
      <c r="G191" s="11" t="str">
        <f t="shared" si="26"/>
        <v/>
      </c>
      <c r="H191" s="12" t="str">
        <f t="shared" si="27"/>
        <v/>
      </c>
      <c r="I191" s="12" t="str">
        <f t="shared" si="28"/>
        <v/>
      </c>
      <c r="J191" s="13" t="str">
        <f t="shared" si="29"/>
        <v/>
      </c>
      <c r="K191" s="14" t="str">
        <f t="shared" si="30"/>
        <v/>
      </c>
      <c r="L191" s="11" t="str">
        <f t="shared" si="31"/>
        <v/>
      </c>
      <c r="M191" s="11" t="str">
        <f t="shared" si="32"/>
        <v/>
      </c>
      <c r="N191" s="11" t="str">
        <f t="shared" si="33"/>
        <v/>
      </c>
      <c r="O191" s="11" t="str">
        <f t="shared" si="34"/>
        <v/>
      </c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3:25" x14ac:dyDescent="0.3">
      <c r="C192" s="3" t="str">
        <f t="shared" si="24"/>
        <v/>
      </c>
      <c r="D192" s="13"/>
      <c r="E192" s="10" t="str">
        <f t="shared" si="25"/>
        <v/>
      </c>
      <c r="F192" s="11" t="str">
        <f t="shared" si="35"/>
        <v/>
      </c>
      <c r="G192" s="11" t="str">
        <f t="shared" si="26"/>
        <v/>
      </c>
      <c r="H192" s="12" t="str">
        <f t="shared" si="27"/>
        <v/>
      </c>
      <c r="I192" s="12" t="str">
        <f t="shared" si="28"/>
        <v/>
      </c>
      <c r="J192" s="13" t="str">
        <f t="shared" si="29"/>
        <v/>
      </c>
      <c r="K192" s="14" t="str">
        <f t="shared" si="30"/>
        <v/>
      </c>
      <c r="L192" s="11" t="str">
        <f t="shared" si="31"/>
        <v/>
      </c>
      <c r="M192" s="11" t="str">
        <f t="shared" si="32"/>
        <v/>
      </c>
      <c r="N192" s="11" t="str">
        <f t="shared" si="33"/>
        <v/>
      </c>
      <c r="O192" s="11" t="str">
        <f t="shared" si="34"/>
        <v/>
      </c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3:25" x14ac:dyDescent="0.3">
      <c r="C193" s="3" t="str">
        <f t="shared" si="24"/>
        <v/>
      </c>
      <c r="D193" s="13"/>
      <c r="E193" s="10" t="str">
        <f t="shared" si="25"/>
        <v/>
      </c>
      <c r="F193" s="11" t="str">
        <f t="shared" si="35"/>
        <v/>
      </c>
      <c r="G193" s="11" t="str">
        <f t="shared" si="26"/>
        <v/>
      </c>
      <c r="H193" s="12" t="str">
        <f t="shared" si="27"/>
        <v/>
      </c>
      <c r="I193" s="12" t="str">
        <f t="shared" si="28"/>
        <v/>
      </c>
      <c r="J193" s="13" t="str">
        <f t="shared" si="29"/>
        <v/>
      </c>
      <c r="K193" s="14" t="str">
        <f t="shared" si="30"/>
        <v/>
      </c>
      <c r="L193" s="11" t="str">
        <f t="shared" si="31"/>
        <v/>
      </c>
      <c r="M193" s="11" t="str">
        <f t="shared" si="32"/>
        <v/>
      </c>
      <c r="N193" s="11" t="str">
        <f t="shared" si="33"/>
        <v/>
      </c>
      <c r="O193" s="11" t="str">
        <f t="shared" si="34"/>
        <v/>
      </c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3:25" x14ac:dyDescent="0.3">
      <c r="C194" s="3" t="str">
        <f t="shared" si="24"/>
        <v/>
      </c>
      <c r="D194" s="13"/>
      <c r="E194" s="10" t="str">
        <f t="shared" si="25"/>
        <v/>
      </c>
      <c r="F194" s="11" t="str">
        <f t="shared" si="35"/>
        <v/>
      </c>
      <c r="G194" s="11" t="str">
        <f t="shared" si="26"/>
        <v/>
      </c>
      <c r="H194" s="12" t="str">
        <f t="shared" si="27"/>
        <v/>
      </c>
      <c r="I194" s="12" t="str">
        <f t="shared" si="28"/>
        <v/>
      </c>
      <c r="J194" s="13" t="str">
        <f t="shared" si="29"/>
        <v/>
      </c>
      <c r="K194" s="14" t="str">
        <f t="shared" si="30"/>
        <v/>
      </c>
      <c r="L194" s="11" t="str">
        <f t="shared" si="31"/>
        <v/>
      </c>
      <c r="M194" s="11" t="str">
        <f t="shared" si="32"/>
        <v/>
      </c>
      <c r="N194" s="11" t="str">
        <f t="shared" si="33"/>
        <v/>
      </c>
      <c r="O194" s="11" t="str">
        <f t="shared" si="34"/>
        <v/>
      </c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3:25" x14ac:dyDescent="0.3">
      <c r="C195" s="3" t="str">
        <f t="shared" ref="C195:C241" si="36">IF(C194&lt;$B$10,C194+1,"")</f>
        <v/>
      </c>
      <c r="D195" s="13"/>
      <c r="E195" s="10" t="str">
        <f t="shared" ref="E195:E241" si="37">IF(C194&lt;$B$10,$B$14,"")</f>
        <v/>
      </c>
      <c r="F195" s="11" t="str">
        <f t="shared" si="35"/>
        <v/>
      </c>
      <c r="G195" s="11" t="str">
        <f t="shared" ref="G195:G241" si="38">IF(C194&lt;$B$10,F195+G194,"")</f>
        <v/>
      </c>
      <c r="H195" s="12" t="str">
        <f t="shared" ref="H195:H241" si="39">IF(C194&lt;$B$10,F195/E195,"")</f>
        <v/>
      </c>
      <c r="I195" s="12" t="str">
        <f t="shared" ref="I195:I241" si="40">IF(C194&lt;$B$10,I194+H195,"")</f>
        <v/>
      </c>
      <c r="J195" s="13" t="str">
        <f t="shared" ref="J195:J241" si="41">IF(C194&lt;$B$10,$B$19,"")</f>
        <v/>
      </c>
      <c r="K195" s="14" t="str">
        <f t="shared" ref="K195:K241" si="42">IF(C194&lt;$B$10,J195/E195,"")</f>
        <v/>
      </c>
      <c r="L195" s="11" t="str">
        <f t="shared" ref="L195:L241" si="43">IF(C194&lt;$B$10,I195*J195,"")</f>
        <v/>
      </c>
      <c r="M195" s="11" t="str">
        <f t="shared" ref="M195:M241" si="44">IF(C194&lt;$B$10,M194+L195,"")</f>
        <v/>
      </c>
      <c r="N195" s="11" t="str">
        <f t="shared" ref="N195:N241" si="45">IF(C194&lt;$B$10,G195+M195,"")</f>
        <v/>
      </c>
      <c r="O195" s="11" t="str">
        <f t="shared" ref="O195:O241" si="46">IF(C194&lt;$B$10,F195*$B$8,"")</f>
        <v/>
      </c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3:25" x14ac:dyDescent="0.3">
      <c r="C196" s="3" t="str">
        <f t="shared" si="36"/>
        <v/>
      </c>
      <c r="D196" s="13"/>
      <c r="E196" s="10" t="str">
        <f t="shared" si="37"/>
        <v/>
      </c>
      <c r="F196" s="11" t="str">
        <f t="shared" si="35"/>
        <v/>
      </c>
      <c r="G196" s="11" t="str">
        <f t="shared" si="38"/>
        <v/>
      </c>
      <c r="H196" s="12" t="str">
        <f t="shared" si="39"/>
        <v/>
      </c>
      <c r="I196" s="12" t="str">
        <f t="shared" si="40"/>
        <v/>
      </c>
      <c r="J196" s="13" t="str">
        <f t="shared" si="41"/>
        <v/>
      </c>
      <c r="K196" s="14" t="str">
        <f t="shared" si="42"/>
        <v/>
      </c>
      <c r="L196" s="11" t="str">
        <f t="shared" si="43"/>
        <v/>
      </c>
      <c r="M196" s="11" t="str">
        <f t="shared" si="44"/>
        <v/>
      </c>
      <c r="N196" s="11" t="str">
        <f t="shared" si="45"/>
        <v/>
      </c>
      <c r="O196" s="11" t="str">
        <f t="shared" si="46"/>
        <v/>
      </c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3:25" x14ac:dyDescent="0.3">
      <c r="C197" s="3" t="str">
        <f t="shared" si="36"/>
        <v/>
      </c>
      <c r="D197" s="13"/>
      <c r="E197" s="10" t="str">
        <f t="shared" si="37"/>
        <v/>
      </c>
      <c r="F197" s="11" t="str">
        <f t="shared" ref="F197:F241" si="47">IF(C196&lt;$B$10,IF(L196&gt;F196+O196+$B$6,F196+$B$6,F196),"")</f>
        <v/>
      </c>
      <c r="G197" s="11" t="str">
        <f t="shared" si="38"/>
        <v/>
      </c>
      <c r="H197" s="12" t="str">
        <f t="shared" si="39"/>
        <v/>
      </c>
      <c r="I197" s="12" t="str">
        <f t="shared" si="40"/>
        <v/>
      </c>
      <c r="J197" s="13" t="str">
        <f t="shared" si="41"/>
        <v/>
      </c>
      <c r="K197" s="14" t="str">
        <f t="shared" si="42"/>
        <v/>
      </c>
      <c r="L197" s="11" t="str">
        <f t="shared" si="43"/>
        <v/>
      </c>
      <c r="M197" s="11" t="str">
        <f t="shared" si="44"/>
        <v/>
      </c>
      <c r="N197" s="11" t="str">
        <f t="shared" si="45"/>
        <v/>
      </c>
      <c r="O197" s="11" t="str">
        <f t="shared" si="46"/>
        <v/>
      </c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3:25" x14ac:dyDescent="0.3">
      <c r="C198" s="3" t="str">
        <f t="shared" si="36"/>
        <v/>
      </c>
      <c r="D198" s="13"/>
      <c r="E198" s="10" t="str">
        <f t="shared" si="37"/>
        <v/>
      </c>
      <c r="F198" s="11" t="str">
        <f t="shared" si="47"/>
        <v/>
      </c>
      <c r="G198" s="11" t="str">
        <f t="shared" si="38"/>
        <v/>
      </c>
      <c r="H198" s="12" t="str">
        <f t="shared" si="39"/>
        <v/>
      </c>
      <c r="I198" s="12" t="str">
        <f t="shared" si="40"/>
        <v/>
      </c>
      <c r="J198" s="13" t="str">
        <f t="shared" si="41"/>
        <v/>
      </c>
      <c r="K198" s="14" t="str">
        <f t="shared" si="42"/>
        <v/>
      </c>
      <c r="L198" s="11" t="str">
        <f t="shared" si="43"/>
        <v/>
      </c>
      <c r="M198" s="11" t="str">
        <f t="shared" si="44"/>
        <v/>
      </c>
      <c r="N198" s="11" t="str">
        <f t="shared" si="45"/>
        <v/>
      </c>
      <c r="O198" s="11" t="str">
        <f t="shared" si="46"/>
        <v/>
      </c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3:25" x14ac:dyDescent="0.3">
      <c r="C199" s="3" t="str">
        <f t="shared" si="36"/>
        <v/>
      </c>
      <c r="D199" s="13"/>
      <c r="E199" s="10" t="str">
        <f t="shared" si="37"/>
        <v/>
      </c>
      <c r="F199" s="11" t="str">
        <f t="shared" si="47"/>
        <v/>
      </c>
      <c r="G199" s="11" t="str">
        <f t="shared" si="38"/>
        <v/>
      </c>
      <c r="H199" s="12" t="str">
        <f t="shared" si="39"/>
        <v/>
      </c>
      <c r="I199" s="12" t="str">
        <f t="shared" si="40"/>
        <v/>
      </c>
      <c r="J199" s="13" t="str">
        <f t="shared" si="41"/>
        <v/>
      </c>
      <c r="K199" s="14" t="str">
        <f t="shared" si="42"/>
        <v/>
      </c>
      <c r="L199" s="11" t="str">
        <f t="shared" si="43"/>
        <v/>
      </c>
      <c r="M199" s="11" t="str">
        <f t="shared" si="44"/>
        <v/>
      </c>
      <c r="N199" s="11" t="str">
        <f t="shared" si="45"/>
        <v/>
      </c>
      <c r="O199" s="11" t="str">
        <f t="shared" si="46"/>
        <v/>
      </c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3:25" x14ac:dyDescent="0.3">
      <c r="C200" s="3" t="str">
        <f t="shared" si="36"/>
        <v/>
      </c>
      <c r="D200" s="13"/>
      <c r="E200" s="10" t="str">
        <f t="shared" si="37"/>
        <v/>
      </c>
      <c r="F200" s="11" t="str">
        <f t="shared" si="47"/>
        <v/>
      </c>
      <c r="G200" s="11" t="str">
        <f t="shared" si="38"/>
        <v/>
      </c>
      <c r="H200" s="12" t="str">
        <f t="shared" si="39"/>
        <v/>
      </c>
      <c r="I200" s="12" t="str">
        <f t="shared" si="40"/>
        <v/>
      </c>
      <c r="J200" s="13" t="str">
        <f t="shared" si="41"/>
        <v/>
      </c>
      <c r="K200" s="14" t="str">
        <f t="shared" si="42"/>
        <v/>
      </c>
      <c r="L200" s="11" t="str">
        <f t="shared" si="43"/>
        <v/>
      </c>
      <c r="M200" s="11" t="str">
        <f t="shared" si="44"/>
        <v/>
      </c>
      <c r="N200" s="11" t="str">
        <f t="shared" si="45"/>
        <v/>
      </c>
      <c r="O200" s="11" t="str">
        <f t="shared" si="46"/>
        <v/>
      </c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3:25" x14ac:dyDescent="0.3">
      <c r="C201" s="3" t="str">
        <f t="shared" si="36"/>
        <v/>
      </c>
      <c r="D201" s="13"/>
      <c r="E201" s="10" t="str">
        <f t="shared" si="37"/>
        <v/>
      </c>
      <c r="F201" s="11" t="str">
        <f t="shared" si="47"/>
        <v/>
      </c>
      <c r="G201" s="11" t="str">
        <f t="shared" si="38"/>
        <v/>
      </c>
      <c r="H201" s="12" t="str">
        <f t="shared" si="39"/>
        <v/>
      </c>
      <c r="I201" s="12" t="str">
        <f t="shared" si="40"/>
        <v/>
      </c>
      <c r="J201" s="13" t="str">
        <f t="shared" si="41"/>
        <v/>
      </c>
      <c r="K201" s="14" t="str">
        <f t="shared" si="42"/>
        <v/>
      </c>
      <c r="L201" s="11" t="str">
        <f t="shared" si="43"/>
        <v/>
      </c>
      <c r="M201" s="11" t="str">
        <f t="shared" si="44"/>
        <v/>
      </c>
      <c r="N201" s="11" t="str">
        <f t="shared" si="45"/>
        <v/>
      </c>
      <c r="O201" s="11" t="str">
        <f t="shared" si="46"/>
        <v/>
      </c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3:25" x14ac:dyDescent="0.3">
      <c r="C202" s="3" t="str">
        <f t="shared" si="36"/>
        <v/>
      </c>
      <c r="D202" s="13"/>
      <c r="E202" s="10" t="str">
        <f t="shared" si="37"/>
        <v/>
      </c>
      <c r="F202" s="11" t="str">
        <f t="shared" si="47"/>
        <v/>
      </c>
      <c r="G202" s="11" t="str">
        <f t="shared" si="38"/>
        <v/>
      </c>
      <c r="H202" s="12" t="str">
        <f t="shared" si="39"/>
        <v/>
      </c>
      <c r="I202" s="12" t="str">
        <f t="shared" si="40"/>
        <v/>
      </c>
      <c r="J202" s="13" t="str">
        <f t="shared" si="41"/>
        <v/>
      </c>
      <c r="K202" s="14" t="str">
        <f t="shared" si="42"/>
        <v/>
      </c>
      <c r="L202" s="11" t="str">
        <f t="shared" si="43"/>
        <v/>
      </c>
      <c r="M202" s="11" t="str">
        <f t="shared" si="44"/>
        <v/>
      </c>
      <c r="N202" s="11" t="str">
        <f t="shared" si="45"/>
        <v/>
      </c>
      <c r="O202" s="11" t="str">
        <f t="shared" si="46"/>
        <v/>
      </c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3:25" x14ac:dyDescent="0.3">
      <c r="C203" s="3" t="str">
        <f t="shared" si="36"/>
        <v/>
      </c>
      <c r="D203" s="13"/>
      <c r="E203" s="10" t="str">
        <f t="shared" si="37"/>
        <v/>
      </c>
      <c r="F203" s="11" t="str">
        <f t="shared" si="47"/>
        <v/>
      </c>
      <c r="G203" s="11" t="str">
        <f t="shared" si="38"/>
        <v/>
      </c>
      <c r="H203" s="12" t="str">
        <f t="shared" si="39"/>
        <v/>
      </c>
      <c r="I203" s="12" t="str">
        <f t="shared" si="40"/>
        <v/>
      </c>
      <c r="J203" s="13" t="str">
        <f t="shared" si="41"/>
        <v/>
      </c>
      <c r="K203" s="14" t="str">
        <f t="shared" si="42"/>
        <v/>
      </c>
      <c r="L203" s="11" t="str">
        <f t="shared" si="43"/>
        <v/>
      </c>
      <c r="M203" s="11" t="str">
        <f t="shared" si="44"/>
        <v/>
      </c>
      <c r="N203" s="11" t="str">
        <f t="shared" si="45"/>
        <v/>
      </c>
      <c r="O203" s="11" t="str">
        <f t="shared" si="46"/>
        <v/>
      </c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3:25" x14ac:dyDescent="0.3">
      <c r="C204" s="3" t="str">
        <f t="shared" si="36"/>
        <v/>
      </c>
      <c r="D204" s="13"/>
      <c r="E204" s="10" t="str">
        <f t="shared" si="37"/>
        <v/>
      </c>
      <c r="F204" s="11" t="str">
        <f t="shared" si="47"/>
        <v/>
      </c>
      <c r="G204" s="11" t="str">
        <f t="shared" si="38"/>
        <v/>
      </c>
      <c r="H204" s="12" t="str">
        <f t="shared" si="39"/>
        <v/>
      </c>
      <c r="I204" s="12" t="str">
        <f t="shared" si="40"/>
        <v/>
      </c>
      <c r="J204" s="13" t="str">
        <f t="shared" si="41"/>
        <v/>
      </c>
      <c r="K204" s="14" t="str">
        <f t="shared" si="42"/>
        <v/>
      </c>
      <c r="L204" s="11" t="str">
        <f t="shared" si="43"/>
        <v/>
      </c>
      <c r="M204" s="11" t="str">
        <f t="shared" si="44"/>
        <v/>
      </c>
      <c r="N204" s="11" t="str">
        <f t="shared" si="45"/>
        <v/>
      </c>
      <c r="O204" s="11" t="str">
        <f t="shared" si="46"/>
        <v/>
      </c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3:25" x14ac:dyDescent="0.3">
      <c r="C205" s="3" t="str">
        <f t="shared" si="36"/>
        <v/>
      </c>
      <c r="D205" s="13"/>
      <c r="E205" s="10" t="str">
        <f t="shared" si="37"/>
        <v/>
      </c>
      <c r="F205" s="11" t="str">
        <f t="shared" si="47"/>
        <v/>
      </c>
      <c r="G205" s="11" t="str">
        <f t="shared" si="38"/>
        <v/>
      </c>
      <c r="H205" s="12" t="str">
        <f t="shared" si="39"/>
        <v/>
      </c>
      <c r="I205" s="12" t="str">
        <f t="shared" si="40"/>
        <v/>
      </c>
      <c r="J205" s="13" t="str">
        <f t="shared" si="41"/>
        <v/>
      </c>
      <c r="K205" s="14" t="str">
        <f t="shared" si="42"/>
        <v/>
      </c>
      <c r="L205" s="11" t="str">
        <f t="shared" si="43"/>
        <v/>
      </c>
      <c r="M205" s="11" t="str">
        <f t="shared" si="44"/>
        <v/>
      </c>
      <c r="N205" s="11" t="str">
        <f t="shared" si="45"/>
        <v/>
      </c>
      <c r="O205" s="11" t="str">
        <f t="shared" si="46"/>
        <v/>
      </c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3:25" x14ac:dyDescent="0.3">
      <c r="C206" s="3" t="str">
        <f t="shared" si="36"/>
        <v/>
      </c>
      <c r="D206" s="13"/>
      <c r="E206" s="10" t="str">
        <f t="shared" si="37"/>
        <v/>
      </c>
      <c r="F206" s="11" t="str">
        <f t="shared" si="47"/>
        <v/>
      </c>
      <c r="G206" s="11" t="str">
        <f t="shared" si="38"/>
        <v/>
      </c>
      <c r="H206" s="12" t="str">
        <f t="shared" si="39"/>
        <v/>
      </c>
      <c r="I206" s="12" t="str">
        <f t="shared" si="40"/>
        <v/>
      </c>
      <c r="J206" s="13" t="str">
        <f t="shared" si="41"/>
        <v/>
      </c>
      <c r="K206" s="14" t="str">
        <f t="shared" si="42"/>
        <v/>
      </c>
      <c r="L206" s="11" t="str">
        <f t="shared" si="43"/>
        <v/>
      </c>
      <c r="M206" s="11" t="str">
        <f t="shared" si="44"/>
        <v/>
      </c>
      <c r="N206" s="11" t="str">
        <f t="shared" si="45"/>
        <v/>
      </c>
      <c r="O206" s="11" t="str">
        <f t="shared" si="46"/>
        <v/>
      </c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3:25" x14ac:dyDescent="0.3">
      <c r="C207" s="3" t="str">
        <f t="shared" si="36"/>
        <v/>
      </c>
      <c r="D207" s="13"/>
      <c r="E207" s="10" t="str">
        <f t="shared" si="37"/>
        <v/>
      </c>
      <c r="F207" s="11" t="str">
        <f t="shared" si="47"/>
        <v/>
      </c>
      <c r="G207" s="11" t="str">
        <f t="shared" si="38"/>
        <v/>
      </c>
      <c r="H207" s="12" t="str">
        <f t="shared" si="39"/>
        <v/>
      </c>
      <c r="I207" s="12" t="str">
        <f t="shared" si="40"/>
        <v/>
      </c>
      <c r="J207" s="13" t="str">
        <f t="shared" si="41"/>
        <v/>
      </c>
      <c r="K207" s="14" t="str">
        <f t="shared" si="42"/>
        <v/>
      </c>
      <c r="L207" s="11" t="str">
        <f t="shared" si="43"/>
        <v/>
      </c>
      <c r="M207" s="11" t="str">
        <f t="shared" si="44"/>
        <v/>
      </c>
      <c r="N207" s="11" t="str">
        <f t="shared" si="45"/>
        <v/>
      </c>
      <c r="O207" s="11" t="str">
        <f t="shared" si="46"/>
        <v/>
      </c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3:25" x14ac:dyDescent="0.3">
      <c r="C208" s="3" t="str">
        <f t="shared" si="36"/>
        <v/>
      </c>
      <c r="D208" s="13"/>
      <c r="E208" s="10" t="str">
        <f t="shared" si="37"/>
        <v/>
      </c>
      <c r="F208" s="11" t="str">
        <f t="shared" si="47"/>
        <v/>
      </c>
      <c r="G208" s="11" t="str">
        <f t="shared" si="38"/>
        <v/>
      </c>
      <c r="H208" s="12" t="str">
        <f t="shared" si="39"/>
        <v/>
      </c>
      <c r="I208" s="12" t="str">
        <f t="shared" si="40"/>
        <v/>
      </c>
      <c r="J208" s="13" t="str">
        <f t="shared" si="41"/>
        <v/>
      </c>
      <c r="K208" s="14" t="str">
        <f t="shared" si="42"/>
        <v/>
      </c>
      <c r="L208" s="11" t="str">
        <f t="shared" si="43"/>
        <v/>
      </c>
      <c r="M208" s="11" t="str">
        <f t="shared" si="44"/>
        <v/>
      </c>
      <c r="N208" s="11" t="str">
        <f t="shared" si="45"/>
        <v/>
      </c>
      <c r="O208" s="11" t="str">
        <f t="shared" si="46"/>
        <v/>
      </c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3:25" x14ac:dyDescent="0.3">
      <c r="C209" s="3" t="str">
        <f t="shared" si="36"/>
        <v/>
      </c>
      <c r="D209" s="13"/>
      <c r="E209" s="10" t="str">
        <f t="shared" si="37"/>
        <v/>
      </c>
      <c r="F209" s="11" t="str">
        <f t="shared" si="47"/>
        <v/>
      </c>
      <c r="G209" s="11" t="str">
        <f t="shared" si="38"/>
        <v/>
      </c>
      <c r="H209" s="12" t="str">
        <f t="shared" si="39"/>
        <v/>
      </c>
      <c r="I209" s="12" t="str">
        <f t="shared" si="40"/>
        <v/>
      </c>
      <c r="J209" s="13" t="str">
        <f t="shared" si="41"/>
        <v/>
      </c>
      <c r="K209" s="14" t="str">
        <f t="shared" si="42"/>
        <v/>
      </c>
      <c r="L209" s="11" t="str">
        <f t="shared" si="43"/>
        <v/>
      </c>
      <c r="M209" s="11" t="str">
        <f t="shared" si="44"/>
        <v/>
      </c>
      <c r="N209" s="11" t="str">
        <f t="shared" si="45"/>
        <v/>
      </c>
      <c r="O209" s="11" t="str">
        <f t="shared" si="46"/>
        <v/>
      </c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3:25" x14ac:dyDescent="0.3">
      <c r="C210" s="3" t="str">
        <f t="shared" si="36"/>
        <v/>
      </c>
      <c r="D210" s="13"/>
      <c r="E210" s="10" t="str">
        <f t="shared" si="37"/>
        <v/>
      </c>
      <c r="F210" s="11" t="str">
        <f t="shared" si="47"/>
        <v/>
      </c>
      <c r="G210" s="11" t="str">
        <f t="shared" si="38"/>
        <v/>
      </c>
      <c r="H210" s="12" t="str">
        <f t="shared" si="39"/>
        <v/>
      </c>
      <c r="I210" s="12" t="str">
        <f t="shared" si="40"/>
        <v/>
      </c>
      <c r="J210" s="13" t="str">
        <f t="shared" si="41"/>
        <v/>
      </c>
      <c r="K210" s="14" t="str">
        <f t="shared" si="42"/>
        <v/>
      </c>
      <c r="L210" s="11" t="str">
        <f t="shared" si="43"/>
        <v/>
      </c>
      <c r="M210" s="11" t="str">
        <f t="shared" si="44"/>
        <v/>
      </c>
      <c r="N210" s="11" t="str">
        <f t="shared" si="45"/>
        <v/>
      </c>
      <c r="O210" s="11" t="str">
        <f t="shared" si="46"/>
        <v/>
      </c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3:25" x14ac:dyDescent="0.3">
      <c r="C211" s="3" t="str">
        <f t="shared" si="36"/>
        <v/>
      </c>
      <c r="D211" s="13"/>
      <c r="E211" s="10" t="str">
        <f t="shared" si="37"/>
        <v/>
      </c>
      <c r="F211" s="11" t="str">
        <f t="shared" si="47"/>
        <v/>
      </c>
      <c r="G211" s="11" t="str">
        <f t="shared" si="38"/>
        <v/>
      </c>
      <c r="H211" s="12" t="str">
        <f t="shared" si="39"/>
        <v/>
      </c>
      <c r="I211" s="12" t="str">
        <f t="shared" si="40"/>
        <v/>
      </c>
      <c r="J211" s="13" t="str">
        <f t="shared" si="41"/>
        <v/>
      </c>
      <c r="K211" s="14" t="str">
        <f t="shared" si="42"/>
        <v/>
      </c>
      <c r="L211" s="11" t="str">
        <f t="shared" si="43"/>
        <v/>
      </c>
      <c r="M211" s="11" t="str">
        <f t="shared" si="44"/>
        <v/>
      </c>
      <c r="N211" s="11" t="str">
        <f t="shared" si="45"/>
        <v/>
      </c>
      <c r="O211" s="11" t="str">
        <f t="shared" si="46"/>
        <v/>
      </c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3:25" x14ac:dyDescent="0.3">
      <c r="C212" s="3" t="str">
        <f t="shared" si="36"/>
        <v/>
      </c>
      <c r="D212" s="13"/>
      <c r="E212" s="10" t="str">
        <f t="shared" si="37"/>
        <v/>
      </c>
      <c r="F212" s="11" t="str">
        <f t="shared" si="47"/>
        <v/>
      </c>
      <c r="G212" s="11" t="str">
        <f t="shared" si="38"/>
        <v/>
      </c>
      <c r="H212" s="12" t="str">
        <f t="shared" si="39"/>
        <v/>
      </c>
      <c r="I212" s="12" t="str">
        <f t="shared" si="40"/>
        <v/>
      </c>
      <c r="J212" s="13" t="str">
        <f t="shared" si="41"/>
        <v/>
      </c>
      <c r="K212" s="14" t="str">
        <f t="shared" si="42"/>
        <v/>
      </c>
      <c r="L212" s="11" t="str">
        <f t="shared" si="43"/>
        <v/>
      </c>
      <c r="M212" s="11" t="str">
        <f t="shared" si="44"/>
        <v/>
      </c>
      <c r="N212" s="11" t="str">
        <f t="shared" si="45"/>
        <v/>
      </c>
      <c r="O212" s="11" t="str">
        <f t="shared" si="46"/>
        <v/>
      </c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3:25" x14ac:dyDescent="0.3">
      <c r="C213" s="3" t="str">
        <f t="shared" si="36"/>
        <v/>
      </c>
      <c r="D213" s="13"/>
      <c r="E213" s="10" t="str">
        <f t="shared" si="37"/>
        <v/>
      </c>
      <c r="F213" s="11" t="str">
        <f t="shared" si="47"/>
        <v/>
      </c>
      <c r="G213" s="11" t="str">
        <f t="shared" si="38"/>
        <v/>
      </c>
      <c r="H213" s="12" t="str">
        <f t="shared" si="39"/>
        <v/>
      </c>
      <c r="I213" s="12" t="str">
        <f t="shared" si="40"/>
        <v/>
      </c>
      <c r="J213" s="13" t="str">
        <f t="shared" si="41"/>
        <v/>
      </c>
      <c r="K213" s="14" t="str">
        <f t="shared" si="42"/>
        <v/>
      </c>
      <c r="L213" s="11" t="str">
        <f t="shared" si="43"/>
        <v/>
      </c>
      <c r="M213" s="11" t="str">
        <f t="shared" si="44"/>
        <v/>
      </c>
      <c r="N213" s="11" t="str">
        <f t="shared" si="45"/>
        <v/>
      </c>
      <c r="O213" s="11" t="str">
        <f t="shared" si="46"/>
        <v/>
      </c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3:25" x14ac:dyDescent="0.3">
      <c r="C214" s="3" t="str">
        <f t="shared" si="36"/>
        <v/>
      </c>
      <c r="D214" s="13"/>
      <c r="E214" s="10" t="str">
        <f t="shared" si="37"/>
        <v/>
      </c>
      <c r="F214" s="11" t="str">
        <f t="shared" si="47"/>
        <v/>
      </c>
      <c r="G214" s="11" t="str">
        <f t="shared" si="38"/>
        <v/>
      </c>
      <c r="H214" s="12" t="str">
        <f t="shared" si="39"/>
        <v/>
      </c>
      <c r="I214" s="12" t="str">
        <f t="shared" si="40"/>
        <v/>
      </c>
      <c r="J214" s="13" t="str">
        <f t="shared" si="41"/>
        <v/>
      </c>
      <c r="K214" s="14" t="str">
        <f t="shared" si="42"/>
        <v/>
      </c>
      <c r="L214" s="11" t="str">
        <f t="shared" si="43"/>
        <v/>
      </c>
      <c r="M214" s="11" t="str">
        <f t="shared" si="44"/>
        <v/>
      </c>
      <c r="N214" s="11" t="str">
        <f t="shared" si="45"/>
        <v/>
      </c>
      <c r="O214" s="11" t="str">
        <f t="shared" si="46"/>
        <v/>
      </c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3:25" x14ac:dyDescent="0.3">
      <c r="C215" s="3" t="str">
        <f t="shared" si="36"/>
        <v/>
      </c>
      <c r="D215" s="13"/>
      <c r="E215" s="10" t="str">
        <f t="shared" si="37"/>
        <v/>
      </c>
      <c r="F215" s="11" t="str">
        <f t="shared" si="47"/>
        <v/>
      </c>
      <c r="G215" s="11" t="str">
        <f t="shared" si="38"/>
        <v/>
      </c>
      <c r="H215" s="12" t="str">
        <f t="shared" si="39"/>
        <v/>
      </c>
      <c r="I215" s="12" t="str">
        <f t="shared" si="40"/>
        <v/>
      </c>
      <c r="J215" s="13" t="str">
        <f t="shared" si="41"/>
        <v/>
      </c>
      <c r="K215" s="14" t="str">
        <f t="shared" si="42"/>
        <v/>
      </c>
      <c r="L215" s="11" t="str">
        <f t="shared" si="43"/>
        <v/>
      </c>
      <c r="M215" s="11" t="str">
        <f t="shared" si="44"/>
        <v/>
      </c>
      <c r="N215" s="11" t="str">
        <f t="shared" si="45"/>
        <v/>
      </c>
      <c r="O215" s="11" t="str">
        <f t="shared" si="46"/>
        <v/>
      </c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3:25" x14ac:dyDescent="0.3">
      <c r="C216" s="3" t="str">
        <f t="shared" si="36"/>
        <v/>
      </c>
      <c r="D216" s="13"/>
      <c r="E216" s="10" t="str">
        <f t="shared" si="37"/>
        <v/>
      </c>
      <c r="F216" s="11" t="str">
        <f t="shared" si="47"/>
        <v/>
      </c>
      <c r="G216" s="11" t="str">
        <f t="shared" si="38"/>
        <v/>
      </c>
      <c r="H216" s="12" t="str">
        <f t="shared" si="39"/>
        <v/>
      </c>
      <c r="I216" s="12" t="str">
        <f t="shared" si="40"/>
        <v/>
      </c>
      <c r="J216" s="13" t="str">
        <f t="shared" si="41"/>
        <v/>
      </c>
      <c r="K216" s="14" t="str">
        <f t="shared" si="42"/>
        <v/>
      </c>
      <c r="L216" s="11" t="str">
        <f t="shared" si="43"/>
        <v/>
      </c>
      <c r="M216" s="11" t="str">
        <f t="shared" si="44"/>
        <v/>
      </c>
      <c r="N216" s="11" t="str">
        <f t="shared" si="45"/>
        <v/>
      </c>
      <c r="O216" s="11" t="str">
        <f t="shared" si="46"/>
        <v/>
      </c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3:25" x14ac:dyDescent="0.3">
      <c r="C217" s="3" t="str">
        <f t="shared" si="36"/>
        <v/>
      </c>
      <c r="D217" s="13"/>
      <c r="E217" s="10" t="str">
        <f t="shared" si="37"/>
        <v/>
      </c>
      <c r="F217" s="11" t="str">
        <f t="shared" si="47"/>
        <v/>
      </c>
      <c r="G217" s="11" t="str">
        <f t="shared" si="38"/>
        <v/>
      </c>
      <c r="H217" s="12" t="str">
        <f t="shared" si="39"/>
        <v/>
      </c>
      <c r="I217" s="12" t="str">
        <f t="shared" si="40"/>
        <v/>
      </c>
      <c r="J217" s="13" t="str">
        <f t="shared" si="41"/>
        <v/>
      </c>
      <c r="K217" s="14" t="str">
        <f t="shared" si="42"/>
        <v/>
      </c>
      <c r="L217" s="11" t="str">
        <f t="shared" si="43"/>
        <v/>
      </c>
      <c r="M217" s="11" t="str">
        <f t="shared" si="44"/>
        <v/>
      </c>
      <c r="N217" s="11" t="str">
        <f t="shared" si="45"/>
        <v/>
      </c>
      <c r="O217" s="11" t="str">
        <f t="shared" si="46"/>
        <v/>
      </c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3:25" x14ac:dyDescent="0.3">
      <c r="C218" s="3" t="str">
        <f t="shared" si="36"/>
        <v/>
      </c>
      <c r="D218" s="13"/>
      <c r="E218" s="10" t="str">
        <f t="shared" si="37"/>
        <v/>
      </c>
      <c r="F218" s="11" t="str">
        <f t="shared" si="47"/>
        <v/>
      </c>
      <c r="G218" s="11" t="str">
        <f t="shared" si="38"/>
        <v/>
      </c>
      <c r="H218" s="12" t="str">
        <f t="shared" si="39"/>
        <v/>
      </c>
      <c r="I218" s="12" t="str">
        <f t="shared" si="40"/>
        <v/>
      </c>
      <c r="J218" s="13" t="str">
        <f t="shared" si="41"/>
        <v/>
      </c>
      <c r="K218" s="14" t="str">
        <f t="shared" si="42"/>
        <v/>
      </c>
      <c r="L218" s="11" t="str">
        <f t="shared" si="43"/>
        <v/>
      </c>
      <c r="M218" s="11" t="str">
        <f t="shared" si="44"/>
        <v/>
      </c>
      <c r="N218" s="11" t="str">
        <f t="shared" si="45"/>
        <v/>
      </c>
      <c r="O218" s="11" t="str">
        <f t="shared" si="46"/>
        <v/>
      </c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3:25" x14ac:dyDescent="0.3">
      <c r="C219" s="3" t="str">
        <f t="shared" si="36"/>
        <v/>
      </c>
      <c r="D219" s="13"/>
      <c r="E219" s="10" t="str">
        <f t="shared" si="37"/>
        <v/>
      </c>
      <c r="F219" s="11" t="str">
        <f t="shared" si="47"/>
        <v/>
      </c>
      <c r="G219" s="11" t="str">
        <f t="shared" si="38"/>
        <v/>
      </c>
      <c r="H219" s="12" t="str">
        <f t="shared" si="39"/>
        <v/>
      </c>
      <c r="I219" s="12" t="str">
        <f t="shared" si="40"/>
        <v/>
      </c>
      <c r="J219" s="13" t="str">
        <f t="shared" si="41"/>
        <v/>
      </c>
      <c r="K219" s="14" t="str">
        <f t="shared" si="42"/>
        <v/>
      </c>
      <c r="L219" s="11" t="str">
        <f t="shared" si="43"/>
        <v/>
      </c>
      <c r="M219" s="11" t="str">
        <f t="shared" si="44"/>
        <v/>
      </c>
      <c r="N219" s="11" t="str">
        <f t="shared" si="45"/>
        <v/>
      </c>
      <c r="O219" s="11" t="str">
        <f t="shared" si="46"/>
        <v/>
      </c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3:25" x14ac:dyDescent="0.3">
      <c r="C220" s="3" t="str">
        <f t="shared" si="36"/>
        <v/>
      </c>
      <c r="D220" s="13"/>
      <c r="E220" s="10" t="str">
        <f t="shared" si="37"/>
        <v/>
      </c>
      <c r="F220" s="11" t="str">
        <f t="shared" si="47"/>
        <v/>
      </c>
      <c r="G220" s="11" t="str">
        <f t="shared" si="38"/>
        <v/>
      </c>
      <c r="H220" s="12" t="str">
        <f t="shared" si="39"/>
        <v/>
      </c>
      <c r="I220" s="12" t="str">
        <f t="shared" si="40"/>
        <v/>
      </c>
      <c r="J220" s="13" t="str">
        <f t="shared" si="41"/>
        <v/>
      </c>
      <c r="K220" s="14" t="str">
        <f t="shared" si="42"/>
        <v/>
      </c>
      <c r="L220" s="11" t="str">
        <f t="shared" si="43"/>
        <v/>
      </c>
      <c r="M220" s="11" t="str">
        <f t="shared" si="44"/>
        <v/>
      </c>
      <c r="N220" s="11" t="str">
        <f t="shared" si="45"/>
        <v/>
      </c>
      <c r="O220" s="11" t="str">
        <f t="shared" si="46"/>
        <v/>
      </c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3:25" x14ac:dyDescent="0.3">
      <c r="C221" s="3" t="str">
        <f t="shared" si="36"/>
        <v/>
      </c>
      <c r="D221" s="13"/>
      <c r="E221" s="10" t="str">
        <f t="shared" si="37"/>
        <v/>
      </c>
      <c r="F221" s="11" t="str">
        <f t="shared" si="47"/>
        <v/>
      </c>
      <c r="G221" s="11" t="str">
        <f t="shared" si="38"/>
        <v/>
      </c>
      <c r="H221" s="12" t="str">
        <f t="shared" si="39"/>
        <v/>
      </c>
      <c r="I221" s="12" t="str">
        <f t="shared" si="40"/>
        <v/>
      </c>
      <c r="J221" s="13" t="str">
        <f t="shared" si="41"/>
        <v/>
      </c>
      <c r="K221" s="14" t="str">
        <f t="shared" si="42"/>
        <v/>
      </c>
      <c r="L221" s="11" t="str">
        <f t="shared" si="43"/>
        <v/>
      </c>
      <c r="M221" s="11" t="str">
        <f t="shared" si="44"/>
        <v/>
      </c>
      <c r="N221" s="11" t="str">
        <f t="shared" si="45"/>
        <v/>
      </c>
      <c r="O221" s="11" t="str">
        <f t="shared" si="46"/>
        <v/>
      </c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3:25" x14ac:dyDescent="0.3">
      <c r="C222" s="3" t="str">
        <f t="shared" si="36"/>
        <v/>
      </c>
      <c r="D222" s="13"/>
      <c r="E222" s="10" t="str">
        <f t="shared" si="37"/>
        <v/>
      </c>
      <c r="F222" s="11" t="str">
        <f t="shared" si="47"/>
        <v/>
      </c>
      <c r="G222" s="11" t="str">
        <f t="shared" si="38"/>
        <v/>
      </c>
      <c r="H222" s="12" t="str">
        <f t="shared" si="39"/>
        <v/>
      </c>
      <c r="I222" s="12" t="str">
        <f t="shared" si="40"/>
        <v/>
      </c>
      <c r="J222" s="13" t="str">
        <f t="shared" si="41"/>
        <v/>
      </c>
      <c r="K222" s="14" t="str">
        <f t="shared" si="42"/>
        <v/>
      </c>
      <c r="L222" s="11" t="str">
        <f t="shared" si="43"/>
        <v/>
      </c>
      <c r="M222" s="11" t="str">
        <f t="shared" si="44"/>
        <v/>
      </c>
      <c r="N222" s="11" t="str">
        <f t="shared" si="45"/>
        <v/>
      </c>
      <c r="O222" s="11" t="str">
        <f t="shared" si="46"/>
        <v/>
      </c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3:25" x14ac:dyDescent="0.3">
      <c r="C223" s="3" t="str">
        <f t="shared" si="36"/>
        <v/>
      </c>
      <c r="D223" s="13"/>
      <c r="E223" s="10" t="str">
        <f t="shared" si="37"/>
        <v/>
      </c>
      <c r="F223" s="11" t="str">
        <f t="shared" si="47"/>
        <v/>
      </c>
      <c r="G223" s="11" t="str">
        <f t="shared" si="38"/>
        <v/>
      </c>
      <c r="H223" s="12" t="str">
        <f t="shared" si="39"/>
        <v/>
      </c>
      <c r="I223" s="12" t="str">
        <f t="shared" si="40"/>
        <v/>
      </c>
      <c r="J223" s="13" t="str">
        <f t="shared" si="41"/>
        <v/>
      </c>
      <c r="K223" s="14" t="str">
        <f t="shared" si="42"/>
        <v/>
      </c>
      <c r="L223" s="11" t="str">
        <f t="shared" si="43"/>
        <v/>
      </c>
      <c r="M223" s="11" t="str">
        <f t="shared" si="44"/>
        <v/>
      </c>
      <c r="N223" s="11" t="str">
        <f t="shared" si="45"/>
        <v/>
      </c>
      <c r="O223" s="11" t="str">
        <f t="shared" si="46"/>
        <v/>
      </c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3:25" x14ac:dyDescent="0.3">
      <c r="C224" s="3" t="str">
        <f t="shared" si="36"/>
        <v/>
      </c>
      <c r="D224" s="13"/>
      <c r="E224" s="10" t="str">
        <f t="shared" si="37"/>
        <v/>
      </c>
      <c r="F224" s="11" t="str">
        <f t="shared" si="47"/>
        <v/>
      </c>
      <c r="G224" s="11" t="str">
        <f t="shared" si="38"/>
        <v/>
      </c>
      <c r="H224" s="12" t="str">
        <f t="shared" si="39"/>
        <v/>
      </c>
      <c r="I224" s="12" t="str">
        <f t="shared" si="40"/>
        <v/>
      </c>
      <c r="J224" s="13" t="str">
        <f t="shared" si="41"/>
        <v/>
      </c>
      <c r="K224" s="14" t="str">
        <f t="shared" si="42"/>
        <v/>
      </c>
      <c r="L224" s="11" t="str">
        <f t="shared" si="43"/>
        <v/>
      </c>
      <c r="M224" s="11" t="str">
        <f t="shared" si="44"/>
        <v/>
      </c>
      <c r="N224" s="11" t="str">
        <f t="shared" si="45"/>
        <v/>
      </c>
      <c r="O224" s="11" t="str">
        <f t="shared" si="46"/>
        <v/>
      </c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3:25" x14ac:dyDescent="0.3">
      <c r="C225" s="3" t="str">
        <f t="shared" si="36"/>
        <v/>
      </c>
      <c r="D225" s="13"/>
      <c r="E225" s="10" t="str">
        <f t="shared" si="37"/>
        <v/>
      </c>
      <c r="F225" s="11" t="str">
        <f t="shared" si="47"/>
        <v/>
      </c>
      <c r="G225" s="11" t="str">
        <f t="shared" si="38"/>
        <v/>
      </c>
      <c r="H225" s="12" t="str">
        <f t="shared" si="39"/>
        <v/>
      </c>
      <c r="I225" s="12" t="str">
        <f t="shared" si="40"/>
        <v/>
      </c>
      <c r="J225" s="13" t="str">
        <f t="shared" si="41"/>
        <v/>
      </c>
      <c r="K225" s="14" t="str">
        <f t="shared" si="42"/>
        <v/>
      </c>
      <c r="L225" s="11" t="str">
        <f t="shared" si="43"/>
        <v/>
      </c>
      <c r="M225" s="11" t="str">
        <f t="shared" si="44"/>
        <v/>
      </c>
      <c r="N225" s="11" t="str">
        <f t="shared" si="45"/>
        <v/>
      </c>
      <c r="O225" s="11" t="str">
        <f t="shared" si="46"/>
        <v/>
      </c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3:25" x14ac:dyDescent="0.3">
      <c r="C226" s="3" t="str">
        <f t="shared" si="36"/>
        <v/>
      </c>
      <c r="D226" s="13"/>
      <c r="E226" s="10" t="str">
        <f t="shared" si="37"/>
        <v/>
      </c>
      <c r="F226" s="11" t="str">
        <f t="shared" si="47"/>
        <v/>
      </c>
      <c r="G226" s="11" t="str">
        <f t="shared" si="38"/>
        <v/>
      </c>
      <c r="H226" s="12" t="str">
        <f t="shared" si="39"/>
        <v/>
      </c>
      <c r="I226" s="12" t="str">
        <f t="shared" si="40"/>
        <v/>
      </c>
      <c r="J226" s="13" t="str">
        <f t="shared" si="41"/>
        <v/>
      </c>
      <c r="K226" s="14" t="str">
        <f t="shared" si="42"/>
        <v/>
      </c>
      <c r="L226" s="11" t="str">
        <f t="shared" si="43"/>
        <v/>
      </c>
      <c r="M226" s="11" t="str">
        <f t="shared" si="44"/>
        <v/>
      </c>
      <c r="N226" s="11" t="str">
        <f t="shared" si="45"/>
        <v/>
      </c>
      <c r="O226" s="11" t="str">
        <f t="shared" si="46"/>
        <v/>
      </c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3:25" x14ac:dyDescent="0.3">
      <c r="C227" s="3" t="str">
        <f t="shared" si="36"/>
        <v/>
      </c>
      <c r="D227" s="13"/>
      <c r="E227" s="10" t="str">
        <f t="shared" si="37"/>
        <v/>
      </c>
      <c r="F227" s="11" t="str">
        <f t="shared" si="47"/>
        <v/>
      </c>
      <c r="G227" s="11" t="str">
        <f t="shared" si="38"/>
        <v/>
      </c>
      <c r="H227" s="12" t="str">
        <f t="shared" si="39"/>
        <v/>
      </c>
      <c r="I227" s="12" t="str">
        <f t="shared" si="40"/>
        <v/>
      </c>
      <c r="J227" s="13" t="str">
        <f t="shared" si="41"/>
        <v/>
      </c>
      <c r="K227" s="14" t="str">
        <f t="shared" si="42"/>
        <v/>
      </c>
      <c r="L227" s="11" t="str">
        <f t="shared" si="43"/>
        <v/>
      </c>
      <c r="M227" s="11" t="str">
        <f t="shared" si="44"/>
        <v/>
      </c>
      <c r="N227" s="11" t="str">
        <f t="shared" si="45"/>
        <v/>
      </c>
      <c r="O227" s="11" t="str">
        <f t="shared" si="46"/>
        <v/>
      </c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3:25" x14ac:dyDescent="0.3">
      <c r="C228" s="3" t="str">
        <f t="shared" si="36"/>
        <v/>
      </c>
      <c r="D228" s="13"/>
      <c r="E228" s="10" t="str">
        <f t="shared" si="37"/>
        <v/>
      </c>
      <c r="F228" s="11" t="str">
        <f t="shared" si="47"/>
        <v/>
      </c>
      <c r="G228" s="11" t="str">
        <f t="shared" si="38"/>
        <v/>
      </c>
      <c r="H228" s="12" t="str">
        <f t="shared" si="39"/>
        <v/>
      </c>
      <c r="I228" s="12" t="str">
        <f t="shared" si="40"/>
        <v/>
      </c>
      <c r="J228" s="13" t="str">
        <f t="shared" si="41"/>
        <v/>
      </c>
      <c r="K228" s="14" t="str">
        <f t="shared" si="42"/>
        <v/>
      </c>
      <c r="L228" s="11" t="str">
        <f t="shared" si="43"/>
        <v/>
      </c>
      <c r="M228" s="11" t="str">
        <f t="shared" si="44"/>
        <v/>
      </c>
      <c r="N228" s="11" t="str">
        <f t="shared" si="45"/>
        <v/>
      </c>
      <c r="O228" s="11" t="str">
        <f t="shared" si="46"/>
        <v/>
      </c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3:25" x14ac:dyDescent="0.3">
      <c r="C229" s="3" t="str">
        <f t="shared" si="36"/>
        <v/>
      </c>
      <c r="D229" s="13"/>
      <c r="E229" s="10" t="str">
        <f t="shared" si="37"/>
        <v/>
      </c>
      <c r="F229" s="11" t="str">
        <f t="shared" si="47"/>
        <v/>
      </c>
      <c r="G229" s="11" t="str">
        <f t="shared" si="38"/>
        <v/>
      </c>
      <c r="H229" s="12" t="str">
        <f t="shared" si="39"/>
        <v/>
      </c>
      <c r="I229" s="12" t="str">
        <f t="shared" si="40"/>
        <v/>
      </c>
      <c r="J229" s="13" t="str">
        <f t="shared" si="41"/>
        <v/>
      </c>
      <c r="K229" s="14" t="str">
        <f t="shared" si="42"/>
        <v/>
      </c>
      <c r="L229" s="11" t="str">
        <f t="shared" si="43"/>
        <v/>
      </c>
      <c r="M229" s="11" t="str">
        <f t="shared" si="44"/>
        <v/>
      </c>
      <c r="N229" s="11" t="str">
        <f t="shared" si="45"/>
        <v/>
      </c>
      <c r="O229" s="11" t="str">
        <f t="shared" si="46"/>
        <v/>
      </c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3:25" x14ac:dyDescent="0.3">
      <c r="C230" s="3" t="str">
        <f t="shared" si="36"/>
        <v/>
      </c>
      <c r="D230" s="13"/>
      <c r="E230" s="10" t="str">
        <f t="shared" si="37"/>
        <v/>
      </c>
      <c r="F230" s="11" t="str">
        <f t="shared" si="47"/>
        <v/>
      </c>
      <c r="G230" s="11" t="str">
        <f t="shared" si="38"/>
        <v/>
      </c>
      <c r="H230" s="12" t="str">
        <f t="shared" si="39"/>
        <v/>
      </c>
      <c r="I230" s="12" t="str">
        <f t="shared" si="40"/>
        <v/>
      </c>
      <c r="J230" s="13" t="str">
        <f t="shared" si="41"/>
        <v/>
      </c>
      <c r="K230" s="14" t="str">
        <f t="shared" si="42"/>
        <v/>
      </c>
      <c r="L230" s="11" t="str">
        <f t="shared" si="43"/>
        <v/>
      </c>
      <c r="M230" s="11" t="str">
        <f t="shared" si="44"/>
        <v/>
      </c>
      <c r="N230" s="11" t="str">
        <f t="shared" si="45"/>
        <v/>
      </c>
      <c r="O230" s="11" t="str">
        <f t="shared" si="46"/>
        <v/>
      </c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3:25" x14ac:dyDescent="0.3">
      <c r="C231" s="3" t="str">
        <f t="shared" si="36"/>
        <v/>
      </c>
      <c r="D231" s="13"/>
      <c r="E231" s="10" t="str">
        <f t="shared" si="37"/>
        <v/>
      </c>
      <c r="F231" s="11" t="str">
        <f t="shared" si="47"/>
        <v/>
      </c>
      <c r="G231" s="11" t="str">
        <f t="shared" si="38"/>
        <v/>
      </c>
      <c r="H231" s="12" t="str">
        <f t="shared" si="39"/>
        <v/>
      </c>
      <c r="I231" s="12" t="str">
        <f t="shared" si="40"/>
        <v/>
      </c>
      <c r="J231" s="13" t="str">
        <f t="shared" si="41"/>
        <v/>
      </c>
      <c r="K231" s="14" t="str">
        <f t="shared" si="42"/>
        <v/>
      </c>
      <c r="L231" s="11" t="str">
        <f t="shared" si="43"/>
        <v/>
      </c>
      <c r="M231" s="11" t="str">
        <f t="shared" si="44"/>
        <v/>
      </c>
      <c r="N231" s="11" t="str">
        <f t="shared" si="45"/>
        <v/>
      </c>
      <c r="O231" s="11" t="str">
        <f t="shared" si="46"/>
        <v/>
      </c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3:25" x14ac:dyDescent="0.3">
      <c r="C232" s="3" t="str">
        <f t="shared" si="36"/>
        <v/>
      </c>
      <c r="D232" s="13"/>
      <c r="E232" s="10" t="str">
        <f t="shared" si="37"/>
        <v/>
      </c>
      <c r="F232" s="11" t="str">
        <f t="shared" si="47"/>
        <v/>
      </c>
      <c r="G232" s="11" t="str">
        <f t="shared" si="38"/>
        <v/>
      </c>
      <c r="H232" s="12" t="str">
        <f t="shared" si="39"/>
        <v/>
      </c>
      <c r="I232" s="12" t="str">
        <f t="shared" si="40"/>
        <v/>
      </c>
      <c r="J232" s="13" t="str">
        <f t="shared" si="41"/>
        <v/>
      </c>
      <c r="K232" s="14" t="str">
        <f t="shared" si="42"/>
        <v/>
      </c>
      <c r="L232" s="11" t="str">
        <f t="shared" si="43"/>
        <v/>
      </c>
      <c r="M232" s="11" t="str">
        <f t="shared" si="44"/>
        <v/>
      </c>
      <c r="N232" s="11" t="str">
        <f t="shared" si="45"/>
        <v/>
      </c>
      <c r="O232" s="11" t="str">
        <f t="shared" si="46"/>
        <v/>
      </c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3:25" x14ac:dyDescent="0.3">
      <c r="C233" s="3" t="str">
        <f t="shared" si="36"/>
        <v/>
      </c>
      <c r="D233" s="13"/>
      <c r="E233" s="10" t="str">
        <f t="shared" si="37"/>
        <v/>
      </c>
      <c r="F233" s="11" t="str">
        <f t="shared" si="47"/>
        <v/>
      </c>
      <c r="G233" s="11" t="str">
        <f t="shared" si="38"/>
        <v/>
      </c>
      <c r="H233" s="12" t="str">
        <f t="shared" si="39"/>
        <v/>
      </c>
      <c r="I233" s="12" t="str">
        <f t="shared" si="40"/>
        <v/>
      </c>
      <c r="J233" s="13" t="str">
        <f t="shared" si="41"/>
        <v/>
      </c>
      <c r="K233" s="14" t="str">
        <f t="shared" si="42"/>
        <v/>
      </c>
      <c r="L233" s="11" t="str">
        <f t="shared" si="43"/>
        <v/>
      </c>
      <c r="M233" s="11" t="str">
        <f t="shared" si="44"/>
        <v/>
      </c>
      <c r="N233" s="11" t="str">
        <f t="shared" si="45"/>
        <v/>
      </c>
      <c r="O233" s="11" t="str">
        <f t="shared" si="46"/>
        <v/>
      </c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3:25" x14ac:dyDescent="0.3">
      <c r="C234" s="3" t="str">
        <f t="shared" si="36"/>
        <v/>
      </c>
      <c r="D234" s="13"/>
      <c r="E234" s="10" t="str">
        <f t="shared" si="37"/>
        <v/>
      </c>
      <c r="F234" s="11" t="str">
        <f t="shared" si="47"/>
        <v/>
      </c>
      <c r="G234" s="11" t="str">
        <f t="shared" si="38"/>
        <v/>
      </c>
      <c r="H234" s="12" t="str">
        <f t="shared" si="39"/>
        <v/>
      </c>
      <c r="I234" s="12" t="str">
        <f t="shared" si="40"/>
        <v/>
      </c>
      <c r="J234" s="13" t="str">
        <f t="shared" si="41"/>
        <v/>
      </c>
      <c r="K234" s="14" t="str">
        <f t="shared" si="42"/>
        <v/>
      </c>
      <c r="L234" s="11" t="str">
        <f t="shared" si="43"/>
        <v/>
      </c>
      <c r="M234" s="11" t="str">
        <f t="shared" si="44"/>
        <v/>
      </c>
      <c r="N234" s="11" t="str">
        <f t="shared" si="45"/>
        <v/>
      </c>
      <c r="O234" s="11" t="str">
        <f t="shared" si="46"/>
        <v/>
      </c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3:25" x14ac:dyDescent="0.3">
      <c r="C235" s="3" t="str">
        <f t="shared" si="36"/>
        <v/>
      </c>
      <c r="D235" s="13"/>
      <c r="E235" s="10" t="str">
        <f t="shared" si="37"/>
        <v/>
      </c>
      <c r="F235" s="11" t="str">
        <f t="shared" si="47"/>
        <v/>
      </c>
      <c r="G235" s="11" t="str">
        <f t="shared" si="38"/>
        <v/>
      </c>
      <c r="H235" s="12" t="str">
        <f t="shared" si="39"/>
        <v/>
      </c>
      <c r="I235" s="12" t="str">
        <f t="shared" si="40"/>
        <v/>
      </c>
      <c r="J235" s="13" t="str">
        <f t="shared" si="41"/>
        <v/>
      </c>
      <c r="K235" s="14" t="str">
        <f t="shared" si="42"/>
        <v/>
      </c>
      <c r="L235" s="11" t="str">
        <f t="shared" si="43"/>
        <v/>
      </c>
      <c r="M235" s="11" t="str">
        <f t="shared" si="44"/>
        <v/>
      </c>
      <c r="N235" s="11" t="str">
        <f t="shared" si="45"/>
        <v/>
      </c>
      <c r="O235" s="11" t="str">
        <f t="shared" si="46"/>
        <v/>
      </c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3:25" x14ac:dyDescent="0.3">
      <c r="C236" s="3" t="str">
        <f t="shared" si="36"/>
        <v/>
      </c>
      <c r="D236" s="13"/>
      <c r="E236" s="10" t="str">
        <f t="shared" si="37"/>
        <v/>
      </c>
      <c r="F236" s="11" t="str">
        <f t="shared" si="47"/>
        <v/>
      </c>
      <c r="G236" s="11" t="str">
        <f t="shared" si="38"/>
        <v/>
      </c>
      <c r="H236" s="12" t="str">
        <f t="shared" si="39"/>
        <v/>
      </c>
      <c r="I236" s="12" t="str">
        <f t="shared" si="40"/>
        <v/>
      </c>
      <c r="J236" s="13" t="str">
        <f t="shared" si="41"/>
        <v/>
      </c>
      <c r="K236" s="14" t="str">
        <f t="shared" si="42"/>
        <v/>
      </c>
      <c r="L236" s="11" t="str">
        <f t="shared" si="43"/>
        <v/>
      </c>
      <c r="M236" s="11" t="str">
        <f t="shared" si="44"/>
        <v/>
      </c>
      <c r="N236" s="11" t="str">
        <f t="shared" si="45"/>
        <v/>
      </c>
      <c r="O236" s="11" t="str">
        <f t="shared" si="46"/>
        <v/>
      </c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3:25" x14ac:dyDescent="0.3">
      <c r="C237" s="3" t="str">
        <f t="shared" si="36"/>
        <v/>
      </c>
      <c r="D237" s="13"/>
      <c r="E237" s="10" t="str">
        <f t="shared" si="37"/>
        <v/>
      </c>
      <c r="F237" s="11" t="str">
        <f t="shared" si="47"/>
        <v/>
      </c>
      <c r="G237" s="11" t="str">
        <f t="shared" si="38"/>
        <v/>
      </c>
      <c r="H237" s="12" t="str">
        <f t="shared" si="39"/>
        <v/>
      </c>
      <c r="I237" s="12" t="str">
        <f t="shared" si="40"/>
        <v/>
      </c>
      <c r="J237" s="13" t="str">
        <f t="shared" si="41"/>
        <v/>
      </c>
      <c r="K237" s="14" t="str">
        <f t="shared" si="42"/>
        <v/>
      </c>
      <c r="L237" s="11" t="str">
        <f t="shared" si="43"/>
        <v/>
      </c>
      <c r="M237" s="11" t="str">
        <f t="shared" si="44"/>
        <v/>
      </c>
      <c r="N237" s="11" t="str">
        <f t="shared" si="45"/>
        <v/>
      </c>
      <c r="O237" s="11" t="str">
        <f t="shared" si="46"/>
        <v/>
      </c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3:25" x14ac:dyDescent="0.3">
      <c r="C238" s="3" t="str">
        <f t="shared" si="36"/>
        <v/>
      </c>
      <c r="D238" s="13"/>
      <c r="E238" s="10" t="str">
        <f t="shared" si="37"/>
        <v/>
      </c>
      <c r="F238" s="11" t="str">
        <f t="shared" si="47"/>
        <v/>
      </c>
      <c r="G238" s="11" t="str">
        <f t="shared" si="38"/>
        <v/>
      </c>
      <c r="H238" s="12" t="str">
        <f t="shared" si="39"/>
        <v/>
      </c>
      <c r="I238" s="12" t="str">
        <f t="shared" si="40"/>
        <v/>
      </c>
      <c r="J238" s="13" t="str">
        <f t="shared" si="41"/>
        <v/>
      </c>
      <c r="K238" s="14" t="str">
        <f t="shared" si="42"/>
        <v/>
      </c>
      <c r="L238" s="11" t="str">
        <f t="shared" si="43"/>
        <v/>
      </c>
      <c r="M238" s="11" t="str">
        <f t="shared" si="44"/>
        <v/>
      </c>
      <c r="N238" s="11" t="str">
        <f t="shared" si="45"/>
        <v/>
      </c>
      <c r="O238" s="11" t="str">
        <f t="shared" si="46"/>
        <v/>
      </c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3:25" x14ac:dyDescent="0.3">
      <c r="C239" s="3" t="str">
        <f t="shared" si="36"/>
        <v/>
      </c>
      <c r="D239" s="13"/>
      <c r="E239" s="10" t="str">
        <f t="shared" si="37"/>
        <v/>
      </c>
      <c r="F239" s="11" t="str">
        <f t="shared" si="47"/>
        <v/>
      </c>
      <c r="G239" s="11" t="str">
        <f t="shared" si="38"/>
        <v/>
      </c>
      <c r="H239" s="12" t="str">
        <f t="shared" si="39"/>
        <v/>
      </c>
      <c r="I239" s="12" t="str">
        <f t="shared" si="40"/>
        <v/>
      </c>
      <c r="J239" s="13" t="str">
        <f t="shared" si="41"/>
        <v/>
      </c>
      <c r="K239" s="14" t="str">
        <f t="shared" si="42"/>
        <v/>
      </c>
      <c r="L239" s="11" t="str">
        <f t="shared" si="43"/>
        <v/>
      </c>
      <c r="M239" s="11" t="str">
        <f t="shared" si="44"/>
        <v/>
      </c>
      <c r="N239" s="11" t="str">
        <f t="shared" si="45"/>
        <v/>
      </c>
      <c r="O239" s="11" t="str">
        <f t="shared" si="46"/>
        <v/>
      </c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3:25" x14ac:dyDescent="0.3">
      <c r="C240" s="3" t="str">
        <f t="shared" si="36"/>
        <v/>
      </c>
      <c r="D240" s="13"/>
      <c r="E240" s="10" t="str">
        <f t="shared" si="37"/>
        <v/>
      </c>
      <c r="F240" s="11" t="str">
        <f t="shared" si="47"/>
        <v/>
      </c>
      <c r="G240" s="11" t="str">
        <f t="shared" si="38"/>
        <v/>
      </c>
      <c r="H240" s="12" t="str">
        <f t="shared" si="39"/>
        <v/>
      </c>
      <c r="I240" s="12" t="str">
        <f t="shared" si="40"/>
        <v/>
      </c>
      <c r="J240" s="13" t="str">
        <f t="shared" si="41"/>
        <v/>
      </c>
      <c r="K240" s="14" t="str">
        <f t="shared" si="42"/>
        <v/>
      </c>
      <c r="L240" s="11" t="str">
        <f t="shared" si="43"/>
        <v/>
      </c>
      <c r="M240" s="11" t="str">
        <f t="shared" si="44"/>
        <v/>
      </c>
      <c r="N240" s="11" t="str">
        <f t="shared" si="45"/>
        <v/>
      </c>
      <c r="O240" s="11" t="str">
        <f t="shared" si="46"/>
        <v/>
      </c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3:25" x14ac:dyDescent="0.3">
      <c r="C241" s="3" t="str">
        <f t="shared" si="36"/>
        <v/>
      </c>
      <c r="D241" s="13"/>
      <c r="E241" s="10" t="str">
        <f t="shared" si="37"/>
        <v/>
      </c>
      <c r="F241" s="11" t="str">
        <f t="shared" si="47"/>
        <v/>
      </c>
      <c r="G241" s="11" t="str">
        <f t="shared" si="38"/>
        <v/>
      </c>
      <c r="H241" s="12" t="str">
        <f t="shared" si="39"/>
        <v/>
      </c>
      <c r="I241" s="12" t="str">
        <f t="shared" si="40"/>
        <v/>
      </c>
      <c r="J241" s="13" t="str">
        <f t="shared" si="41"/>
        <v/>
      </c>
      <c r="K241" s="14" t="str">
        <f t="shared" si="42"/>
        <v/>
      </c>
      <c r="L241" s="11" t="str">
        <f t="shared" si="43"/>
        <v/>
      </c>
      <c r="M241" s="11" t="str">
        <f t="shared" si="44"/>
        <v/>
      </c>
      <c r="N241" s="11" t="str">
        <f t="shared" si="45"/>
        <v/>
      </c>
      <c r="O241" s="11" t="str">
        <f t="shared" si="46"/>
        <v/>
      </c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3:25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3:25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3:25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3:25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3:25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3:25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3:25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3:25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3:25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3:25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3:25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3:25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3:25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3:25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3:25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3:25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3:25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3:25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3:25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3:25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3:25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3:25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3:25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3:25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3:25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3:25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3:25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3:25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3:25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3:25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3:25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3:25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3:25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3:25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3:25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3:25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3:25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3:25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3:25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3:25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3:25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3:25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3:25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3:25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3:25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3:25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3:25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3:25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3:25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3:25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3:25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3:25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3:25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3:25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3:25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3:25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3:25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3:25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3:25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3:25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3:25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3:25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3:25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3:25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3:25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3:25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3:25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3:25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3:25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3:25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3:25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3:25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3:25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3:25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3:25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3:25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3:25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3:25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3:25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3:25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3:25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3:25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3:25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3:25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3:25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3:25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3:25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3:25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3:25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3:25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3:25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3:25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3:25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3:25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3:25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3:25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3:25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3:25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3:25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3:25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3:25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3:25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3:25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3:25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3:25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3:25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3:25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3:25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3:25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3:25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3:25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3:25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3:25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3:25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3:25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3:25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3:25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3:25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3:25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3:25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3:25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3:25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3:25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3:25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3:25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3:25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3:25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3:25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3:25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3:25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3:25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3:25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3:25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3:25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3:25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3:25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3:25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3:25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3:25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3:25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3:25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3:25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3:25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3:25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3:25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3:25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3:25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3:25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3:25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3:25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3:25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3:25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3:25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3:25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3:25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3:25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3:25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3:25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3:25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3:25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3:25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3:25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3:25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3:25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3:25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3:25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3:25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3:25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3:25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3:25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3:25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3:25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3:25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3:25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3:25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3:25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3:25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3:25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3:25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3:25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3:25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3:25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3:25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3:25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3:25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3:25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3:25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3:25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3:25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3:25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3:25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3:25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3:25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3:25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3:25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3:25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3:25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3:25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3:25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3:25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3:25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3:25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3:25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3:25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3:25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3:25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3:25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3:25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3:25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3:25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3:25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3:25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3:25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3:25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3:25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3:25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3:25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3:25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3:25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3:25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3:25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3:25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3:25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3:25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3:25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3:25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3:25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3:25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3:25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3:25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3:25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3:25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3:25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3:25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3:25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3:25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3:25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3:25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3:25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3:25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3:25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3:25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3:25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3:25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3:25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3:25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3:25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3:25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3:25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3:25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3:25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3:25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3:25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3:25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3:25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3:25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3:25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3:25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3:25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3:25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3:25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3:25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3:25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3:25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3:25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3:25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3:25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3:25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3:25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3:25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3:25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3:25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3:25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3:25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3:25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3:25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3:25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3:25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3:25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3:25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3:25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3:25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3:25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3:25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3:25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3:25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3:25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3:25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3:25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3:25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3:25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3:25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3:25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3:25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3:25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3:25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3:25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3:25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3:25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3:25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3:25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3:25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3:25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3:25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3:25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3:25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3:25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3:25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3:25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3:25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3:25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3:25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3:25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3:25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3:25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3:25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3:25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3:25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3:25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3:25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3:25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3:25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3:25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3:25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3:25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3:25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3:25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3:25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3:25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3:25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3:25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3:25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3:25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3:25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3:25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3:25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3:25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3:25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3:25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3:25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3:25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3:25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3:25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3:25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3:25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3:25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3:25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3:25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3:25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3:25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3:25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3:25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3:25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3:25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3:25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3:25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3:25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3:25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3:25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3:25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3:25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3:25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3:25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3:25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3:25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3:25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3:25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3:25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3:25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3:25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3:25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3:25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3:25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3:25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3:25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3:25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3:25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3:25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3:25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3:25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3:25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3:25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3:25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3:25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3:25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3:25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3:25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3:25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3:25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3:25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3:25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3:25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3:25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3:25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3:25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3:25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3:25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3:25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3:25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3:25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3:25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3:25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3:25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3:25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3:25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3:25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3:25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3:25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3:25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3:25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3:25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3:25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3:25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3:25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3:25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3:25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3:25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3:25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3:25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3:25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3:25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3:25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3:25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3:25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3:25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3:25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3:25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3:25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3:25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3:25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3:25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3:25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3:25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3:25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3:25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3:25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3:25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3:25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3:25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3:25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3:25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3:25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3:25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3:25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3:25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3:25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3:25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3:25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3:25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3:25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3:25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3:25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3:25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3:25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3:25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3:25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3:25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3:25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3:25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3:25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3:25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3:25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3:25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3:25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3:25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3:25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3:25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3:25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3:25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3:25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3:25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3:25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3:25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3:25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3:25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3:25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3:25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3:25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3:25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3:25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3:25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3:25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3:25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3:25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3:25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3:25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3:25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3:25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3:25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3:25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3:25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3:25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3:25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3:25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3:25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3:25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3:25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3:25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3:25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3:25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3:25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3:25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3:25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3:25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3:25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3:25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3:25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3:25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3:25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3:25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3:25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3:25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3:25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3:25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3:25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3:25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3:25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3:25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3:25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3:25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3:25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3:25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3:25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3:25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3:25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3:25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3:25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3:25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3:25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3:25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3:25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3:25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3:25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3:25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3:25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3:25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3:25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3:25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3:25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3:25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3:25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3:25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3:25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3:25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3:25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3:25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3:25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3:25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3:25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3:25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3:25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3:25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3:25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3:25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3:25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3:25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3:25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3:25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3:25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3:25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3:25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3:25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3:25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3:25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3:25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3:25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3:25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3:25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3:25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3:25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3:25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3:25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3:25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3:25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3:25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3:25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3:25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3:25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3:25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3:25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3:25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3:25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3:25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3:25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3:25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3:25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3:25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3:25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3:25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3:25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3:25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3:25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3:25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3:25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3:25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3:25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3:25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3:25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3:25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3:25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3:25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3:25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3:25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3:25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3:25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3:25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3:25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3:25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3:25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3:25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3:25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3:25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3:25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3:25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3:25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3:25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3:25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3:25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3:25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3:25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3:25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3:25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3:25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3:25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3:25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3:25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3:25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3:25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3:25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3:25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3:25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3:25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3:25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3:25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3:25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3:25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3:25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3:25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3:25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3:25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3:25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3:25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3:25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3:25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3:25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3:25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3:25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3:25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3:25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3:25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3:25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3:25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3:25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3:25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3:25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3:25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3:25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3:25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3:25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3:25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3:25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3:25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3:25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3:25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3:25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3:25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3:25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3:25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3:25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3:25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3:25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3:25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3:25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3:25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3:25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3:25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3:25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3:25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3:25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3:25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3:25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3:25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3:25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3:25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3:25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3:25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3:25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3:25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3:25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3:25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3:25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3:25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3:25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3:25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3:25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3:25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3:25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3:25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3:25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3:25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3:25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3:25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3:25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3:25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3:25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3:25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3:25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3:25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3:25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3:25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3:25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3:25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3:25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3:25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3:25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3:25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3:25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3:25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3:25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3:25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3:25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3:25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3:25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3:25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3:25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3:25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3:25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3:25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3:25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3:25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3:25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3:25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3:25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3:25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3:25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3:25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3:25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3:25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3:25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3:25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3:25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3:25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3:25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3:25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3:25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3:25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3:25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3:25" x14ac:dyDescent="0.3">
      <c r="O989" s="49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3:25" x14ac:dyDescent="0.3">
      <c r="O990" s="49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3:25" x14ac:dyDescent="0.3">
      <c r="O991" s="49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3:25" x14ac:dyDescent="0.3">
      <c r="O992" s="49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5:25" x14ac:dyDescent="0.3">
      <c r="O993" s="49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5:25" x14ac:dyDescent="0.3">
      <c r="O994" s="49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5:25" x14ac:dyDescent="0.3">
      <c r="O995" s="49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5:25" x14ac:dyDescent="0.3">
      <c r="O996" s="49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5:25" x14ac:dyDescent="0.3">
      <c r="O997" s="49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5:25" x14ac:dyDescent="0.3">
      <c r="O998" s="49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5:25" x14ac:dyDescent="0.3">
      <c r="O999" s="49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5:25" x14ac:dyDescent="0.3">
      <c r="O1000" s="49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2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6" width="5.875" style="6" customWidth="1"/>
    <col min="7" max="7" width="7.875" style="6" bestFit="1" customWidth="1"/>
    <col min="8" max="8" width="10.375" style="6" bestFit="1" customWidth="1"/>
    <col min="9" max="10" width="9.375" style="6" bestFit="1" customWidth="1"/>
    <col min="11" max="12" width="8.5" style="6" bestFit="1" customWidth="1"/>
    <col min="13" max="13" width="6.5" style="68" bestFit="1" customWidth="1"/>
    <col min="14" max="14" width="6.875" style="6" bestFit="1" customWidth="1"/>
    <col min="15" max="15" width="9.375" style="6" bestFit="1" customWidth="1"/>
    <col min="16" max="16" width="10.375" style="6" bestFit="1" customWidth="1"/>
    <col min="17" max="17" width="6.75" style="48" bestFit="1" customWidth="1"/>
    <col min="18" max="18" width="9.375" style="6" bestFit="1" customWidth="1"/>
    <col min="19" max="19" width="9.875" style="6" bestFit="1" customWidth="1"/>
    <col min="20" max="20" width="8" style="6" bestFit="1" customWidth="1"/>
    <col min="21" max="21" width="11.875" style="6" bestFit="1" customWidth="1"/>
    <col min="22" max="16384" width="14.5" style="6"/>
  </cols>
  <sheetData>
    <row r="1" spans="1:27" ht="15.75" thickTop="1" x14ac:dyDescent="0.3">
      <c r="A1" s="8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81</v>
      </c>
      <c r="N1" s="3" t="s">
        <v>11</v>
      </c>
      <c r="O1" s="3" t="s">
        <v>12</v>
      </c>
      <c r="P1" s="3" t="s">
        <v>6</v>
      </c>
      <c r="Q1" s="4" t="s">
        <v>13</v>
      </c>
      <c r="R1" s="3" t="s">
        <v>82</v>
      </c>
      <c r="S1" s="3" t="s">
        <v>83</v>
      </c>
      <c r="T1" s="4" t="s">
        <v>84</v>
      </c>
      <c r="U1" s="3" t="s">
        <v>85</v>
      </c>
      <c r="V1" s="5"/>
      <c r="W1" s="5"/>
      <c r="X1" s="5"/>
      <c r="Y1" s="5"/>
    </row>
    <row r="2" spans="1:27" x14ac:dyDescent="0.3">
      <c r="A2" s="84" t="s">
        <v>14</v>
      </c>
      <c r="B2" s="8">
        <v>10000</v>
      </c>
      <c r="C2" s="57">
        <v>1</v>
      </c>
      <c r="D2" s="58">
        <v>42472</v>
      </c>
      <c r="E2" s="59">
        <v>12.55</v>
      </c>
      <c r="F2" s="59">
        <v>32.414999999999999</v>
      </c>
      <c r="G2" s="60">
        <f>B2/F2</f>
        <v>308.49915162733305</v>
      </c>
      <c r="H2" s="60">
        <f>G2</f>
        <v>308.49915162733305</v>
      </c>
      <c r="I2" s="61">
        <v>24.59</v>
      </c>
      <c r="J2" s="61">
        <f>I2</f>
        <v>24.59</v>
      </c>
      <c r="K2" s="62">
        <v>2.8653000000000001E-2</v>
      </c>
      <c r="L2" s="63">
        <f>K2/E2</f>
        <v>2.2831075697211157E-3</v>
      </c>
      <c r="M2" s="67">
        <v>32.465000000000003</v>
      </c>
      <c r="N2" s="60">
        <f>J2*K2</f>
        <v>0.70457727000000003</v>
      </c>
      <c r="O2" s="60">
        <f>N2</f>
        <v>0.70457727000000003</v>
      </c>
      <c r="P2" s="60">
        <f>H2+O2</f>
        <v>309.20372889733306</v>
      </c>
      <c r="Q2" s="60">
        <f>G2*$B$8</f>
        <v>2.3137436372049978</v>
      </c>
      <c r="R2" s="60">
        <f>IF(C2&lt;$B$10,N2*M2,"")</f>
        <v>22.874101070550005</v>
      </c>
      <c r="S2" s="71">
        <f>R2</f>
        <v>22.874101070550005</v>
      </c>
      <c r="T2" s="71">
        <f>Q2*F2</f>
        <v>75</v>
      </c>
      <c r="U2" s="71">
        <f>T2</f>
        <v>75</v>
      </c>
      <c r="V2" s="5"/>
      <c r="W2" s="5"/>
      <c r="X2" s="5"/>
      <c r="Y2" s="5"/>
    </row>
    <row r="3" spans="1:27" ht="15.75" thickBot="1" x14ac:dyDescent="0.35">
      <c r="A3" s="84" t="s">
        <v>16</v>
      </c>
      <c r="B3" s="8">
        <v>10000</v>
      </c>
      <c r="C3" s="57">
        <f t="shared" ref="C3:C66" si="0">IF(C2&lt;$B$10,C2+1,"")</f>
        <v>2</v>
      </c>
      <c r="D3" s="58">
        <v>42502</v>
      </c>
      <c r="E3" s="59">
        <v>12.56</v>
      </c>
      <c r="F3" s="59">
        <v>32.575000000000003</v>
      </c>
      <c r="G3" s="60">
        <f>$B$3/F3</f>
        <v>306.98388334612429</v>
      </c>
      <c r="H3" s="60">
        <f t="shared" ref="H3:H66" si="1">IF(C2&lt;$B$10,G3+H2,"")</f>
        <v>615.48303497345728</v>
      </c>
      <c r="I3" s="61">
        <v>24.44</v>
      </c>
      <c r="J3" s="61">
        <f t="shared" ref="J3:J66" si="2">IF(C2&lt;$B$10,J2+I3,"")</f>
        <v>49.03</v>
      </c>
      <c r="K3" s="64">
        <v>2.9935E-2</v>
      </c>
      <c r="L3" s="63">
        <f t="shared" ref="L3:L66" si="3">IF(C2&lt;$B$10,K3/E3,"")</f>
        <v>2.3833598726114647E-3</v>
      </c>
      <c r="M3" s="67">
        <v>32.174999999999997</v>
      </c>
      <c r="N3" s="60">
        <f t="shared" ref="N3:N66" si="4">IF(C2&lt;$B$10,J3*K3,"")</f>
        <v>1.46771305</v>
      </c>
      <c r="O3" s="60">
        <f t="shared" ref="O3:O66" si="5">IF(C2&lt;$B$10,O2+N3,"")</f>
        <v>2.1722903200000001</v>
      </c>
      <c r="P3" s="60">
        <f t="shared" ref="P3:P66" si="6">IF(C2&lt;$B$10,H3+O3,"")</f>
        <v>617.65532529345728</v>
      </c>
      <c r="Q3" s="60">
        <f t="shared" ref="Q3:Q66" si="7">IF(C2&lt;$B$10,G3*$B$8,"")</f>
        <v>2.302379125095932</v>
      </c>
      <c r="R3" s="60">
        <f>IF(C2&lt;$B$10,N3*M3,"")</f>
        <v>47.223667383749998</v>
      </c>
      <c r="S3" s="70">
        <f>IF(C2&lt;$B$10,S2+R3,"")</f>
        <v>70.097768454299995</v>
      </c>
      <c r="T3" s="70">
        <f>IF(C2&lt;$B$10,F3*Q3,"")</f>
        <v>74.999999999999986</v>
      </c>
      <c r="U3" s="70">
        <f>IF(C2&lt;$B$10,U2+T3,"")</f>
        <v>150</v>
      </c>
      <c r="V3" s="5"/>
      <c r="W3" s="5"/>
      <c r="X3" s="5"/>
      <c r="Y3" s="5"/>
    </row>
    <row r="4" spans="1:27" x14ac:dyDescent="0.3">
      <c r="A4" s="85" t="s">
        <v>0</v>
      </c>
      <c r="B4" s="17" t="s">
        <v>78</v>
      </c>
      <c r="C4" s="57">
        <f t="shared" si="0"/>
        <v>3</v>
      </c>
      <c r="D4" s="58">
        <v>42534</v>
      </c>
      <c r="E4" s="59">
        <v>12.61</v>
      </c>
      <c r="F4" s="59">
        <v>32.46</v>
      </c>
      <c r="G4" s="60">
        <f t="shared" ref="G4:G6" si="8">$B$3/F4</f>
        <v>308.07147258163894</v>
      </c>
      <c r="H4" s="60">
        <f t="shared" si="1"/>
        <v>923.55450755509628</v>
      </c>
      <c r="I4" s="61">
        <v>24.43</v>
      </c>
      <c r="J4" s="61">
        <f t="shared" si="2"/>
        <v>73.460000000000008</v>
      </c>
      <c r="K4" s="64">
        <v>2.8478E-2</v>
      </c>
      <c r="L4" s="63">
        <f t="shared" si="3"/>
        <v>2.2583663758921494E-3</v>
      </c>
      <c r="M4" s="67">
        <v>32.185000000000002</v>
      </c>
      <c r="N4" s="60">
        <f t="shared" si="4"/>
        <v>2.0919938800000004</v>
      </c>
      <c r="O4" s="60">
        <f t="shared" si="5"/>
        <v>4.2642842000000005</v>
      </c>
      <c r="P4" s="60">
        <f t="shared" si="6"/>
        <v>927.8187917550963</v>
      </c>
      <c r="Q4" s="60">
        <f t="shared" si="7"/>
        <v>2.310536044362292</v>
      </c>
      <c r="R4" s="60">
        <f t="shared" ref="R4" si="9">IF(C3&lt;$B$10,N4*M4,"")</f>
        <v>67.330823027800022</v>
      </c>
      <c r="S4" s="70">
        <f t="shared" ref="S4" si="10">IF(C3&lt;$B$10,S3+R4,"")</f>
        <v>137.42859148210002</v>
      </c>
      <c r="T4" s="70">
        <f t="shared" ref="T4:T67" si="11">IF(C3&lt;$B$10,F4*Q4,"")</f>
        <v>75</v>
      </c>
      <c r="U4" s="70">
        <f t="shared" ref="U4:U67" si="12">IF(C3&lt;$B$10,U3+T4,"")</f>
        <v>225</v>
      </c>
      <c r="V4" s="5"/>
      <c r="W4" s="5"/>
      <c r="X4" s="5"/>
      <c r="Y4" s="5"/>
      <c r="Z4" s="5"/>
      <c r="AA4" s="5"/>
    </row>
    <row r="5" spans="1:27" ht="15.75" thickBot="1" x14ac:dyDescent="0.35">
      <c r="A5" s="86" t="str">
        <f>B4</f>
        <v>USD</v>
      </c>
      <c r="B5" s="19">
        <f>B2/B12</f>
        <v>310.90757028842899</v>
      </c>
      <c r="C5" s="57">
        <f t="shared" si="0"/>
        <v>4</v>
      </c>
      <c r="D5" s="58">
        <v>42563</v>
      </c>
      <c r="E5" s="59">
        <v>12.89</v>
      </c>
      <c r="F5" s="59">
        <v>32.25</v>
      </c>
      <c r="G5" s="60">
        <f t="shared" si="8"/>
        <v>310.07751937984494</v>
      </c>
      <c r="H5" s="60">
        <f t="shared" si="1"/>
        <v>1233.6320269349412</v>
      </c>
      <c r="I5" s="61">
        <v>24.06</v>
      </c>
      <c r="J5" s="61">
        <f t="shared" si="2"/>
        <v>97.52000000000001</v>
      </c>
      <c r="K5" s="64">
        <v>2.7307000000000001E-2</v>
      </c>
      <c r="L5" s="63">
        <f t="shared" si="3"/>
        <v>2.1184639255236617E-3</v>
      </c>
      <c r="M5" s="67">
        <v>31.53</v>
      </c>
      <c r="N5" s="60">
        <f t="shared" si="4"/>
        <v>2.6629786400000004</v>
      </c>
      <c r="O5" s="60">
        <f t="shared" si="5"/>
        <v>6.9272628400000009</v>
      </c>
      <c r="P5" s="60">
        <f t="shared" si="6"/>
        <v>1240.5592897749411</v>
      </c>
      <c r="Q5" s="60">
        <f t="shared" si="7"/>
        <v>2.3255813953488369</v>
      </c>
      <c r="R5" s="60">
        <f>IF(C4&lt;$B$10,N5*M5,"")</f>
        <v>83.96371651920002</v>
      </c>
      <c r="S5" s="70">
        <f>IF(C4&lt;$B$10,S4+R5,"")</f>
        <v>221.39230800130002</v>
      </c>
      <c r="T5" s="70">
        <f t="shared" si="11"/>
        <v>74.999999999999986</v>
      </c>
      <c r="U5" s="70">
        <f t="shared" si="12"/>
        <v>300</v>
      </c>
      <c r="V5" s="5"/>
      <c r="W5" s="5"/>
      <c r="X5" s="5"/>
      <c r="Y5" s="5"/>
      <c r="Z5" s="5"/>
      <c r="AA5" s="5"/>
    </row>
    <row r="6" spans="1:27" x14ac:dyDescent="0.3">
      <c r="A6" s="84" t="s">
        <v>16</v>
      </c>
      <c r="B6" s="8">
        <v>310.91000000000003</v>
      </c>
      <c r="C6" s="57">
        <f t="shared" si="0"/>
        <v>5</v>
      </c>
      <c r="D6" s="58">
        <v>42536</v>
      </c>
      <c r="E6" s="59">
        <v>12.96</v>
      </c>
      <c r="F6" s="59">
        <v>31.42</v>
      </c>
      <c r="G6" s="60">
        <f t="shared" si="8"/>
        <v>318.26861871419476</v>
      </c>
      <c r="H6" s="60">
        <f t="shared" si="1"/>
        <v>1551.9006456491361</v>
      </c>
      <c r="I6" s="61">
        <v>24.55</v>
      </c>
      <c r="J6" s="61">
        <f t="shared" si="2"/>
        <v>122.07000000000001</v>
      </c>
      <c r="K6" s="13">
        <f t="shared" ref="K6:K69" si="13">IF(C5&lt;$B$10,$B$20,"")</f>
        <v>2.8593E-2</v>
      </c>
      <c r="L6" s="56">
        <f t="shared" si="3"/>
        <v>2.2062499999999999E-3</v>
      </c>
      <c r="M6" s="10" t="e">
        <f>IF(C5&lt;$B$10,$B$11,"")</f>
        <v>#REF!</v>
      </c>
      <c r="N6" s="55">
        <f t="shared" si="4"/>
        <v>3.4903475100000003</v>
      </c>
      <c r="O6" s="55">
        <f t="shared" si="5"/>
        <v>10.41761035</v>
      </c>
      <c r="P6" s="55">
        <f t="shared" si="6"/>
        <v>1562.318255999136</v>
      </c>
      <c r="Q6" s="55">
        <f t="shared" si="7"/>
        <v>2.3870146403564605</v>
      </c>
      <c r="R6" s="73" t="e">
        <f>IF(C5&lt;$B$10,N6*M6,"")</f>
        <v>#REF!</v>
      </c>
      <c r="S6" s="74" t="e">
        <f t="shared" ref="S6:S7" si="14">IF(C5&lt;$B$10,S5+R6,"")</f>
        <v>#REF!</v>
      </c>
      <c r="T6" s="74">
        <f t="shared" si="11"/>
        <v>74.999999999999986</v>
      </c>
      <c r="U6" s="74">
        <f t="shared" si="12"/>
        <v>375</v>
      </c>
      <c r="V6" s="5"/>
      <c r="W6" s="5"/>
      <c r="X6" s="5"/>
      <c r="Y6" s="5"/>
      <c r="Z6" s="5"/>
      <c r="AA6" s="5"/>
    </row>
    <row r="7" spans="1:27" x14ac:dyDescent="0.3">
      <c r="A7" s="84" t="s">
        <v>17</v>
      </c>
      <c r="B7" s="8">
        <v>0</v>
      </c>
      <c r="C7" s="3">
        <f t="shared" si="0"/>
        <v>6</v>
      </c>
      <c r="D7" s="13"/>
      <c r="E7" s="10">
        <f t="shared" ref="E7:E70" si="15">IF(C6&lt;$B$10,$B$15,"")</f>
        <v>12.714</v>
      </c>
      <c r="F7" s="10" t="e">
        <f>IF(C6&lt;$B$10,$B$11,"")</f>
        <v>#REF!</v>
      </c>
      <c r="G7" s="11">
        <f>IF(C6&lt;$B$10,IF($B$7&gt;0,IF(C6&lt;$B$10,IF(N6&gt;G6+$B$7,N6-(1-$B$8),G6),""),$B$6),"")</f>
        <v>310.91000000000003</v>
      </c>
      <c r="H7" s="11">
        <f t="shared" si="1"/>
        <v>1862.8106456491362</v>
      </c>
      <c r="I7" s="54">
        <f t="shared" ref="I7:I38" si="16">IF(C6&lt;$B$10,G7/E7,"")</f>
        <v>24.454145036967123</v>
      </c>
      <c r="J7" s="12">
        <f t="shared" si="2"/>
        <v>146.52414503696713</v>
      </c>
      <c r="K7" s="13">
        <f t="shared" si="13"/>
        <v>2.8593E-2</v>
      </c>
      <c r="L7" s="14">
        <f t="shared" si="3"/>
        <v>2.248938178386031E-3</v>
      </c>
      <c r="M7" s="10" t="e">
        <f t="shared" ref="M7:M70" si="17">IF(C6&lt;$B$10,$B$11,"")</f>
        <v>#REF!</v>
      </c>
      <c r="N7" s="11">
        <f t="shared" si="4"/>
        <v>4.1895648790420008</v>
      </c>
      <c r="O7" s="11">
        <f t="shared" si="5"/>
        <v>14.607175229042001</v>
      </c>
      <c r="P7" s="11">
        <f t="shared" si="6"/>
        <v>1877.4178208781782</v>
      </c>
      <c r="Q7" s="11">
        <f t="shared" si="7"/>
        <v>2.3318250000000003</v>
      </c>
      <c r="R7" s="15" t="e">
        <f t="shared" ref="R7:R70" si="18">IF(C6&lt;$B$10,N7*M7,"")</f>
        <v>#REF!</v>
      </c>
      <c r="S7" s="72" t="e">
        <f t="shared" si="14"/>
        <v>#REF!</v>
      </c>
      <c r="T7" s="72" t="e">
        <f t="shared" si="11"/>
        <v>#REF!</v>
      </c>
      <c r="U7" s="72" t="e">
        <f t="shared" si="12"/>
        <v>#REF!</v>
      </c>
      <c r="V7" s="5"/>
      <c r="W7" s="5"/>
      <c r="X7" s="5"/>
      <c r="Y7" s="5"/>
      <c r="Z7" s="5"/>
      <c r="AA7" s="5"/>
    </row>
    <row r="8" spans="1:27" x14ac:dyDescent="0.3">
      <c r="A8" s="87" t="s">
        <v>18</v>
      </c>
      <c r="B8" s="66">
        <v>7.4999999999999997E-3</v>
      </c>
      <c r="C8" s="3">
        <f t="shared" si="0"/>
        <v>7</v>
      </c>
      <c r="D8" s="13"/>
      <c r="E8" s="10">
        <f t="shared" si="15"/>
        <v>12.714</v>
      </c>
      <c r="F8" s="10" t="e">
        <f t="shared" ref="F8:F71" si="19">IF(C7&lt;$B$10,$B$11,"")</f>
        <v>#REF!</v>
      </c>
      <c r="G8" s="11">
        <f t="shared" ref="G8:G38" si="20">IF(C7&lt;$B$10,IF($B$7&gt;0,IF(C7&lt;$B$10,IF(N7&gt;G7+$B$7,N7-(1-$B$8),G7),""),$B$6),"")</f>
        <v>310.91000000000003</v>
      </c>
      <c r="H8" s="11">
        <f t="shared" si="1"/>
        <v>2173.7206456491363</v>
      </c>
      <c r="I8" s="54">
        <f t="shared" si="16"/>
        <v>24.454145036967123</v>
      </c>
      <c r="J8" s="12">
        <f t="shared" si="2"/>
        <v>170.97829007393426</v>
      </c>
      <c r="K8" s="13">
        <f t="shared" si="13"/>
        <v>2.8593E-2</v>
      </c>
      <c r="L8" s="14">
        <f t="shared" si="3"/>
        <v>2.248938178386031E-3</v>
      </c>
      <c r="M8" s="10" t="e">
        <f t="shared" si="17"/>
        <v>#REF!</v>
      </c>
      <c r="N8" s="11">
        <f t="shared" si="4"/>
        <v>4.8887822480840022</v>
      </c>
      <c r="O8" s="11">
        <f t="shared" si="5"/>
        <v>19.495957477126005</v>
      </c>
      <c r="P8" s="11">
        <f t="shared" si="6"/>
        <v>2193.2166031262623</v>
      </c>
      <c r="Q8" s="11">
        <f t="shared" si="7"/>
        <v>2.3318250000000003</v>
      </c>
      <c r="R8" s="15" t="e">
        <f t="shared" si="18"/>
        <v>#REF!</v>
      </c>
      <c r="S8" s="69" t="e">
        <f t="shared" ref="S8:S70" si="21">IF(C7&lt;$B$10,S7+R8,"")</f>
        <v>#REF!</v>
      </c>
      <c r="T8" s="72" t="e">
        <f t="shared" si="11"/>
        <v>#REF!</v>
      </c>
      <c r="U8" s="72" t="e">
        <f t="shared" si="12"/>
        <v>#REF!</v>
      </c>
      <c r="V8" s="5"/>
      <c r="W8" s="5"/>
      <c r="X8" s="5"/>
      <c r="Y8" s="5"/>
      <c r="Z8" s="5"/>
      <c r="AA8" s="5"/>
    </row>
    <row r="9" spans="1:27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5"/>
        <v>12.714</v>
      </c>
      <c r="F9" s="10" t="e">
        <f t="shared" si="19"/>
        <v>#REF!</v>
      </c>
      <c r="G9" s="11">
        <f t="shared" si="20"/>
        <v>310.91000000000003</v>
      </c>
      <c r="H9" s="11">
        <f t="shared" si="1"/>
        <v>2484.6306456491361</v>
      </c>
      <c r="I9" s="54">
        <f t="shared" si="16"/>
        <v>24.454145036967123</v>
      </c>
      <c r="J9" s="12">
        <f t="shared" si="2"/>
        <v>195.43243511090139</v>
      </c>
      <c r="K9" s="13">
        <f t="shared" si="13"/>
        <v>2.8593E-2</v>
      </c>
      <c r="L9" s="14">
        <f t="shared" si="3"/>
        <v>2.248938178386031E-3</v>
      </c>
      <c r="M9" s="10" t="e">
        <f t="shared" si="17"/>
        <v>#REF!</v>
      </c>
      <c r="N9" s="11">
        <f t="shared" si="4"/>
        <v>5.5879996171260036</v>
      </c>
      <c r="O9" s="11">
        <f t="shared" si="5"/>
        <v>25.083957094252007</v>
      </c>
      <c r="P9" s="11">
        <f t="shared" si="6"/>
        <v>2509.7146027433882</v>
      </c>
      <c r="Q9" s="11">
        <f t="shared" si="7"/>
        <v>2.3318250000000003</v>
      </c>
      <c r="R9" s="15" t="e">
        <f t="shared" si="18"/>
        <v>#REF!</v>
      </c>
      <c r="S9" s="69" t="e">
        <f t="shared" si="21"/>
        <v>#REF!</v>
      </c>
      <c r="T9" s="72" t="e">
        <f t="shared" si="11"/>
        <v>#REF!</v>
      </c>
      <c r="U9" s="72" t="e">
        <f t="shared" si="12"/>
        <v>#REF!</v>
      </c>
      <c r="V9" s="5"/>
      <c r="W9" s="5"/>
      <c r="X9" s="5"/>
      <c r="Y9" s="5"/>
      <c r="Z9" s="5"/>
      <c r="AA9" s="5"/>
    </row>
    <row r="10" spans="1:27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5"/>
        <v>12.714</v>
      </c>
      <c r="F10" s="10" t="e">
        <f t="shared" si="19"/>
        <v>#REF!</v>
      </c>
      <c r="G10" s="11">
        <f t="shared" si="20"/>
        <v>310.91000000000003</v>
      </c>
      <c r="H10" s="11">
        <f t="shared" si="1"/>
        <v>2795.540645649136</v>
      </c>
      <c r="I10" s="54">
        <f t="shared" si="16"/>
        <v>24.454145036967123</v>
      </c>
      <c r="J10" s="12">
        <f t="shared" si="2"/>
        <v>219.88658014786853</v>
      </c>
      <c r="K10" s="13">
        <f t="shared" si="13"/>
        <v>2.8593E-2</v>
      </c>
      <c r="L10" s="14">
        <f t="shared" si="3"/>
        <v>2.248938178386031E-3</v>
      </c>
      <c r="M10" s="10" t="e">
        <f t="shared" si="17"/>
        <v>#REF!</v>
      </c>
      <c r="N10" s="11">
        <f t="shared" si="4"/>
        <v>6.287216986168005</v>
      </c>
      <c r="O10" s="11">
        <f t="shared" si="5"/>
        <v>31.371174080420012</v>
      </c>
      <c r="P10" s="11">
        <f t="shared" si="6"/>
        <v>2826.9118197295561</v>
      </c>
      <c r="Q10" s="11">
        <f t="shared" si="7"/>
        <v>2.3318250000000003</v>
      </c>
      <c r="R10" s="15" t="e">
        <f t="shared" si="18"/>
        <v>#REF!</v>
      </c>
      <c r="S10" s="69" t="e">
        <f t="shared" si="21"/>
        <v>#REF!</v>
      </c>
      <c r="T10" s="72" t="e">
        <f t="shared" si="11"/>
        <v>#REF!</v>
      </c>
      <c r="U10" s="72" t="e">
        <f t="shared" si="12"/>
        <v>#REF!</v>
      </c>
      <c r="V10" s="5"/>
      <c r="W10" s="5"/>
      <c r="X10" s="5"/>
      <c r="Y10" s="5"/>
      <c r="Z10" s="5"/>
      <c r="AA10" s="5"/>
    </row>
    <row r="11" spans="1:27" ht="16.5" thickTop="1" thickBot="1" x14ac:dyDescent="0.35">
      <c r="A11" s="88" t="s">
        <v>79</v>
      </c>
      <c r="B11" s="26" t="e">
        <f>#REF!</f>
        <v>#REF!</v>
      </c>
      <c r="C11" s="3">
        <f t="shared" si="0"/>
        <v>10</v>
      </c>
      <c r="D11" s="13"/>
      <c r="E11" s="10">
        <f t="shared" si="15"/>
        <v>12.714</v>
      </c>
      <c r="F11" s="10" t="e">
        <f t="shared" si="19"/>
        <v>#REF!</v>
      </c>
      <c r="G11" s="11">
        <f t="shared" si="20"/>
        <v>310.91000000000003</v>
      </c>
      <c r="H11" s="11">
        <f t="shared" si="1"/>
        <v>3106.4506456491358</v>
      </c>
      <c r="I11" s="54">
        <f t="shared" si="16"/>
        <v>24.454145036967123</v>
      </c>
      <c r="J11" s="12">
        <f t="shared" si="2"/>
        <v>244.34072518483566</v>
      </c>
      <c r="K11" s="13">
        <f t="shared" si="13"/>
        <v>2.8593E-2</v>
      </c>
      <c r="L11" s="14">
        <f t="shared" si="3"/>
        <v>2.248938178386031E-3</v>
      </c>
      <c r="M11" s="10" t="e">
        <f t="shared" si="17"/>
        <v>#REF!</v>
      </c>
      <c r="N11" s="11">
        <f t="shared" si="4"/>
        <v>6.9864343552100063</v>
      </c>
      <c r="O11" s="11">
        <f t="shared" si="5"/>
        <v>38.35760843563002</v>
      </c>
      <c r="P11" s="11">
        <f t="shared" si="6"/>
        <v>3144.8082540847658</v>
      </c>
      <c r="Q11" s="11">
        <f t="shared" si="7"/>
        <v>2.3318250000000003</v>
      </c>
      <c r="R11" s="15" t="e">
        <f t="shared" si="18"/>
        <v>#REF!</v>
      </c>
      <c r="S11" s="69" t="e">
        <f t="shared" si="21"/>
        <v>#REF!</v>
      </c>
      <c r="T11" s="72" t="e">
        <f t="shared" si="11"/>
        <v>#REF!</v>
      </c>
      <c r="U11" s="72" t="e">
        <f t="shared" si="12"/>
        <v>#REF!</v>
      </c>
      <c r="V11" s="5"/>
      <c r="W11" s="5"/>
      <c r="X11" s="5"/>
      <c r="Y11" s="5"/>
      <c r="Z11" s="5"/>
      <c r="AA11" s="5"/>
    </row>
    <row r="12" spans="1:27" ht="15.75" thickTop="1" x14ac:dyDescent="0.3">
      <c r="A12" s="88" t="s">
        <v>21</v>
      </c>
      <c r="B12" s="26">
        <v>32.163899999999998</v>
      </c>
      <c r="C12" s="3">
        <f t="shared" si="0"/>
        <v>11</v>
      </c>
      <c r="D12" s="13"/>
      <c r="E12" s="10">
        <f t="shared" si="15"/>
        <v>12.714</v>
      </c>
      <c r="F12" s="10" t="e">
        <f t="shared" si="19"/>
        <v>#REF!</v>
      </c>
      <c r="G12" s="11">
        <f t="shared" si="20"/>
        <v>310.91000000000003</v>
      </c>
      <c r="H12" s="11">
        <f t="shared" si="1"/>
        <v>3417.3606456491357</v>
      </c>
      <c r="I12" s="54">
        <f t="shared" si="16"/>
        <v>24.454145036967123</v>
      </c>
      <c r="J12" s="12">
        <f t="shared" si="2"/>
        <v>268.7948702218028</v>
      </c>
      <c r="K12" s="13">
        <f t="shared" si="13"/>
        <v>2.8593E-2</v>
      </c>
      <c r="L12" s="14">
        <f t="shared" si="3"/>
        <v>2.248938178386031E-3</v>
      </c>
      <c r="M12" s="10" t="e">
        <f t="shared" si="17"/>
        <v>#REF!</v>
      </c>
      <c r="N12" s="11">
        <f t="shared" si="4"/>
        <v>7.6856517242520077</v>
      </c>
      <c r="O12" s="11">
        <f t="shared" si="5"/>
        <v>46.043260159882024</v>
      </c>
      <c r="P12" s="11">
        <f t="shared" si="6"/>
        <v>3463.4039058090175</v>
      </c>
      <c r="Q12" s="11">
        <f t="shared" si="7"/>
        <v>2.3318250000000003</v>
      </c>
      <c r="R12" s="15" t="e">
        <f t="shared" si="18"/>
        <v>#REF!</v>
      </c>
      <c r="S12" s="69" t="e">
        <f t="shared" si="21"/>
        <v>#REF!</v>
      </c>
      <c r="T12" s="72" t="e">
        <f t="shared" si="11"/>
        <v>#REF!</v>
      </c>
      <c r="U12" s="72" t="e">
        <f t="shared" si="12"/>
        <v>#REF!</v>
      </c>
      <c r="V12" s="5"/>
      <c r="W12" s="5"/>
      <c r="X12" s="5"/>
      <c r="Y12" s="5"/>
      <c r="Z12" s="5"/>
      <c r="AA12" s="5"/>
    </row>
    <row r="13" spans="1:27" x14ac:dyDescent="0.3">
      <c r="A13" s="89" t="s">
        <v>22</v>
      </c>
      <c r="B13" s="28">
        <v>31.3</v>
      </c>
      <c r="C13" s="3">
        <f t="shared" si="0"/>
        <v>12</v>
      </c>
      <c r="D13" s="13"/>
      <c r="E13" s="10">
        <f t="shared" si="15"/>
        <v>12.714</v>
      </c>
      <c r="F13" s="10" t="e">
        <f t="shared" si="19"/>
        <v>#REF!</v>
      </c>
      <c r="G13" s="11">
        <f t="shared" si="20"/>
        <v>310.91000000000003</v>
      </c>
      <c r="H13" s="11">
        <f t="shared" si="1"/>
        <v>3728.2706456491355</v>
      </c>
      <c r="I13" s="54">
        <f t="shared" si="16"/>
        <v>24.454145036967123</v>
      </c>
      <c r="J13" s="12">
        <f t="shared" si="2"/>
        <v>293.24901525876993</v>
      </c>
      <c r="K13" s="13">
        <f t="shared" si="13"/>
        <v>2.8593E-2</v>
      </c>
      <c r="L13" s="14">
        <f t="shared" si="3"/>
        <v>2.248938178386031E-3</v>
      </c>
      <c r="M13" s="10" t="e">
        <f t="shared" si="17"/>
        <v>#REF!</v>
      </c>
      <c r="N13" s="11">
        <f t="shared" si="4"/>
        <v>8.3848690932940091</v>
      </c>
      <c r="O13" s="11">
        <f t="shared" si="5"/>
        <v>54.428129253176031</v>
      </c>
      <c r="P13" s="11">
        <f t="shared" si="6"/>
        <v>3782.6987749023115</v>
      </c>
      <c r="Q13" s="11">
        <f t="shared" si="7"/>
        <v>2.3318250000000003</v>
      </c>
      <c r="R13" s="15" t="e">
        <f t="shared" si="18"/>
        <v>#REF!</v>
      </c>
      <c r="S13" s="69" t="e">
        <f t="shared" si="21"/>
        <v>#REF!</v>
      </c>
      <c r="T13" s="72" t="e">
        <f t="shared" si="11"/>
        <v>#REF!</v>
      </c>
      <c r="U13" s="72" t="e">
        <f t="shared" si="12"/>
        <v>#REF!</v>
      </c>
      <c r="V13" s="5"/>
      <c r="W13" s="5"/>
      <c r="X13" s="5"/>
      <c r="Y13" s="5"/>
      <c r="Z13" s="5"/>
      <c r="AA13" s="5"/>
    </row>
    <row r="14" spans="1:27" ht="15.75" thickBot="1" x14ac:dyDescent="0.35">
      <c r="A14" s="90" t="s">
        <v>23</v>
      </c>
      <c r="B14" s="30">
        <f>(B13-B12)/B12</f>
        <v>-2.6859304997217299E-2</v>
      </c>
      <c r="C14" s="3">
        <f t="shared" si="0"/>
        <v>13</v>
      </c>
      <c r="D14" s="13"/>
      <c r="E14" s="10">
        <f t="shared" si="15"/>
        <v>12.714</v>
      </c>
      <c r="F14" s="10" t="e">
        <f t="shared" si="19"/>
        <v>#REF!</v>
      </c>
      <c r="G14" s="11">
        <f t="shared" si="20"/>
        <v>310.91000000000003</v>
      </c>
      <c r="H14" s="11">
        <f t="shared" si="1"/>
        <v>4039.1806456491354</v>
      </c>
      <c r="I14" s="54">
        <f t="shared" si="16"/>
        <v>24.454145036967123</v>
      </c>
      <c r="J14" s="12">
        <f t="shared" si="2"/>
        <v>317.70316029573706</v>
      </c>
      <c r="K14" s="13">
        <f t="shared" si="13"/>
        <v>2.8593E-2</v>
      </c>
      <c r="L14" s="14">
        <f t="shared" si="3"/>
        <v>2.248938178386031E-3</v>
      </c>
      <c r="M14" s="10" t="e">
        <f t="shared" si="17"/>
        <v>#REF!</v>
      </c>
      <c r="N14" s="11">
        <f t="shared" si="4"/>
        <v>9.0840864623360105</v>
      </c>
      <c r="O14" s="11">
        <f t="shared" si="5"/>
        <v>63.512215715512042</v>
      </c>
      <c r="P14" s="11">
        <f t="shared" si="6"/>
        <v>4102.6928613646478</v>
      </c>
      <c r="Q14" s="11">
        <f t="shared" si="7"/>
        <v>2.3318250000000003</v>
      </c>
      <c r="R14" s="15" t="e">
        <f t="shared" si="18"/>
        <v>#REF!</v>
      </c>
      <c r="S14" s="69" t="e">
        <f t="shared" si="21"/>
        <v>#REF!</v>
      </c>
      <c r="T14" s="72" t="e">
        <f t="shared" si="11"/>
        <v>#REF!</v>
      </c>
      <c r="U14" s="72" t="e">
        <f t="shared" si="12"/>
        <v>#REF!</v>
      </c>
      <c r="V14" s="5"/>
      <c r="W14" s="5"/>
      <c r="X14" s="5"/>
      <c r="Y14" s="5"/>
      <c r="Z14" s="5"/>
      <c r="AA14" s="5"/>
    </row>
    <row r="15" spans="1:27" ht="15.75" thickTop="1" x14ac:dyDescent="0.3">
      <c r="A15" s="91" t="s">
        <v>24</v>
      </c>
      <c r="B15" s="77">
        <v>12.714</v>
      </c>
      <c r="C15" s="3">
        <f t="shared" si="0"/>
        <v>14</v>
      </c>
      <c r="D15" s="13"/>
      <c r="E15" s="10">
        <f t="shared" si="15"/>
        <v>12.714</v>
      </c>
      <c r="F15" s="10" t="e">
        <f t="shared" si="19"/>
        <v>#REF!</v>
      </c>
      <c r="G15" s="11">
        <f t="shared" si="20"/>
        <v>310.91000000000003</v>
      </c>
      <c r="H15" s="11">
        <f t="shared" si="1"/>
        <v>4350.0906456491357</v>
      </c>
      <c r="I15" s="54">
        <f t="shared" si="16"/>
        <v>24.454145036967123</v>
      </c>
      <c r="J15" s="12">
        <f t="shared" si="2"/>
        <v>342.1573053327042</v>
      </c>
      <c r="K15" s="13">
        <f t="shared" si="13"/>
        <v>2.8593E-2</v>
      </c>
      <c r="L15" s="14">
        <f t="shared" si="3"/>
        <v>2.248938178386031E-3</v>
      </c>
      <c r="M15" s="10" t="e">
        <f t="shared" si="17"/>
        <v>#REF!</v>
      </c>
      <c r="N15" s="11">
        <f t="shared" si="4"/>
        <v>9.7833038313780119</v>
      </c>
      <c r="O15" s="11">
        <f t="shared" si="5"/>
        <v>73.295519546890048</v>
      </c>
      <c r="P15" s="11">
        <f t="shared" si="6"/>
        <v>4423.386165196026</v>
      </c>
      <c r="Q15" s="11">
        <f t="shared" si="7"/>
        <v>2.3318250000000003</v>
      </c>
      <c r="R15" s="15" t="e">
        <f t="shared" si="18"/>
        <v>#REF!</v>
      </c>
      <c r="S15" s="69" t="e">
        <f t="shared" si="21"/>
        <v>#REF!</v>
      </c>
      <c r="T15" s="72" t="e">
        <f t="shared" si="11"/>
        <v>#REF!</v>
      </c>
      <c r="U15" s="72" t="e">
        <f t="shared" si="12"/>
        <v>#REF!</v>
      </c>
      <c r="V15" s="5"/>
      <c r="W15" s="5"/>
      <c r="X15" s="5"/>
      <c r="Y15" s="5"/>
      <c r="Z15" s="5"/>
      <c r="AA15" s="5"/>
    </row>
    <row r="16" spans="1:27" x14ac:dyDescent="0.3">
      <c r="A16" s="84" t="s">
        <v>25</v>
      </c>
      <c r="B16" s="28">
        <v>13</v>
      </c>
      <c r="C16" s="3">
        <f t="shared" si="0"/>
        <v>15</v>
      </c>
      <c r="D16" s="13"/>
      <c r="E16" s="10">
        <f t="shared" si="15"/>
        <v>12.714</v>
      </c>
      <c r="F16" s="10" t="e">
        <f t="shared" si="19"/>
        <v>#REF!</v>
      </c>
      <c r="G16" s="11">
        <f t="shared" si="20"/>
        <v>310.91000000000003</v>
      </c>
      <c r="H16" s="11">
        <f t="shared" si="1"/>
        <v>4661.0006456491355</v>
      </c>
      <c r="I16" s="54">
        <f t="shared" si="16"/>
        <v>24.454145036967123</v>
      </c>
      <c r="J16" s="12">
        <f t="shared" si="2"/>
        <v>366.61145036967133</v>
      </c>
      <c r="K16" s="13">
        <f t="shared" si="13"/>
        <v>2.8593E-2</v>
      </c>
      <c r="L16" s="14">
        <f t="shared" si="3"/>
        <v>2.248938178386031E-3</v>
      </c>
      <c r="M16" s="10" t="e">
        <f t="shared" si="17"/>
        <v>#REF!</v>
      </c>
      <c r="N16" s="11">
        <f t="shared" si="4"/>
        <v>10.482521200420013</v>
      </c>
      <c r="O16" s="11">
        <f t="shared" si="5"/>
        <v>83.778040747310058</v>
      </c>
      <c r="P16" s="11">
        <f t="shared" si="6"/>
        <v>4744.7786863964457</v>
      </c>
      <c r="Q16" s="11">
        <f t="shared" si="7"/>
        <v>2.3318250000000003</v>
      </c>
      <c r="R16" s="15" t="e">
        <f t="shared" si="18"/>
        <v>#REF!</v>
      </c>
      <c r="S16" s="69" t="e">
        <f t="shared" si="21"/>
        <v>#REF!</v>
      </c>
      <c r="T16" s="72" t="e">
        <f t="shared" si="11"/>
        <v>#REF!</v>
      </c>
      <c r="U16" s="72" t="e">
        <f t="shared" si="12"/>
        <v>#REF!</v>
      </c>
      <c r="V16" s="5"/>
      <c r="W16" s="5"/>
      <c r="X16" s="5"/>
      <c r="Y16" s="5"/>
      <c r="Z16" s="5"/>
      <c r="AA16" s="5"/>
    </row>
    <row r="17" spans="1:27" x14ac:dyDescent="0.3">
      <c r="A17" s="92" t="s">
        <v>26</v>
      </c>
      <c r="B17" s="35">
        <f>(B16-B15)/B16</f>
        <v>2.1999999999999967E-2</v>
      </c>
      <c r="C17" s="3">
        <f t="shared" si="0"/>
        <v>16</v>
      </c>
      <c r="D17" s="13"/>
      <c r="E17" s="10">
        <f t="shared" si="15"/>
        <v>12.714</v>
      </c>
      <c r="F17" s="10" t="e">
        <f t="shared" si="19"/>
        <v>#REF!</v>
      </c>
      <c r="G17" s="11">
        <f t="shared" si="20"/>
        <v>310.91000000000003</v>
      </c>
      <c r="H17" s="11">
        <f t="shared" si="1"/>
        <v>4971.9106456491354</v>
      </c>
      <c r="I17" s="54">
        <f t="shared" si="16"/>
        <v>24.454145036967123</v>
      </c>
      <c r="J17" s="12">
        <f t="shared" si="2"/>
        <v>391.06559540663847</v>
      </c>
      <c r="K17" s="13">
        <f t="shared" si="13"/>
        <v>2.8593E-2</v>
      </c>
      <c r="L17" s="14">
        <f t="shared" si="3"/>
        <v>2.248938178386031E-3</v>
      </c>
      <c r="M17" s="10" t="e">
        <f t="shared" si="17"/>
        <v>#REF!</v>
      </c>
      <c r="N17" s="11">
        <f t="shared" si="4"/>
        <v>11.181738569462015</v>
      </c>
      <c r="O17" s="11">
        <f t="shared" si="5"/>
        <v>94.959779316772071</v>
      </c>
      <c r="P17" s="11">
        <f t="shared" si="6"/>
        <v>5066.8704249659077</v>
      </c>
      <c r="Q17" s="11">
        <f t="shared" si="7"/>
        <v>2.3318250000000003</v>
      </c>
      <c r="R17" s="15" t="e">
        <f t="shared" si="18"/>
        <v>#REF!</v>
      </c>
      <c r="S17" s="69" t="e">
        <f t="shared" si="21"/>
        <v>#REF!</v>
      </c>
      <c r="T17" s="72" t="e">
        <f t="shared" si="11"/>
        <v>#REF!</v>
      </c>
      <c r="U17" s="72" t="e">
        <f t="shared" si="12"/>
        <v>#REF!</v>
      </c>
      <c r="V17" s="5"/>
      <c r="W17" s="5"/>
      <c r="X17" s="5"/>
      <c r="Y17" s="5"/>
      <c r="Z17" s="5"/>
      <c r="AA17" s="5"/>
    </row>
    <row r="18" spans="1:27" x14ac:dyDescent="0.3">
      <c r="A18" s="84" t="s">
        <v>27</v>
      </c>
      <c r="B18" s="76">
        <f>SUM(I2:I121)</f>
        <v>1467.0479770331901</v>
      </c>
      <c r="C18" s="3">
        <f t="shared" si="0"/>
        <v>17</v>
      </c>
      <c r="D18" s="13"/>
      <c r="E18" s="10">
        <f t="shared" si="15"/>
        <v>12.714</v>
      </c>
      <c r="F18" s="10" t="e">
        <f t="shared" si="19"/>
        <v>#REF!</v>
      </c>
      <c r="G18" s="11">
        <f t="shared" si="20"/>
        <v>310.91000000000003</v>
      </c>
      <c r="H18" s="11">
        <f t="shared" si="1"/>
        <v>5282.8206456491353</v>
      </c>
      <c r="I18" s="54">
        <f t="shared" si="16"/>
        <v>24.454145036967123</v>
      </c>
      <c r="J18" s="12">
        <f t="shared" si="2"/>
        <v>415.5197404436056</v>
      </c>
      <c r="K18" s="13">
        <f t="shared" si="13"/>
        <v>2.8593E-2</v>
      </c>
      <c r="L18" s="14">
        <f t="shared" si="3"/>
        <v>2.248938178386031E-3</v>
      </c>
      <c r="M18" s="10" t="e">
        <f t="shared" si="17"/>
        <v>#REF!</v>
      </c>
      <c r="N18" s="11">
        <f t="shared" si="4"/>
        <v>11.880955938504014</v>
      </c>
      <c r="O18" s="11">
        <f t="shared" si="5"/>
        <v>106.84073525527609</v>
      </c>
      <c r="P18" s="11">
        <f t="shared" si="6"/>
        <v>5389.6613809044111</v>
      </c>
      <c r="Q18" s="11">
        <f t="shared" si="7"/>
        <v>2.3318250000000003</v>
      </c>
      <c r="R18" s="15" t="e">
        <f t="shared" si="18"/>
        <v>#REF!</v>
      </c>
      <c r="S18" s="69" t="e">
        <f t="shared" si="21"/>
        <v>#REF!</v>
      </c>
      <c r="T18" s="72" t="e">
        <f t="shared" si="11"/>
        <v>#REF!</v>
      </c>
      <c r="U18" s="72" t="e">
        <f t="shared" si="12"/>
        <v>#REF!</v>
      </c>
      <c r="V18" s="5"/>
      <c r="W18" s="5"/>
      <c r="X18" s="5"/>
      <c r="Y18" s="5"/>
      <c r="Z18" s="5"/>
      <c r="AA18" s="5"/>
    </row>
    <row r="19" spans="1:27" x14ac:dyDescent="0.3">
      <c r="A19" s="84" t="s">
        <v>28</v>
      </c>
      <c r="B19" s="75">
        <f>B18*B16</f>
        <v>19071.623701431472</v>
      </c>
      <c r="C19" s="3">
        <f t="shared" si="0"/>
        <v>18</v>
      </c>
      <c r="D19" s="13"/>
      <c r="E19" s="10">
        <f t="shared" si="15"/>
        <v>12.714</v>
      </c>
      <c r="F19" s="10" t="e">
        <f t="shared" si="19"/>
        <v>#REF!</v>
      </c>
      <c r="G19" s="11">
        <f t="shared" si="20"/>
        <v>310.91000000000003</v>
      </c>
      <c r="H19" s="11">
        <f t="shared" si="1"/>
        <v>5593.7306456491351</v>
      </c>
      <c r="I19" s="54">
        <f t="shared" si="16"/>
        <v>24.454145036967123</v>
      </c>
      <c r="J19" s="12">
        <f t="shared" si="2"/>
        <v>439.97388548057273</v>
      </c>
      <c r="K19" s="13">
        <f t="shared" si="13"/>
        <v>2.8593E-2</v>
      </c>
      <c r="L19" s="14">
        <f t="shared" si="3"/>
        <v>2.248938178386031E-3</v>
      </c>
      <c r="M19" s="10" t="e">
        <f t="shared" si="17"/>
        <v>#REF!</v>
      </c>
      <c r="N19" s="11">
        <f t="shared" si="4"/>
        <v>12.580173307546016</v>
      </c>
      <c r="O19" s="11">
        <f t="shared" si="5"/>
        <v>119.42090856282211</v>
      </c>
      <c r="P19" s="11">
        <f t="shared" si="6"/>
        <v>5713.1515542119569</v>
      </c>
      <c r="Q19" s="11">
        <f t="shared" si="7"/>
        <v>2.3318250000000003</v>
      </c>
      <c r="R19" s="15" t="e">
        <f t="shared" si="18"/>
        <v>#REF!</v>
      </c>
      <c r="S19" s="69" t="e">
        <f t="shared" si="21"/>
        <v>#REF!</v>
      </c>
      <c r="T19" s="72" t="e">
        <f t="shared" si="11"/>
        <v>#REF!</v>
      </c>
      <c r="U19" s="72" t="e">
        <f t="shared" si="12"/>
        <v>#REF!</v>
      </c>
      <c r="V19" s="5"/>
      <c r="W19" s="5"/>
      <c r="X19" s="5"/>
      <c r="Y19" s="5"/>
      <c r="Z19" s="5"/>
      <c r="AA19" s="5"/>
    </row>
    <row r="20" spans="1:27" x14ac:dyDescent="0.3">
      <c r="A20" s="93" t="s">
        <v>29</v>
      </c>
      <c r="B20" s="39">
        <v>2.8593E-2</v>
      </c>
      <c r="C20" s="3">
        <f t="shared" si="0"/>
        <v>19</v>
      </c>
      <c r="D20" s="13"/>
      <c r="E20" s="10">
        <f t="shared" si="15"/>
        <v>12.714</v>
      </c>
      <c r="F20" s="10" t="e">
        <f t="shared" si="19"/>
        <v>#REF!</v>
      </c>
      <c r="G20" s="11">
        <f t="shared" si="20"/>
        <v>310.91000000000003</v>
      </c>
      <c r="H20" s="11">
        <f t="shared" si="1"/>
        <v>5904.640645649135</v>
      </c>
      <c r="I20" s="54">
        <f t="shared" si="16"/>
        <v>24.454145036967123</v>
      </c>
      <c r="J20" s="12">
        <f t="shared" si="2"/>
        <v>464.42803051753987</v>
      </c>
      <c r="K20" s="13">
        <f t="shared" si="13"/>
        <v>2.8593E-2</v>
      </c>
      <c r="L20" s="14">
        <f t="shared" si="3"/>
        <v>2.248938178386031E-3</v>
      </c>
      <c r="M20" s="10" t="e">
        <f t="shared" si="17"/>
        <v>#REF!</v>
      </c>
      <c r="N20" s="11">
        <f t="shared" si="4"/>
        <v>13.279390676588017</v>
      </c>
      <c r="O20" s="11">
        <f t="shared" si="5"/>
        <v>132.70029923941013</v>
      </c>
      <c r="P20" s="11">
        <f t="shared" si="6"/>
        <v>6037.340944888545</v>
      </c>
      <c r="Q20" s="11">
        <f t="shared" si="7"/>
        <v>2.3318250000000003</v>
      </c>
      <c r="R20" s="15" t="e">
        <f t="shared" si="18"/>
        <v>#REF!</v>
      </c>
      <c r="S20" s="69" t="e">
        <f t="shared" si="21"/>
        <v>#REF!</v>
      </c>
      <c r="T20" s="72" t="e">
        <f t="shared" si="11"/>
        <v>#REF!</v>
      </c>
      <c r="U20" s="72" t="e">
        <f t="shared" si="12"/>
        <v>#REF!</v>
      </c>
      <c r="V20" s="5"/>
      <c r="W20" s="5"/>
      <c r="X20" s="5"/>
      <c r="Y20" s="5"/>
      <c r="Z20" s="5"/>
      <c r="AA20" s="5"/>
    </row>
    <row r="21" spans="1:27" x14ac:dyDescent="0.3">
      <c r="A21" s="94" t="s">
        <v>86</v>
      </c>
      <c r="B21" s="41">
        <f>SUM(G2:G241)</f>
        <v>18651.950645649129</v>
      </c>
      <c r="C21" s="3">
        <f t="shared" si="0"/>
        <v>20</v>
      </c>
      <c r="D21" s="13"/>
      <c r="E21" s="10">
        <f t="shared" si="15"/>
        <v>12.714</v>
      </c>
      <c r="F21" s="10" t="e">
        <f t="shared" si="19"/>
        <v>#REF!</v>
      </c>
      <c r="G21" s="11">
        <f t="shared" si="20"/>
        <v>310.91000000000003</v>
      </c>
      <c r="H21" s="11">
        <f t="shared" si="1"/>
        <v>6215.5506456491348</v>
      </c>
      <c r="I21" s="54">
        <f t="shared" si="16"/>
        <v>24.454145036967123</v>
      </c>
      <c r="J21" s="12">
        <f t="shared" si="2"/>
        <v>488.882175554507</v>
      </c>
      <c r="K21" s="13">
        <f t="shared" si="13"/>
        <v>2.8593E-2</v>
      </c>
      <c r="L21" s="14">
        <f t="shared" si="3"/>
        <v>2.248938178386031E-3</v>
      </c>
      <c r="M21" s="10" t="e">
        <f t="shared" si="17"/>
        <v>#REF!</v>
      </c>
      <c r="N21" s="11">
        <f t="shared" si="4"/>
        <v>13.978608045630018</v>
      </c>
      <c r="O21" s="11">
        <f t="shared" si="5"/>
        <v>146.67890728504014</v>
      </c>
      <c r="P21" s="11">
        <f t="shared" si="6"/>
        <v>6362.2295529341745</v>
      </c>
      <c r="Q21" s="11">
        <f t="shared" si="7"/>
        <v>2.3318250000000003</v>
      </c>
      <c r="R21" s="15" t="e">
        <f t="shared" si="18"/>
        <v>#REF!</v>
      </c>
      <c r="S21" s="69" t="e">
        <f t="shared" si="21"/>
        <v>#REF!</v>
      </c>
      <c r="T21" s="72" t="e">
        <f t="shared" si="11"/>
        <v>#REF!</v>
      </c>
      <c r="U21" s="72" t="e">
        <f t="shared" si="12"/>
        <v>#REF!</v>
      </c>
      <c r="V21" s="5"/>
      <c r="W21" s="5"/>
      <c r="X21" s="5"/>
      <c r="Y21" s="5"/>
      <c r="Z21" s="5"/>
      <c r="AA21" s="5"/>
    </row>
    <row r="22" spans="1:27" x14ac:dyDescent="0.3">
      <c r="A22" s="94" t="s">
        <v>31</v>
      </c>
      <c r="B22" s="42">
        <f>SUM(N2:N241)</f>
        <v>1279.1814717246807</v>
      </c>
      <c r="C22" s="3">
        <f t="shared" si="0"/>
        <v>21</v>
      </c>
      <c r="D22" s="13"/>
      <c r="E22" s="10">
        <f t="shared" si="15"/>
        <v>12.714</v>
      </c>
      <c r="F22" s="10" t="e">
        <f t="shared" si="19"/>
        <v>#REF!</v>
      </c>
      <c r="G22" s="11">
        <f t="shared" si="20"/>
        <v>310.91000000000003</v>
      </c>
      <c r="H22" s="11">
        <f t="shared" si="1"/>
        <v>6526.4606456491347</v>
      </c>
      <c r="I22" s="54">
        <f t="shared" si="16"/>
        <v>24.454145036967123</v>
      </c>
      <c r="J22" s="12">
        <f t="shared" si="2"/>
        <v>513.33632059147408</v>
      </c>
      <c r="K22" s="13">
        <f t="shared" si="13"/>
        <v>2.8593E-2</v>
      </c>
      <c r="L22" s="14">
        <f t="shared" si="3"/>
        <v>2.248938178386031E-3</v>
      </c>
      <c r="M22" s="10" t="e">
        <f t="shared" si="17"/>
        <v>#REF!</v>
      </c>
      <c r="N22" s="11">
        <f t="shared" si="4"/>
        <v>14.677825414672018</v>
      </c>
      <c r="O22" s="11">
        <f t="shared" si="5"/>
        <v>161.35673269971215</v>
      </c>
      <c r="P22" s="11">
        <f t="shared" si="6"/>
        <v>6687.8173783488464</v>
      </c>
      <c r="Q22" s="11">
        <f t="shared" si="7"/>
        <v>2.3318250000000003</v>
      </c>
      <c r="R22" s="15" t="e">
        <f t="shared" si="18"/>
        <v>#REF!</v>
      </c>
      <c r="S22" s="69" t="e">
        <f t="shared" si="21"/>
        <v>#REF!</v>
      </c>
      <c r="T22" s="72" t="e">
        <f t="shared" si="11"/>
        <v>#REF!</v>
      </c>
      <c r="U22" s="72" t="e">
        <f t="shared" si="12"/>
        <v>#REF!</v>
      </c>
      <c r="V22" s="5"/>
      <c r="W22" s="5"/>
      <c r="X22" s="5"/>
      <c r="Y22" s="5"/>
      <c r="Z22" s="5"/>
      <c r="AA22" s="5"/>
    </row>
    <row r="23" spans="1:27" x14ac:dyDescent="0.3">
      <c r="A23" s="94" t="s">
        <v>32</v>
      </c>
      <c r="B23" s="42">
        <f>SUM(Q2:Q241)</f>
        <v>139.88962984236846</v>
      </c>
      <c r="C23" s="3">
        <f t="shared" si="0"/>
        <v>22</v>
      </c>
      <c r="D23" s="13"/>
      <c r="E23" s="10">
        <f t="shared" si="15"/>
        <v>12.714</v>
      </c>
      <c r="F23" s="10" t="e">
        <f t="shared" si="19"/>
        <v>#REF!</v>
      </c>
      <c r="G23" s="11">
        <f t="shared" si="20"/>
        <v>310.91000000000003</v>
      </c>
      <c r="H23" s="11">
        <f t="shared" si="1"/>
        <v>6837.3706456491345</v>
      </c>
      <c r="I23" s="54">
        <f t="shared" si="16"/>
        <v>24.454145036967123</v>
      </c>
      <c r="J23" s="12">
        <f t="shared" si="2"/>
        <v>537.79046562844121</v>
      </c>
      <c r="K23" s="13">
        <f t="shared" si="13"/>
        <v>2.8593E-2</v>
      </c>
      <c r="L23" s="14">
        <f t="shared" si="3"/>
        <v>2.248938178386031E-3</v>
      </c>
      <c r="M23" s="10" t="e">
        <f t="shared" si="17"/>
        <v>#REF!</v>
      </c>
      <c r="N23" s="11">
        <f t="shared" si="4"/>
        <v>15.377042783714019</v>
      </c>
      <c r="O23" s="11">
        <f t="shared" si="5"/>
        <v>176.73377548342617</v>
      </c>
      <c r="P23" s="11">
        <f t="shared" si="6"/>
        <v>7014.1044211325607</v>
      </c>
      <c r="Q23" s="11">
        <f t="shared" si="7"/>
        <v>2.3318250000000003</v>
      </c>
      <c r="R23" s="15" t="e">
        <f t="shared" si="18"/>
        <v>#REF!</v>
      </c>
      <c r="S23" s="69" t="e">
        <f t="shared" si="21"/>
        <v>#REF!</v>
      </c>
      <c r="T23" s="72" t="e">
        <f t="shared" si="11"/>
        <v>#REF!</v>
      </c>
      <c r="U23" s="72" t="e">
        <f t="shared" si="12"/>
        <v>#REF!</v>
      </c>
      <c r="V23" s="5"/>
      <c r="W23" s="5"/>
      <c r="X23" s="5"/>
      <c r="Y23" s="5"/>
      <c r="Z23" s="5"/>
      <c r="AA23" s="5"/>
    </row>
    <row r="24" spans="1:27" x14ac:dyDescent="0.3">
      <c r="A24" s="94" t="s">
        <v>33</v>
      </c>
      <c r="B24" s="43">
        <f>B22/B21</f>
        <v>6.8581645749908229E-2</v>
      </c>
      <c r="C24" s="3">
        <f t="shared" si="0"/>
        <v>23</v>
      </c>
      <c r="D24" s="13"/>
      <c r="E24" s="10">
        <f t="shared" si="15"/>
        <v>12.714</v>
      </c>
      <c r="F24" s="10" t="e">
        <f t="shared" si="19"/>
        <v>#REF!</v>
      </c>
      <c r="G24" s="11">
        <f t="shared" si="20"/>
        <v>310.91000000000003</v>
      </c>
      <c r="H24" s="11">
        <f t="shared" si="1"/>
        <v>7148.2806456491344</v>
      </c>
      <c r="I24" s="54">
        <f t="shared" si="16"/>
        <v>24.454145036967123</v>
      </c>
      <c r="J24" s="12">
        <f t="shared" si="2"/>
        <v>562.24461066540835</v>
      </c>
      <c r="K24" s="13">
        <f t="shared" si="13"/>
        <v>2.8593E-2</v>
      </c>
      <c r="L24" s="14">
        <f t="shared" si="3"/>
        <v>2.248938178386031E-3</v>
      </c>
      <c r="M24" s="10" t="e">
        <f t="shared" si="17"/>
        <v>#REF!</v>
      </c>
      <c r="N24" s="11">
        <f t="shared" si="4"/>
        <v>16.076260152756021</v>
      </c>
      <c r="O24" s="11">
        <f t="shared" si="5"/>
        <v>192.81003563618219</v>
      </c>
      <c r="P24" s="11">
        <f t="shared" si="6"/>
        <v>7341.0906812853164</v>
      </c>
      <c r="Q24" s="11">
        <f t="shared" si="7"/>
        <v>2.3318250000000003</v>
      </c>
      <c r="R24" s="15" t="e">
        <f t="shared" si="18"/>
        <v>#REF!</v>
      </c>
      <c r="S24" s="69" t="e">
        <f t="shared" si="21"/>
        <v>#REF!</v>
      </c>
      <c r="T24" s="72" t="e">
        <f t="shared" si="11"/>
        <v>#REF!</v>
      </c>
      <c r="U24" s="72" t="e">
        <f t="shared" si="12"/>
        <v>#REF!</v>
      </c>
      <c r="V24" s="5"/>
      <c r="W24" s="5"/>
      <c r="X24" s="5"/>
      <c r="Y24" s="5"/>
      <c r="Z24" s="5"/>
      <c r="AA24" s="5"/>
    </row>
    <row r="25" spans="1:27" x14ac:dyDescent="0.3">
      <c r="A25" s="94" t="s">
        <v>34</v>
      </c>
      <c r="B25" s="41">
        <f>B19+B22-B23</f>
        <v>20210.915543313786</v>
      </c>
      <c r="C25" s="3">
        <f t="shared" si="0"/>
        <v>24</v>
      </c>
      <c r="D25" s="13"/>
      <c r="E25" s="10">
        <f t="shared" si="15"/>
        <v>12.714</v>
      </c>
      <c r="F25" s="10" t="e">
        <f t="shared" si="19"/>
        <v>#REF!</v>
      </c>
      <c r="G25" s="11">
        <f t="shared" si="20"/>
        <v>310.91000000000003</v>
      </c>
      <c r="H25" s="11">
        <f t="shared" si="1"/>
        <v>7459.1906456491342</v>
      </c>
      <c r="I25" s="54">
        <f t="shared" si="16"/>
        <v>24.454145036967123</v>
      </c>
      <c r="J25" s="12">
        <f t="shared" si="2"/>
        <v>586.69875570237548</v>
      </c>
      <c r="K25" s="13">
        <f t="shared" si="13"/>
        <v>2.8593E-2</v>
      </c>
      <c r="L25" s="14">
        <f t="shared" si="3"/>
        <v>2.248938178386031E-3</v>
      </c>
      <c r="M25" s="10" t="e">
        <f t="shared" si="17"/>
        <v>#REF!</v>
      </c>
      <c r="N25" s="11">
        <f t="shared" si="4"/>
        <v>16.775477521798024</v>
      </c>
      <c r="O25" s="11">
        <f t="shared" si="5"/>
        <v>209.58551315798022</v>
      </c>
      <c r="P25" s="11">
        <f t="shared" si="6"/>
        <v>7668.7761588071144</v>
      </c>
      <c r="Q25" s="11">
        <f t="shared" si="7"/>
        <v>2.3318250000000003</v>
      </c>
      <c r="R25" s="15" t="e">
        <f t="shared" si="18"/>
        <v>#REF!</v>
      </c>
      <c r="S25" s="69" t="e">
        <f t="shared" si="21"/>
        <v>#REF!</v>
      </c>
      <c r="T25" s="72" t="e">
        <f t="shared" si="11"/>
        <v>#REF!</v>
      </c>
      <c r="U25" s="72" t="e">
        <f t="shared" si="12"/>
        <v>#REF!</v>
      </c>
      <c r="V25" s="5"/>
      <c r="W25" s="5"/>
      <c r="X25" s="5"/>
      <c r="Y25" s="5"/>
      <c r="Z25" s="5"/>
      <c r="AA25" s="5"/>
    </row>
    <row r="26" spans="1:27" x14ac:dyDescent="0.3">
      <c r="A26" s="95" t="s">
        <v>35</v>
      </c>
      <c r="B26" s="45">
        <f>B25*B13</f>
        <v>632601.6565057215</v>
      </c>
      <c r="C26" s="3">
        <f t="shared" si="0"/>
        <v>25</v>
      </c>
      <c r="D26" s="13"/>
      <c r="E26" s="10">
        <f t="shared" si="15"/>
        <v>12.714</v>
      </c>
      <c r="F26" s="10" t="e">
        <f t="shared" si="19"/>
        <v>#REF!</v>
      </c>
      <c r="G26" s="11">
        <f t="shared" si="20"/>
        <v>310.91000000000003</v>
      </c>
      <c r="H26" s="11">
        <f t="shared" si="1"/>
        <v>7770.1006456491341</v>
      </c>
      <c r="I26" s="54">
        <f t="shared" si="16"/>
        <v>24.454145036967123</v>
      </c>
      <c r="J26" s="12">
        <f t="shared" si="2"/>
        <v>611.15290073934261</v>
      </c>
      <c r="K26" s="13">
        <f t="shared" si="13"/>
        <v>2.8593E-2</v>
      </c>
      <c r="L26" s="14">
        <f t="shared" si="3"/>
        <v>2.248938178386031E-3</v>
      </c>
      <c r="M26" s="10" t="e">
        <f t="shared" si="17"/>
        <v>#REF!</v>
      </c>
      <c r="N26" s="11">
        <f t="shared" si="4"/>
        <v>17.474694890840023</v>
      </c>
      <c r="O26" s="11">
        <f t="shared" si="5"/>
        <v>227.06020804882024</v>
      </c>
      <c r="P26" s="11">
        <f t="shared" si="6"/>
        <v>7997.1608536979547</v>
      </c>
      <c r="Q26" s="11">
        <f t="shared" si="7"/>
        <v>2.3318250000000003</v>
      </c>
      <c r="R26" s="15" t="e">
        <f t="shared" si="18"/>
        <v>#REF!</v>
      </c>
      <c r="S26" s="69" t="e">
        <f t="shared" si="21"/>
        <v>#REF!</v>
      </c>
      <c r="T26" s="72" t="e">
        <f t="shared" si="11"/>
        <v>#REF!</v>
      </c>
      <c r="U26" s="72" t="e">
        <f t="shared" si="12"/>
        <v>#REF!</v>
      </c>
      <c r="V26" s="5"/>
      <c r="W26" s="5"/>
      <c r="X26" s="5"/>
      <c r="Y26" s="5"/>
      <c r="Z26" s="5"/>
      <c r="AA26" s="5"/>
    </row>
    <row r="27" spans="1:27" x14ac:dyDescent="0.3">
      <c r="A27" s="84" t="s">
        <v>90</v>
      </c>
      <c r="B27" s="100">
        <f>(B26-B2*B10)/(B2*B10)</f>
        <v>5.4336094176202505E-2</v>
      </c>
      <c r="C27" s="3">
        <f t="shared" si="0"/>
        <v>26</v>
      </c>
      <c r="D27" s="13"/>
      <c r="E27" s="10">
        <f t="shared" si="15"/>
        <v>12.714</v>
      </c>
      <c r="F27" s="10" t="e">
        <f t="shared" si="19"/>
        <v>#REF!</v>
      </c>
      <c r="G27" s="11">
        <f t="shared" si="20"/>
        <v>310.91000000000003</v>
      </c>
      <c r="H27" s="11">
        <f t="shared" si="1"/>
        <v>8081.0106456491339</v>
      </c>
      <c r="I27" s="54">
        <f t="shared" si="16"/>
        <v>24.454145036967123</v>
      </c>
      <c r="J27" s="12">
        <f t="shared" si="2"/>
        <v>635.60704577630975</v>
      </c>
      <c r="K27" s="13">
        <f t="shared" si="13"/>
        <v>2.8593E-2</v>
      </c>
      <c r="L27" s="14">
        <f t="shared" si="3"/>
        <v>2.248938178386031E-3</v>
      </c>
      <c r="M27" s="10" t="e">
        <f t="shared" si="17"/>
        <v>#REF!</v>
      </c>
      <c r="N27" s="11">
        <f t="shared" si="4"/>
        <v>18.173912259882023</v>
      </c>
      <c r="O27" s="11">
        <f t="shared" si="5"/>
        <v>245.23412030870227</v>
      </c>
      <c r="P27" s="11">
        <f t="shared" si="6"/>
        <v>8326.2447659578356</v>
      </c>
      <c r="Q27" s="11">
        <f t="shared" si="7"/>
        <v>2.3318250000000003</v>
      </c>
      <c r="R27" s="15" t="e">
        <f t="shared" si="18"/>
        <v>#REF!</v>
      </c>
      <c r="S27" s="69" t="e">
        <f t="shared" si="21"/>
        <v>#REF!</v>
      </c>
      <c r="T27" s="72" t="e">
        <f t="shared" si="11"/>
        <v>#REF!</v>
      </c>
      <c r="U27" s="72" t="e">
        <f t="shared" si="12"/>
        <v>#REF!</v>
      </c>
      <c r="V27" s="5"/>
      <c r="W27" s="5"/>
      <c r="X27" s="5"/>
      <c r="Y27" s="5"/>
      <c r="Z27" s="5"/>
      <c r="AA27" s="5"/>
    </row>
    <row r="28" spans="1:27" ht="15.75" thickBot="1" x14ac:dyDescent="0.35">
      <c r="A28" s="82" t="s">
        <v>91</v>
      </c>
      <c r="B28" s="101">
        <f>B27/B9</f>
        <v>1.0867218835240501E-2</v>
      </c>
      <c r="C28" s="3">
        <f t="shared" si="0"/>
        <v>27</v>
      </c>
      <c r="D28" s="13"/>
      <c r="E28" s="10">
        <f t="shared" si="15"/>
        <v>12.714</v>
      </c>
      <c r="F28" s="10" t="e">
        <f t="shared" si="19"/>
        <v>#REF!</v>
      </c>
      <c r="G28" s="11">
        <f t="shared" si="20"/>
        <v>310.91000000000003</v>
      </c>
      <c r="H28" s="11">
        <f t="shared" si="1"/>
        <v>8391.9206456491338</v>
      </c>
      <c r="I28" s="54">
        <f t="shared" si="16"/>
        <v>24.454145036967123</v>
      </c>
      <c r="J28" s="12">
        <f t="shared" si="2"/>
        <v>660.06119081327688</v>
      </c>
      <c r="K28" s="13">
        <f t="shared" si="13"/>
        <v>2.8593E-2</v>
      </c>
      <c r="L28" s="14">
        <f t="shared" si="3"/>
        <v>2.248938178386031E-3</v>
      </c>
      <c r="M28" s="10" t="e">
        <f t="shared" si="17"/>
        <v>#REF!</v>
      </c>
      <c r="N28" s="11">
        <f t="shared" si="4"/>
        <v>18.873129628924026</v>
      </c>
      <c r="O28" s="11">
        <f t="shared" si="5"/>
        <v>264.10724993762631</v>
      </c>
      <c r="P28" s="11">
        <f t="shared" si="6"/>
        <v>8656.0278955867598</v>
      </c>
      <c r="Q28" s="11">
        <f t="shared" si="7"/>
        <v>2.3318250000000003</v>
      </c>
      <c r="R28" s="15" t="e">
        <f t="shared" si="18"/>
        <v>#REF!</v>
      </c>
      <c r="S28" s="69" t="e">
        <f t="shared" si="21"/>
        <v>#REF!</v>
      </c>
      <c r="T28" s="72" t="e">
        <f t="shared" si="11"/>
        <v>#REF!</v>
      </c>
      <c r="U28" s="72" t="e">
        <f t="shared" si="12"/>
        <v>#REF!</v>
      </c>
      <c r="V28" s="5"/>
      <c r="W28" s="5"/>
      <c r="X28" s="5"/>
      <c r="Y28" s="5"/>
      <c r="Z28" s="5"/>
      <c r="AA28" s="5"/>
    </row>
    <row r="29" spans="1:27" ht="15.75" thickTop="1" x14ac:dyDescent="0.3">
      <c r="A29" s="96" t="s">
        <v>87</v>
      </c>
      <c r="B29" s="79">
        <f>B19*B13</f>
        <v>596941.82185480511</v>
      </c>
      <c r="C29" s="3">
        <f t="shared" si="0"/>
        <v>28</v>
      </c>
      <c r="D29" s="13"/>
      <c r="E29" s="10">
        <f t="shared" si="15"/>
        <v>12.714</v>
      </c>
      <c r="F29" s="10" t="e">
        <f t="shared" si="19"/>
        <v>#REF!</v>
      </c>
      <c r="G29" s="11">
        <f t="shared" si="20"/>
        <v>310.91000000000003</v>
      </c>
      <c r="H29" s="11">
        <f t="shared" si="1"/>
        <v>8702.8306456491337</v>
      </c>
      <c r="I29" s="54">
        <f t="shared" si="16"/>
        <v>24.454145036967123</v>
      </c>
      <c r="J29" s="12">
        <f t="shared" si="2"/>
        <v>684.51533585024401</v>
      </c>
      <c r="K29" s="13">
        <f t="shared" si="13"/>
        <v>2.8593E-2</v>
      </c>
      <c r="L29" s="14">
        <f t="shared" si="3"/>
        <v>2.248938178386031E-3</v>
      </c>
      <c r="M29" s="10" t="e">
        <f t="shared" si="17"/>
        <v>#REF!</v>
      </c>
      <c r="N29" s="11">
        <f t="shared" si="4"/>
        <v>19.572346997966026</v>
      </c>
      <c r="O29" s="11">
        <f t="shared" si="5"/>
        <v>283.67959693559231</v>
      </c>
      <c r="P29" s="11">
        <f t="shared" si="6"/>
        <v>8986.5102425847253</v>
      </c>
      <c r="Q29" s="11">
        <f t="shared" si="7"/>
        <v>2.3318250000000003</v>
      </c>
      <c r="R29" s="15" t="e">
        <f t="shared" si="18"/>
        <v>#REF!</v>
      </c>
      <c r="S29" s="69" t="e">
        <f t="shared" si="21"/>
        <v>#REF!</v>
      </c>
      <c r="T29" s="72" t="e">
        <f t="shared" si="11"/>
        <v>#REF!</v>
      </c>
      <c r="U29" s="72" t="e">
        <f t="shared" si="12"/>
        <v>#REF!</v>
      </c>
      <c r="V29" s="5"/>
      <c r="W29" s="5"/>
      <c r="X29" s="5"/>
      <c r="Y29" s="5"/>
      <c r="Z29" s="5"/>
      <c r="AA29" s="5"/>
    </row>
    <row r="30" spans="1:27" x14ac:dyDescent="0.3">
      <c r="A30" s="97" t="s">
        <v>88</v>
      </c>
      <c r="B30" s="80" t="e">
        <f>SUM(R2:R241)</f>
        <v>#REF!</v>
      </c>
      <c r="C30" s="3">
        <f t="shared" si="0"/>
        <v>29</v>
      </c>
      <c r="D30" s="13"/>
      <c r="E30" s="10">
        <f t="shared" si="15"/>
        <v>12.714</v>
      </c>
      <c r="F30" s="10" t="e">
        <f t="shared" si="19"/>
        <v>#REF!</v>
      </c>
      <c r="G30" s="11">
        <f t="shared" si="20"/>
        <v>310.91000000000003</v>
      </c>
      <c r="H30" s="11">
        <f t="shared" si="1"/>
        <v>9013.7406456491335</v>
      </c>
      <c r="I30" s="54">
        <f t="shared" si="16"/>
        <v>24.454145036967123</v>
      </c>
      <c r="J30" s="12">
        <f t="shared" si="2"/>
        <v>708.96948088721115</v>
      </c>
      <c r="K30" s="13">
        <f t="shared" si="13"/>
        <v>2.8593E-2</v>
      </c>
      <c r="L30" s="14">
        <f t="shared" si="3"/>
        <v>2.248938178386031E-3</v>
      </c>
      <c r="M30" s="10" t="e">
        <f t="shared" si="17"/>
        <v>#REF!</v>
      </c>
      <c r="N30" s="11">
        <f t="shared" si="4"/>
        <v>20.271564367008029</v>
      </c>
      <c r="O30" s="11">
        <f t="shared" si="5"/>
        <v>303.95116130260033</v>
      </c>
      <c r="P30" s="11">
        <f t="shared" si="6"/>
        <v>9317.6918069517342</v>
      </c>
      <c r="Q30" s="11">
        <f t="shared" si="7"/>
        <v>2.3318250000000003</v>
      </c>
      <c r="R30" s="15" t="e">
        <f t="shared" si="18"/>
        <v>#REF!</v>
      </c>
      <c r="S30" s="69" t="e">
        <f t="shared" si="21"/>
        <v>#REF!</v>
      </c>
      <c r="T30" s="72" t="e">
        <f t="shared" si="11"/>
        <v>#REF!</v>
      </c>
      <c r="U30" s="72" t="e">
        <f t="shared" si="12"/>
        <v>#REF!</v>
      </c>
      <c r="V30" s="5"/>
      <c r="W30" s="5"/>
      <c r="X30" s="5"/>
      <c r="Y30" s="5"/>
      <c r="Z30" s="5"/>
      <c r="AA30" s="5"/>
    </row>
    <row r="31" spans="1:27" x14ac:dyDescent="0.3">
      <c r="A31" s="97" t="s">
        <v>89</v>
      </c>
      <c r="B31" s="80" t="e">
        <f>SUM(T2:T241)</f>
        <v>#REF!</v>
      </c>
      <c r="C31" s="3">
        <f t="shared" si="0"/>
        <v>30</v>
      </c>
      <c r="D31" s="13"/>
      <c r="E31" s="10">
        <f t="shared" si="15"/>
        <v>12.714</v>
      </c>
      <c r="F31" s="10" t="e">
        <f t="shared" si="19"/>
        <v>#REF!</v>
      </c>
      <c r="G31" s="11">
        <f t="shared" si="20"/>
        <v>310.91000000000003</v>
      </c>
      <c r="H31" s="11">
        <f t="shared" si="1"/>
        <v>9324.6506456491334</v>
      </c>
      <c r="I31" s="54">
        <f t="shared" si="16"/>
        <v>24.454145036967123</v>
      </c>
      <c r="J31" s="12">
        <f t="shared" si="2"/>
        <v>733.42362592417828</v>
      </c>
      <c r="K31" s="13">
        <f t="shared" si="13"/>
        <v>2.8593E-2</v>
      </c>
      <c r="L31" s="14">
        <f t="shared" si="3"/>
        <v>2.248938178386031E-3</v>
      </c>
      <c r="M31" s="10" t="e">
        <f t="shared" si="17"/>
        <v>#REF!</v>
      </c>
      <c r="N31" s="11">
        <f t="shared" si="4"/>
        <v>20.970781736050029</v>
      </c>
      <c r="O31" s="11">
        <f t="shared" si="5"/>
        <v>324.92194303865034</v>
      </c>
      <c r="P31" s="11">
        <f t="shared" si="6"/>
        <v>9649.5725886877844</v>
      </c>
      <c r="Q31" s="11">
        <f t="shared" si="7"/>
        <v>2.3318250000000003</v>
      </c>
      <c r="R31" s="15" t="e">
        <f t="shared" si="18"/>
        <v>#REF!</v>
      </c>
      <c r="S31" s="69" t="e">
        <f t="shared" si="21"/>
        <v>#REF!</v>
      </c>
      <c r="T31" s="72" t="e">
        <f t="shared" si="11"/>
        <v>#REF!</v>
      </c>
      <c r="U31" s="72" t="e">
        <f t="shared" si="12"/>
        <v>#REF!</v>
      </c>
      <c r="V31" s="5"/>
      <c r="W31" s="5"/>
      <c r="X31" s="5"/>
      <c r="Y31" s="5"/>
      <c r="Z31" s="5"/>
      <c r="AA31" s="5"/>
    </row>
    <row r="32" spans="1:27" ht="15.75" thickBot="1" x14ac:dyDescent="0.35">
      <c r="A32" s="98" t="s">
        <v>35</v>
      </c>
      <c r="B32" s="81" t="e">
        <f>B29+B30-B31</f>
        <v>#REF!</v>
      </c>
      <c r="C32" s="3">
        <f t="shared" si="0"/>
        <v>31</v>
      </c>
      <c r="D32" s="13"/>
      <c r="E32" s="10">
        <f t="shared" si="15"/>
        <v>12.714</v>
      </c>
      <c r="F32" s="10" t="e">
        <f t="shared" si="19"/>
        <v>#REF!</v>
      </c>
      <c r="G32" s="11">
        <f t="shared" si="20"/>
        <v>310.91000000000003</v>
      </c>
      <c r="H32" s="11">
        <f t="shared" si="1"/>
        <v>9635.5606456491332</v>
      </c>
      <c r="I32" s="54">
        <f t="shared" si="16"/>
        <v>24.454145036967123</v>
      </c>
      <c r="J32" s="12">
        <f t="shared" si="2"/>
        <v>757.87777096114542</v>
      </c>
      <c r="K32" s="13">
        <f t="shared" si="13"/>
        <v>2.8593E-2</v>
      </c>
      <c r="L32" s="14">
        <f t="shared" si="3"/>
        <v>2.248938178386031E-3</v>
      </c>
      <c r="M32" s="10" t="e">
        <f t="shared" si="17"/>
        <v>#REF!</v>
      </c>
      <c r="N32" s="11">
        <f t="shared" si="4"/>
        <v>21.669999105092032</v>
      </c>
      <c r="O32" s="11">
        <f t="shared" si="5"/>
        <v>346.59194214374236</v>
      </c>
      <c r="P32" s="11">
        <f t="shared" si="6"/>
        <v>9982.1525877928761</v>
      </c>
      <c r="Q32" s="11">
        <f t="shared" si="7"/>
        <v>2.3318250000000003</v>
      </c>
      <c r="R32" s="15" t="e">
        <f t="shared" si="18"/>
        <v>#REF!</v>
      </c>
      <c r="S32" s="69" t="e">
        <f t="shared" si="21"/>
        <v>#REF!</v>
      </c>
      <c r="T32" s="72" t="e">
        <f t="shared" si="11"/>
        <v>#REF!</v>
      </c>
      <c r="U32" s="72" t="e">
        <f t="shared" si="12"/>
        <v>#REF!</v>
      </c>
      <c r="V32" s="5"/>
      <c r="W32" s="5"/>
      <c r="X32" s="5"/>
      <c r="Y32" s="5"/>
      <c r="Z32" s="5"/>
      <c r="AA32" s="5"/>
    </row>
    <row r="33" spans="1:27" ht="15.75" thickTop="1" x14ac:dyDescent="0.3">
      <c r="A33" s="102" t="s">
        <v>94</v>
      </c>
      <c r="B33" s="103" t="e">
        <f>(B32-B2*B10)/(B2*B10)</f>
        <v>#REF!</v>
      </c>
      <c r="C33" s="3">
        <f t="shared" si="0"/>
        <v>32</v>
      </c>
      <c r="D33" s="13"/>
      <c r="E33" s="10">
        <f t="shared" si="15"/>
        <v>12.714</v>
      </c>
      <c r="F33" s="10" t="e">
        <f t="shared" si="19"/>
        <v>#REF!</v>
      </c>
      <c r="G33" s="11">
        <f t="shared" si="20"/>
        <v>310.91000000000003</v>
      </c>
      <c r="H33" s="11">
        <f t="shared" si="1"/>
        <v>9946.4706456491331</v>
      </c>
      <c r="I33" s="54">
        <f t="shared" si="16"/>
        <v>24.454145036967123</v>
      </c>
      <c r="J33" s="12">
        <f t="shared" si="2"/>
        <v>782.33191599811255</v>
      </c>
      <c r="K33" s="13">
        <f t="shared" si="13"/>
        <v>2.8593E-2</v>
      </c>
      <c r="L33" s="14">
        <f t="shared" si="3"/>
        <v>2.248938178386031E-3</v>
      </c>
      <c r="M33" s="10" t="e">
        <f t="shared" si="17"/>
        <v>#REF!</v>
      </c>
      <c r="N33" s="11">
        <f t="shared" si="4"/>
        <v>22.369216474134031</v>
      </c>
      <c r="O33" s="11">
        <f t="shared" si="5"/>
        <v>368.96115861787638</v>
      </c>
      <c r="P33" s="11">
        <f t="shared" si="6"/>
        <v>10315.431804267009</v>
      </c>
      <c r="Q33" s="11">
        <f t="shared" si="7"/>
        <v>2.3318250000000003</v>
      </c>
      <c r="R33" s="15" t="e">
        <f t="shared" si="18"/>
        <v>#REF!</v>
      </c>
      <c r="S33" s="69" t="e">
        <f t="shared" si="21"/>
        <v>#REF!</v>
      </c>
      <c r="T33" s="72" t="e">
        <f t="shared" si="11"/>
        <v>#REF!</v>
      </c>
      <c r="U33" s="72" t="e">
        <f t="shared" si="12"/>
        <v>#REF!</v>
      </c>
      <c r="V33" s="5"/>
      <c r="W33" s="5"/>
      <c r="X33" s="5"/>
      <c r="Y33" s="5"/>
      <c r="Z33" s="5"/>
      <c r="AA33" s="5"/>
    </row>
    <row r="34" spans="1:27" x14ac:dyDescent="0.3">
      <c r="A34" s="95" t="s">
        <v>92</v>
      </c>
      <c r="B34" s="106" t="e">
        <f>B33/B9</f>
        <v>#REF!</v>
      </c>
      <c r="C34" s="3">
        <f t="shared" si="0"/>
        <v>33</v>
      </c>
      <c r="D34" s="13"/>
      <c r="E34" s="10">
        <f t="shared" si="15"/>
        <v>12.714</v>
      </c>
      <c r="F34" s="10" t="e">
        <f t="shared" si="19"/>
        <v>#REF!</v>
      </c>
      <c r="G34" s="11">
        <f t="shared" si="20"/>
        <v>310.91000000000003</v>
      </c>
      <c r="H34" s="11">
        <f t="shared" si="1"/>
        <v>10257.380645649133</v>
      </c>
      <c r="I34" s="54">
        <f t="shared" si="16"/>
        <v>24.454145036967123</v>
      </c>
      <c r="J34" s="12">
        <f t="shared" si="2"/>
        <v>806.78606103507968</v>
      </c>
      <c r="K34" s="13">
        <f t="shared" si="13"/>
        <v>2.8593E-2</v>
      </c>
      <c r="L34" s="14">
        <f t="shared" si="3"/>
        <v>2.248938178386031E-3</v>
      </c>
      <c r="M34" s="10" t="e">
        <f t="shared" si="17"/>
        <v>#REF!</v>
      </c>
      <c r="N34" s="11">
        <f t="shared" si="4"/>
        <v>23.068433843176035</v>
      </c>
      <c r="O34" s="11">
        <f t="shared" si="5"/>
        <v>392.0295924610524</v>
      </c>
      <c r="P34" s="11">
        <f t="shared" si="6"/>
        <v>10649.410238110186</v>
      </c>
      <c r="Q34" s="11">
        <f t="shared" si="7"/>
        <v>2.3318250000000003</v>
      </c>
      <c r="R34" s="15" t="e">
        <f t="shared" si="18"/>
        <v>#REF!</v>
      </c>
      <c r="S34" s="69" t="e">
        <f t="shared" si="21"/>
        <v>#REF!</v>
      </c>
      <c r="T34" s="72" t="e">
        <f t="shared" si="11"/>
        <v>#REF!</v>
      </c>
      <c r="U34" s="72" t="e">
        <f t="shared" si="12"/>
        <v>#REF!</v>
      </c>
      <c r="V34" s="5"/>
      <c r="W34" s="5"/>
      <c r="X34" s="5"/>
      <c r="Y34" s="5"/>
      <c r="Z34" s="5"/>
      <c r="AA34" s="5"/>
    </row>
    <row r="35" spans="1:27" ht="15.75" thickBot="1" x14ac:dyDescent="0.35">
      <c r="A35" s="104" t="s">
        <v>93</v>
      </c>
      <c r="B35" s="105" t="e">
        <f>B34/12</f>
        <v>#REF!</v>
      </c>
      <c r="C35" s="3">
        <f t="shared" si="0"/>
        <v>34</v>
      </c>
      <c r="D35" s="13"/>
      <c r="E35" s="10">
        <f t="shared" si="15"/>
        <v>12.714</v>
      </c>
      <c r="F35" s="10" t="e">
        <f t="shared" si="19"/>
        <v>#REF!</v>
      </c>
      <c r="G35" s="11">
        <f t="shared" si="20"/>
        <v>310.91000000000003</v>
      </c>
      <c r="H35" s="11">
        <f t="shared" si="1"/>
        <v>10568.290645649133</v>
      </c>
      <c r="I35" s="54">
        <f t="shared" si="16"/>
        <v>24.454145036967123</v>
      </c>
      <c r="J35" s="12">
        <f t="shared" si="2"/>
        <v>831.24020607204682</v>
      </c>
      <c r="K35" s="13">
        <f t="shared" si="13"/>
        <v>2.8593E-2</v>
      </c>
      <c r="L35" s="14">
        <f t="shared" si="3"/>
        <v>2.248938178386031E-3</v>
      </c>
      <c r="M35" s="10" t="e">
        <f t="shared" si="17"/>
        <v>#REF!</v>
      </c>
      <c r="N35" s="11">
        <f t="shared" si="4"/>
        <v>23.767651212218034</v>
      </c>
      <c r="O35" s="11">
        <f t="shared" si="5"/>
        <v>415.79724367327043</v>
      </c>
      <c r="P35" s="11">
        <f t="shared" si="6"/>
        <v>10984.087889322403</v>
      </c>
      <c r="Q35" s="11">
        <f t="shared" si="7"/>
        <v>2.3318250000000003</v>
      </c>
      <c r="R35" s="15" t="e">
        <f t="shared" si="18"/>
        <v>#REF!</v>
      </c>
      <c r="S35" s="69" t="e">
        <f t="shared" si="21"/>
        <v>#REF!</v>
      </c>
      <c r="T35" s="72" t="e">
        <f t="shared" si="11"/>
        <v>#REF!</v>
      </c>
      <c r="U35" s="72" t="e">
        <f t="shared" si="12"/>
        <v>#REF!</v>
      </c>
      <c r="V35" s="5"/>
      <c r="W35" s="5"/>
      <c r="X35" s="5"/>
      <c r="Y35" s="5"/>
      <c r="Z35" s="5"/>
      <c r="AA35" s="5"/>
    </row>
    <row r="36" spans="1:27" ht="15.75" thickTop="1" x14ac:dyDescent="0.3">
      <c r="C36" s="3">
        <f t="shared" si="0"/>
        <v>35</v>
      </c>
      <c r="D36" s="13"/>
      <c r="E36" s="10">
        <f t="shared" si="15"/>
        <v>12.714</v>
      </c>
      <c r="F36" s="10" t="e">
        <f t="shared" si="19"/>
        <v>#REF!</v>
      </c>
      <c r="G36" s="11">
        <f t="shared" si="20"/>
        <v>310.91000000000003</v>
      </c>
      <c r="H36" s="11">
        <f t="shared" si="1"/>
        <v>10879.200645649133</v>
      </c>
      <c r="I36" s="54">
        <f t="shared" si="16"/>
        <v>24.454145036967123</v>
      </c>
      <c r="J36" s="12">
        <f t="shared" si="2"/>
        <v>855.69435110901395</v>
      </c>
      <c r="K36" s="13">
        <f t="shared" si="13"/>
        <v>2.8593E-2</v>
      </c>
      <c r="L36" s="14">
        <f t="shared" si="3"/>
        <v>2.248938178386031E-3</v>
      </c>
      <c r="M36" s="10" t="e">
        <f t="shared" si="17"/>
        <v>#REF!</v>
      </c>
      <c r="N36" s="11">
        <f t="shared" si="4"/>
        <v>24.466868581260037</v>
      </c>
      <c r="O36" s="11">
        <f t="shared" si="5"/>
        <v>440.26411225453046</v>
      </c>
      <c r="P36" s="11">
        <f t="shared" si="6"/>
        <v>11319.464757903663</v>
      </c>
      <c r="Q36" s="11">
        <f t="shared" si="7"/>
        <v>2.3318250000000003</v>
      </c>
      <c r="R36" s="15" t="e">
        <f t="shared" si="18"/>
        <v>#REF!</v>
      </c>
      <c r="S36" s="69" t="e">
        <f t="shared" si="21"/>
        <v>#REF!</v>
      </c>
      <c r="T36" s="72" t="e">
        <f t="shared" si="11"/>
        <v>#REF!</v>
      </c>
      <c r="U36" s="72" t="e">
        <f t="shared" si="12"/>
        <v>#REF!</v>
      </c>
      <c r="V36" s="5"/>
      <c r="W36" s="5"/>
      <c r="X36" s="5"/>
      <c r="Y36" s="5"/>
      <c r="Z36" s="5"/>
      <c r="AA36" s="5"/>
    </row>
    <row r="37" spans="1:27" x14ac:dyDescent="0.3">
      <c r="C37" s="3">
        <f t="shared" si="0"/>
        <v>36</v>
      </c>
      <c r="D37" s="13"/>
      <c r="E37" s="10">
        <f t="shared" si="15"/>
        <v>12.714</v>
      </c>
      <c r="F37" s="10" t="e">
        <f t="shared" si="19"/>
        <v>#REF!</v>
      </c>
      <c r="G37" s="11">
        <f t="shared" si="20"/>
        <v>310.91000000000003</v>
      </c>
      <c r="H37" s="11">
        <f t="shared" si="1"/>
        <v>11190.110645649132</v>
      </c>
      <c r="I37" s="54">
        <f t="shared" si="16"/>
        <v>24.454145036967123</v>
      </c>
      <c r="J37" s="12">
        <f t="shared" si="2"/>
        <v>880.14849614598108</v>
      </c>
      <c r="K37" s="13">
        <f t="shared" si="13"/>
        <v>2.8593E-2</v>
      </c>
      <c r="L37" s="14">
        <f t="shared" si="3"/>
        <v>2.248938178386031E-3</v>
      </c>
      <c r="M37" s="10" t="e">
        <f t="shared" si="17"/>
        <v>#REF!</v>
      </c>
      <c r="N37" s="11">
        <f t="shared" si="4"/>
        <v>25.166085950302037</v>
      </c>
      <c r="O37" s="11">
        <f t="shared" si="5"/>
        <v>465.43019820483249</v>
      </c>
      <c r="P37" s="11">
        <f t="shared" si="6"/>
        <v>11655.540843853965</v>
      </c>
      <c r="Q37" s="11">
        <f t="shared" si="7"/>
        <v>2.3318250000000003</v>
      </c>
      <c r="R37" s="15" t="e">
        <f t="shared" si="18"/>
        <v>#REF!</v>
      </c>
      <c r="S37" s="69" t="e">
        <f t="shared" si="21"/>
        <v>#REF!</v>
      </c>
      <c r="T37" s="72" t="e">
        <f t="shared" si="11"/>
        <v>#REF!</v>
      </c>
      <c r="U37" s="72" t="e">
        <f t="shared" si="12"/>
        <v>#REF!</v>
      </c>
      <c r="V37" s="5"/>
      <c r="W37" s="5"/>
      <c r="X37" s="5"/>
      <c r="Y37" s="5"/>
      <c r="Z37" s="5"/>
      <c r="AA37" s="5"/>
    </row>
    <row r="38" spans="1:27" x14ac:dyDescent="0.3">
      <c r="C38" s="3">
        <f t="shared" si="0"/>
        <v>37</v>
      </c>
      <c r="D38" s="13"/>
      <c r="E38" s="10">
        <f t="shared" si="15"/>
        <v>12.714</v>
      </c>
      <c r="F38" s="10" t="e">
        <f t="shared" si="19"/>
        <v>#REF!</v>
      </c>
      <c r="G38" s="11">
        <f t="shared" si="20"/>
        <v>310.91000000000003</v>
      </c>
      <c r="H38" s="11">
        <f t="shared" si="1"/>
        <v>11501.020645649132</v>
      </c>
      <c r="I38" s="54">
        <f t="shared" si="16"/>
        <v>24.454145036967123</v>
      </c>
      <c r="J38" s="12">
        <f t="shared" si="2"/>
        <v>904.60264118294822</v>
      </c>
      <c r="K38" s="13">
        <f t="shared" si="13"/>
        <v>2.8593E-2</v>
      </c>
      <c r="L38" s="14">
        <f t="shared" si="3"/>
        <v>2.248938178386031E-3</v>
      </c>
      <c r="M38" s="10" t="e">
        <f t="shared" si="17"/>
        <v>#REF!</v>
      </c>
      <c r="N38" s="11">
        <f t="shared" si="4"/>
        <v>25.86530331934404</v>
      </c>
      <c r="O38" s="11">
        <f t="shared" si="5"/>
        <v>491.29550152417653</v>
      </c>
      <c r="P38" s="11">
        <f t="shared" si="6"/>
        <v>11992.316147173309</v>
      </c>
      <c r="Q38" s="11">
        <f t="shared" si="7"/>
        <v>2.3318250000000003</v>
      </c>
      <c r="R38" s="15" t="e">
        <f t="shared" si="18"/>
        <v>#REF!</v>
      </c>
      <c r="S38" s="69" t="e">
        <f t="shared" si="21"/>
        <v>#REF!</v>
      </c>
      <c r="T38" s="72" t="e">
        <f t="shared" si="11"/>
        <v>#REF!</v>
      </c>
      <c r="U38" s="72" t="e">
        <f t="shared" si="12"/>
        <v>#REF!</v>
      </c>
      <c r="V38" s="5"/>
      <c r="W38" s="5"/>
      <c r="X38" s="5"/>
      <c r="Y38" s="5"/>
      <c r="Z38" s="5"/>
      <c r="AA38" s="5"/>
    </row>
    <row r="39" spans="1:27" x14ac:dyDescent="0.3">
      <c r="C39" s="3">
        <f t="shared" si="0"/>
        <v>38</v>
      </c>
      <c r="D39" s="13"/>
      <c r="E39" s="10">
        <f t="shared" si="15"/>
        <v>12.714</v>
      </c>
      <c r="F39" s="10" t="e">
        <f t="shared" si="19"/>
        <v>#REF!</v>
      </c>
      <c r="G39" s="11">
        <f t="shared" ref="G39:G67" si="22">IF(C38&lt;$B$10,IF($B$7&gt;0,IF(C38&lt;$B$10,IF(N38&gt;G38+$B$7,N38-(1-$B$8),G38),""),$B$6),"")</f>
        <v>310.91000000000003</v>
      </c>
      <c r="H39" s="11">
        <f t="shared" si="1"/>
        <v>11811.930645649132</v>
      </c>
      <c r="I39" s="54">
        <f t="shared" ref="I39:I66" si="23">IF(C38&lt;$B$10,G39/E39,"")</f>
        <v>24.454145036967123</v>
      </c>
      <c r="J39" s="12">
        <f t="shared" si="2"/>
        <v>929.05678621991535</v>
      </c>
      <c r="K39" s="13">
        <f t="shared" si="13"/>
        <v>2.8593E-2</v>
      </c>
      <c r="L39" s="14">
        <f t="shared" si="3"/>
        <v>2.248938178386031E-3</v>
      </c>
      <c r="M39" s="10" t="e">
        <f t="shared" si="17"/>
        <v>#REF!</v>
      </c>
      <c r="N39" s="11">
        <f t="shared" si="4"/>
        <v>26.56452068838604</v>
      </c>
      <c r="O39" s="11">
        <f t="shared" si="5"/>
        <v>517.86002221256263</v>
      </c>
      <c r="P39" s="11">
        <f t="shared" si="6"/>
        <v>12329.790667861695</v>
      </c>
      <c r="Q39" s="11">
        <f t="shared" si="7"/>
        <v>2.3318250000000003</v>
      </c>
      <c r="R39" s="15" t="e">
        <f t="shared" si="18"/>
        <v>#REF!</v>
      </c>
      <c r="S39" s="69" t="e">
        <f t="shared" si="21"/>
        <v>#REF!</v>
      </c>
      <c r="T39" s="72" t="e">
        <f t="shared" si="11"/>
        <v>#REF!</v>
      </c>
      <c r="U39" s="72" t="e">
        <f t="shared" si="12"/>
        <v>#REF!</v>
      </c>
      <c r="V39" s="5"/>
      <c r="W39" s="5"/>
      <c r="X39" s="5"/>
      <c r="Y39" s="5"/>
      <c r="Z39" s="5"/>
      <c r="AA39" s="5"/>
    </row>
    <row r="40" spans="1:27" x14ac:dyDescent="0.3">
      <c r="C40" s="3">
        <f t="shared" si="0"/>
        <v>39</v>
      </c>
      <c r="D40" s="13"/>
      <c r="E40" s="10">
        <f t="shared" si="15"/>
        <v>12.714</v>
      </c>
      <c r="F40" s="10" t="e">
        <f t="shared" si="19"/>
        <v>#REF!</v>
      </c>
      <c r="G40" s="11">
        <f t="shared" si="22"/>
        <v>310.91000000000003</v>
      </c>
      <c r="H40" s="11">
        <f t="shared" si="1"/>
        <v>12122.840645649132</v>
      </c>
      <c r="I40" s="54">
        <f t="shared" si="23"/>
        <v>24.454145036967123</v>
      </c>
      <c r="J40" s="12">
        <f t="shared" si="2"/>
        <v>953.51093125688249</v>
      </c>
      <c r="K40" s="13">
        <f t="shared" si="13"/>
        <v>2.8593E-2</v>
      </c>
      <c r="L40" s="14">
        <f t="shared" si="3"/>
        <v>2.248938178386031E-3</v>
      </c>
      <c r="M40" s="10" t="e">
        <f t="shared" si="17"/>
        <v>#REF!</v>
      </c>
      <c r="N40" s="11">
        <f t="shared" si="4"/>
        <v>27.263738057428043</v>
      </c>
      <c r="O40" s="11">
        <f t="shared" si="5"/>
        <v>545.12376026999073</v>
      </c>
      <c r="P40" s="11">
        <f t="shared" si="6"/>
        <v>12667.964405919123</v>
      </c>
      <c r="Q40" s="11">
        <f t="shared" si="7"/>
        <v>2.3318250000000003</v>
      </c>
      <c r="R40" s="15" t="e">
        <f t="shared" si="18"/>
        <v>#REF!</v>
      </c>
      <c r="S40" s="69" t="e">
        <f t="shared" si="21"/>
        <v>#REF!</v>
      </c>
      <c r="T40" s="72" t="e">
        <f t="shared" si="11"/>
        <v>#REF!</v>
      </c>
      <c r="U40" s="72" t="e">
        <f t="shared" si="12"/>
        <v>#REF!</v>
      </c>
      <c r="V40" s="5"/>
      <c r="W40" s="5"/>
      <c r="X40" s="5"/>
      <c r="Y40" s="5"/>
      <c r="Z40" s="5"/>
      <c r="AA40" s="5"/>
    </row>
    <row r="41" spans="1:27" x14ac:dyDescent="0.3">
      <c r="C41" s="3">
        <f t="shared" si="0"/>
        <v>40</v>
      </c>
      <c r="D41" s="13"/>
      <c r="E41" s="10">
        <f t="shared" si="15"/>
        <v>12.714</v>
      </c>
      <c r="F41" s="10" t="e">
        <f t="shared" si="19"/>
        <v>#REF!</v>
      </c>
      <c r="G41" s="11">
        <f t="shared" si="22"/>
        <v>310.91000000000003</v>
      </c>
      <c r="H41" s="11">
        <f t="shared" si="1"/>
        <v>12433.750645649132</v>
      </c>
      <c r="I41" s="54">
        <f t="shared" si="23"/>
        <v>24.454145036967123</v>
      </c>
      <c r="J41" s="12">
        <f t="shared" si="2"/>
        <v>977.96507629384962</v>
      </c>
      <c r="K41" s="13">
        <f t="shared" si="13"/>
        <v>2.8593E-2</v>
      </c>
      <c r="L41" s="14">
        <f t="shared" si="3"/>
        <v>2.248938178386031E-3</v>
      </c>
      <c r="M41" s="10" t="e">
        <f t="shared" si="17"/>
        <v>#REF!</v>
      </c>
      <c r="N41" s="11">
        <f t="shared" si="4"/>
        <v>27.962955426470042</v>
      </c>
      <c r="O41" s="11">
        <f t="shared" si="5"/>
        <v>573.08671569646071</v>
      </c>
      <c r="P41" s="11">
        <f t="shared" si="6"/>
        <v>13006.837361345593</v>
      </c>
      <c r="Q41" s="11">
        <f t="shared" si="7"/>
        <v>2.3318250000000003</v>
      </c>
      <c r="R41" s="15" t="e">
        <f t="shared" si="18"/>
        <v>#REF!</v>
      </c>
      <c r="S41" s="69" t="e">
        <f t="shared" si="21"/>
        <v>#REF!</v>
      </c>
      <c r="T41" s="72" t="e">
        <f t="shared" si="11"/>
        <v>#REF!</v>
      </c>
      <c r="U41" s="72" t="e">
        <f t="shared" si="12"/>
        <v>#REF!</v>
      </c>
      <c r="V41" s="5"/>
      <c r="W41" s="5"/>
      <c r="X41" s="5"/>
      <c r="Y41" s="5"/>
      <c r="Z41" s="5"/>
      <c r="AA41" s="5"/>
    </row>
    <row r="42" spans="1:27" x14ac:dyDescent="0.3">
      <c r="C42" s="3">
        <f t="shared" si="0"/>
        <v>41</v>
      </c>
      <c r="D42" s="13"/>
      <c r="E42" s="10">
        <f t="shared" si="15"/>
        <v>12.714</v>
      </c>
      <c r="F42" s="10" t="e">
        <f t="shared" si="19"/>
        <v>#REF!</v>
      </c>
      <c r="G42" s="11">
        <f t="shared" si="22"/>
        <v>310.91000000000003</v>
      </c>
      <c r="H42" s="11">
        <f t="shared" si="1"/>
        <v>12744.660645649132</v>
      </c>
      <c r="I42" s="54">
        <f t="shared" si="23"/>
        <v>24.454145036967123</v>
      </c>
      <c r="J42" s="12">
        <f t="shared" si="2"/>
        <v>1002.4192213308168</v>
      </c>
      <c r="K42" s="13">
        <f t="shared" si="13"/>
        <v>2.8593E-2</v>
      </c>
      <c r="L42" s="14">
        <f t="shared" si="3"/>
        <v>2.248938178386031E-3</v>
      </c>
      <c r="M42" s="10" t="e">
        <f t="shared" si="17"/>
        <v>#REF!</v>
      </c>
      <c r="N42" s="11">
        <f t="shared" si="4"/>
        <v>28.662172795512046</v>
      </c>
      <c r="O42" s="11">
        <f t="shared" si="5"/>
        <v>601.74888849197271</v>
      </c>
      <c r="P42" s="11">
        <f t="shared" si="6"/>
        <v>13346.409534141105</v>
      </c>
      <c r="Q42" s="11">
        <f t="shared" si="7"/>
        <v>2.3318250000000003</v>
      </c>
      <c r="R42" s="15" t="e">
        <f t="shared" si="18"/>
        <v>#REF!</v>
      </c>
      <c r="S42" s="69" t="e">
        <f t="shared" si="21"/>
        <v>#REF!</v>
      </c>
      <c r="T42" s="72" t="e">
        <f t="shared" si="11"/>
        <v>#REF!</v>
      </c>
      <c r="U42" s="72" t="e">
        <f t="shared" si="12"/>
        <v>#REF!</v>
      </c>
      <c r="V42" s="5"/>
      <c r="W42" s="5"/>
      <c r="X42" s="5"/>
      <c r="Y42" s="5"/>
      <c r="Z42" s="5"/>
      <c r="AA42" s="5"/>
    </row>
    <row r="43" spans="1:27" x14ac:dyDescent="0.3">
      <c r="C43" s="3">
        <f t="shared" si="0"/>
        <v>42</v>
      </c>
      <c r="D43" s="13"/>
      <c r="E43" s="10">
        <f t="shared" si="15"/>
        <v>12.714</v>
      </c>
      <c r="F43" s="10" t="e">
        <f t="shared" si="19"/>
        <v>#REF!</v>
      </c>
      <c r="G43" s="11">
        <f t="shared" si="22"/>
        <v>310.91000000000003</v>
      </c>
      <c r="H43" s="11">
        <f t="shared" si="1"/>
        <v>13055.570645649132</v>
      </c>
      <c r="I43" s="54">
        <f t="shared" si="23"/>
        <v>24.454145036967123</v>
      </c>
      <c r="J43" s="12">
        <f t="shared" si="2"/>
        <v>1026.8733663677838</v>
      </c>
      <c r="K43" s="13">
        <f t="shared" si="13"/>
        <v>2.8593E-2</v>
      </c>
      <c r="L43" s="14">
        <f t="shared" si="3"/>
        <v>2.248938178386031E-3</v>
      </c>
      <c r="M43" s="10" t="e">
        <f t="shared" si="17"/>
        <v>#REF!</v>
      </c>
      <c r="N43" s="11">
        <f t="shared" si="4"/>
        <v>29.361390164554042</v>
      </c>
      <c r="O43" s="11">
        <f t="shared" si="5"/>
        <v>631.1102786565267</v>
      </c>
      <c r="P43" s="11">
        <f t="shared" si="6"/>
        <v>13686.680924305658</v>
      </c>
      <c r="Q43" s="11">
        <f t="shared" si="7"/>
        <v>2.3318250000000003</v>
      </c>
      <c r="R43" s="15" t="e">
        <f t="shared" si="18"/>
        <v>#REF!</v>
      </c>
      <c r="S43" s="69" t="e">
        <f t="shared" si="21"/>
        <v>#REF!</v>
      </c>
      <c r="T43" s="72" t="e">
        <f t="shared" si="11"/>
        <v>#REF!</v>
      </c>
      <c r="U43" s="72" t="e">
        <f t="shared" si="12"/>
        <v>#REF!</v>
      </c>
      <c r="V43" s="5"/>
      <c r="W43" s="5"/>
      <c r="X43" s="5"/>
      <c r="Y43" s="5"/>
      <c r="Z43" s="5"/>
      <c r="AA43" s="5"/>
    </row>
    <row r="44" spans="1:27" x14ac:dyDescent="0.3">
      <c r="C44" s="3">
        <f t="shared" si="0"/>
        <v>43</v>
      </c>
      <c r="D44" s="13"/>
      <c r="E44" s="10">
        <f t="shared" si="15"/>
        <v>12.714</v>
      </c>
      <c r="F44" s="10" t="e">
        <f t="shared" si="19"/>
        <v>#REF!</v>
      </c>
      <c r="G44" s="11">
        <f t="shared" si="22"/>
        <v>310.91000000000003</v>
      </c>
      <c r="H44" s="11">
        <f t="shared" si="1"/>
        <v>13366.480645649131</v>
      </c>
      <c r="I44" s="54">
        <f t="shared" si="23"/>
        <v>24.454145036967123</v>
      </c>
      <c r="J44" s="12">
        <f t="shared" si="2"/>
        <v>1051.3275114047508</v>
      </c>
      <c r="K44" s="13">
        <f t="shared" si="13"/>
        <v>2.8593E-2</v>
      </c>
      <c r="L44" s="14">
        <f t="shared" si="3"/>
        <v>2.248938178386031E-3</v>
      </c>
      <c r="M44" s="10" t="e">
        <f t="shared" si="17"/>
        <v>#REF!</v>
      </c>
      <c r="N44" s="11">
        <f t="shared" si="4"/>
        <v>30.060607533596041</v>
      </c>
      <c r="O44" s="11">
        <f t="shared" si="5"/>
        <v>661.1708861901227</v>
      </c>
      <c r="P44" s="11">
        <f t="shared" si="6"/>
        <v>14027.651531839254</v>
      </c>
      <c r="Q44" s="11">
        <f t="shared" si="7"/>
        <v>2.3318250000000003</v>
      </c>
      <c r="R44" s="15" t="e">
        <f t="shared" si="18"/>
        <v>#REF!</v>
      </c>
      <c r="S44" s="69" t="e">
        <f t="shared" si="21"/>
        <v>#REF!</v>
      </c>
      <c r="T44" s="72" t="e">
        <f t="shared" si="11"/>
        <v>#REF!</v>
      </c>
      <c r="U44" s="72" t="e">
        <f t="shared" si="12"/>
        <v>#REF!</v>
      </c>
      <c r="V44" s="5"/>
      <c r="W44" s="5"/>
      <c r="X44" s="5"/>
      <c r="Y44" s="5"/>
      <c r="Z44" s="5"/>
      <c r="AA44" s="5"/>
    </row>
    <row r="45" spans="1:27" x14ac:dyDescent="0.3">
      <c r="C45" s="3">
        <f t="shared" si="0"/>
        <v>44</v>
      </c>
      <c r="D45" s="13"/>
      <c r="E45" s="10">
        <f t="shared" si="15"/>
        <v>12.714</v>
      </c>
      <c r="F45" s="10" t="e">
        <f t="shared" si="19"/>
        <v>#REF!</v>
      </c>
      <c r="G45" s="11">
        <f t="shared" si="22"/>
        <v>310.91000000000003</v>
      </c>
      <c r="H45" s="11">
        <f t="shared" si="1"/>
        <v>13677.390645649131</v>
      </c>
      <c r="I45" s="54">
        <f t="shared" si="23"/>
        <v>24.454145036967123</v>
      </c>
      <c r="J45" s="12">
        <f t="shared" si="2"/>
        <v>1075.7816564417178</v>
      </c>
      <c r="K45" s="13">
        <f t="shared" si="13"/>
        <v>2.8593E-2</v>
      </c>
      <c r="L45" s="14">
        <f t="shared" si="3"/>
        <v>2.248938178386031E-3</v>
      </c>
      <c r="M45" s="10" t="e">
        <f t="shared" si="17"/>
        <v>#REF!</v>
      </c>
      <c r="N45" s="11">
        <f t="shared" si="4"/>
        <v>30.759824902638037</v>
      </c>
      <c r="O45" s="11">
        <f t="shared" si="5"/>
        <v>691.9307110927607</v>
      </c>
      <c r="P45" s="11">
        <f t="shared" si="6"/>
        <v>14369.321356741892</v>
      </c>
      <c r="Q45" s="11">
        <f t="shared" si="7"/>
        <v>2.3318250000000003</v>
      </c>
      <c r="R45" s="15" t="e">
        <f t="shared" si="18"/>
        <v>#REF!</v>
      </c>
      <c r="S45" s="69" t="e">
        <f t="shared" si="21"/>
        <v>#REF!</v>
      </c>
      <c r="T45" s="72" t="e">
        <f t="shared" si="11"/>
        <v>#REF!</v>
      </c>
      <c r="U45" s="72" t="e">
        <f t="shared" si="12"/>
        <v>#REF!</v>
      </c>
      <c r="V45" s="5"/>
      <c r="W45" s="5"/>
      <c r="X45" s="5"/>
      <c r="Y45" s="5"/>
      <c r="Z45" s="5"/>
      <c r="AA45" s="5"/>
    </row>
    <row r="46" spans="1:27" x14ac:dyDescent="0.3">
      <c r="C46" s="3">
        <f t="shared" si="0"/>
        <v>45</v>
      </c>
      <c r="D46" s="13"/>
      <c r="E46" s="10">
        <f t="shared" si="15"/>
        <v>12.714</v>
      </c>
      <c r="F46" s="10" t="e">
        <f t="shared" si="19"/>
        <v>#REF!</v>
      </c>
      <c r="G46" s="11">
        <f t="shared" si="22"/>
        <v>310.91000000000003</v>
      </c>
      <c r="H46" s="11">
        <f t="shared" si="1"/>
        <v>13988.300645649131</v>
      </c>
      <c r="I46" s="54">
        <f t="shared" si="23"/>
        <v>24.454145036967123</v>
      </c>
      <c r="J46" s="12">
        <f t="shared" si="2"/>
        <v>1100.2358014786848</v>
      </c>
      <c r="K46" s="13">
        <f t="shared" si="13"/>
        <v>2.8593E-2</v>
      </c>
      <c r="L46" s="14">
        <f t="shared" si="3"/>
        <v>2.248938178386031E-3</v>
      </c>
      <c r="M46" s="10" t="e">
        <f t="shared" si="17"/>
        <v>#REF!</v>
      </c>
      <c r="N46" s="11">
        <f t="shared" si="4"/>
        <v>31.459042271680037</v>
      </c>
      <c r="O46" s="11">
        <f t="shared" si="5"/>
        <v>723.38975336444071</v>
      </c>
      <c r="P46" s="11">
        <f t="shared" si="6"/>
        <v>14711.690399013572</v>
      </c>
      <c r="Q46" s="11">
        <f t="shared" si="7"/>
        <v>2.3318250000000003</v>
      </c>
      <c r="R46" s="15" t="e">
        <f t="shared" si="18"/>
        <v>#REF!</v>
      </c>
      <c r="S46" s="69" t="e">
        <f t="shared" si="21"/>
        <v>#REF!</v>
      </c>
      <c r="T46" s="72" t="e">
        <f t="shared" si="11"/>
        <v>#REF!</v>
      </c>
      <c r="U46" s="72" t="e">
        <f t="shared" si="12"/>
        <v>#REF!</v>
      </c>
      <c r="V46" s="5"/>
      <c r="W46" s="5"/>
      <c r="X46" s="5"/>
      <c r="Y46" s="5"/>
      <c r="Z46" s="5"/>
      <c r="AA46" s="5"/>
    </row>
    <row r="47" spans="1:27" x14ac:dyDescent="0.3">
      <c r="C47" s="3">
        <f t="shared" si="0"/>
        <v>46</v>
      </c>
      <c r="D47" s="13"/>
      <c r="E47" s="10">
        <f t="shared" si="15"/>
        <v>12.714</v>
      </c>
      <c r="F47" s="10" t="e">
        <f t="shared" si="19"/>
        <v>#REF!</v>
      </c>
      <c r="G47" s="11">
        <f t="shared" si="22"/>
        <v>310.91000000000003</v>
      </c>
      <c r="H47" s="11">
        <f t="shared" si="1"/>
        <v>14299.210645649131</v>
      </c>
      <c r="I47" s="54">
        <f t="shared" si="23"/>
        <v>24.454145036967123</v>
      </c>
      <c r="J47" s="12">
        <f t="shared" si="2"/>
        <v>1124.6899465156519</v>
      </c>
      <c r="K47" s="13">
        <f t="shared" si="13"/>
        <v>2.8593E-2</v>
      </c>
      <c r="L47" s="14">
        <f t="shared" si="3"/>
        <v>2.248938178386031E-3</v>
      </c>
      <c r="M47" s="10" t="e">
        <f t="shared" si="17"/>
        <v>#REF!</v>
      </c>
      <c r="N47" s="11">
        <f t="shared" si="4"/>
        <v>32.158259640722036</v>
      </c>
      <c r="O47" s="11">
        <f t="shared" si="5"/>
        <v>755.54801300516272</v>
      </c>
      <c r="P47" s="11">
        <f t="shared" si="6"/>
        <v>15054.758658654293</v>
      </c>
      <c r="Q47" s="11">
        <f t="shared" si="7"/>
        <v>2.3318250000000003</v>
      </c>
      <c r="R47" s="15" t="e">
        <f t="shared" si="18"/>
        <v>#REF!</v>
      </c>
      <c r="S47" s="69" t="e">
        <f t="shared" si="21"/>
        <v>#REF!</v>
      </c>
      <c r="T47" s="72" t="e">
        <f t="shared" si="11"/>
        <v>#REF!</v>
      </c>
      <c r="U47" s="72" t="e">
        <f t="shared" si="12"/>
        <v>#REF!</v>
      </c>
      <c r="V47" s="5"/>
      <c r="W47" s="5"/>
      <c r="X47" s="5"/>
      <c r="Y47" s="5"/>
      <c r="Z47" s="5"/>
      <c r="AA47" s="5"/>
    </row>
    <row r="48" spans="1:27" x14ac:dyDescent="0.3">
      <c r="C48" s="3">
        <f t="shared" si="0"/>
        <v>47</v>
      </c>
      <c r="D48" s="13"/>
      <c r="E48" s="10">
        <f t="shared" si="15"/>
        <v>12.714</v>
      </c>
      <c r="F48" s="10" t="e">
        <f t="shared" si="19"/>
        <v>#REF!</v>
      </c>
      <c r="G48" s="11">
        <f t="shared" si="22"/>
        <v>310.91000000000003</v>
      </c>
      <c r="H48" s="11">
        <f t="shared" si="1"/>
        <v>14610.120645649131</v>
      </c>
      <c r="I48" s="54">
        <f t="shared" si="23"/>
        <v>24.454145036967123</v>
      </c>
      <c r="J48" s="12">
        <f t="shared" si="2"/>
        <v>1149.1440915526189</v>
      </c>
      <c r="K48" s="13">
        <f t="shared" si="13"/>
        <v>2.8593E-2</v>
      </c>
      <c r="L48" s="14">
        <f t="shared" si="3"/>
        <v>2.248938178386031E-3</v>
      </c>
      <c r="M48" s="10" t="e">
        <f t="shared" si="17"/>
        <v>#REF!</v>
      </c>
      <c r="N48" s="11">
        <f t="shared" si="4"/>
        <v>32.857477009764033</v>
      </c>
      <c r="O48" s="11">
        <f t="shared" si="5"/>
        <v>788.40549001492673</v>
      </c>
      <c r="P48" s="11">
        <f t="shared" si="6"/>
        <v>15398.526135664059</v>
      </c>
      <c r="Q48" s="11">
        <f t="shared" si="7"/>
        <v>2.3318250000000003</v>
      </c>
      <c r="R48" s="15" t="e">
        <f t="shared" si="18"/>
        <v>#REF!</v>
      </c>
      <c r="S48" s="69" t="e">
        <f t="shared" si="21"/>
        <v>#REF!</v>
      </c>
      <c r="T48" s="72" t="e">
        <f t="shared" si="11"/>
        <v>#REF!</v>
      </c>
      <c r="U48" s="72" t="e">
        <f t="shared" si="12"/>
        <v>#REF!</v>
      </c>
      <c r="V48" s="5"/>
      <c r="W48" s="5"/>
      <c r="X48" s="5"/>
      <c r="Y48" s="5"/>
      <c r="Z48" s="5"/>
      <c r="AA48" s="5"/>
    </row>
    <row r="49" spans="3:27" x14ac:dyDescent="0.3">
      <c r="C49" s="3">
        <f t="shared" si="0"/>
        <v>48</v>
      </c>
      <c r="D49" s="13"/>
      <c r="E49" s="10">
        <f t="shared" si="15"/>
        <v>12.714</v>
      </c>
      <c r="F49" s="10" t="e">
        <f t="shared" si="19"/>
        <v>#REF!</v>
      </c>
      <c r="G49" s="11">
        <f t="shared" si="22"/>
        <v>310.91000000000003</v>
      </c>
      <c r="H49" s="11">
        <f t="shared" si="1"/>
        <v>14921.030645649131</v>
      </c>
      <c r="I49" s="54">
        <f t="shared" si="23"/>
        <v>24.454145036967123</v>
      </c>
      <c r="J49" s="12">
        <f t="shared" si="2"/>
        <v>1173.5982365895859</v>
      </c>
      <c r="K49" s="13">
        <f t="shared" si="13"/>
        <v>2.8593E-2</v>
      </c>
      <c r="L49" s="14">
        <f t="shared" si="3"/>
        <v>2.248938178386031E-3</v>
      </c>
      <c r="M49" s="10" t="e">
        <f t="shared" si="17"/>
        <v>#REF!</v>
      </c>
      <c r="N49" s="11">
        <f t="shared" si="4"/>
        <v>33.556694378806029</v>
      </c>
      <c r="O49" s="11">
        <f t="shared" si="5"/>
        <v>821.96218439373274</v>
      </c>
      <c r="P49" s="11">
        <f t="shared" si="6"/>
        <v>15742.992830042864</v>
      </c>
      <c r="Q49" s="11">
        <f t="shared" si="7"/>
        <v>2.3318250000000003</v>
      </c>
      <c r="R49" s="15" t="e">
        <f t="shared" si="18"/>
        <v>#REF!</v>
      </c>
      <c r="S49" s="69" t="e">
        <f t="shared" si="21"/>
        <v>#REF!</v>
      </c>
      <c r="T49" s="72" t="e">
        <f t="shared" si="11"/>
        <v>#REF!</v>
      </c>
      <c r="U49" s="72" t="e">
        <f t="shared" si="12"/>
        <v>#REF!</v>
      </c>
      <c r="V49" s="5"/>
      <c r="W49" s="5"/>
      <c r="X49" s="5"/>
      <c r="Y49" s="5"/>
      <c r="Z49" s="5"/>
      <c r="AA49" s="5"/>
    </row>
    <row r="50" spans="3:27" x14ac:dyDescent="0.3">
      <c r="C50" s="3">
        <f t="shared" si="0"/>
        <v>49</v>
      </c>
      <c r="D50" s="13"/>
      <c r="E50" s="10">
        <f t="shared" si="15"/>
        <v>12.714</v>
      </c>
      <c r="F50" s="10" t="e">
        <f t="shared" si="19"/>
        <v>#REF!</v>
      </c>
      <c r="G50" s="11">
        <f t="shared" si="22"/>
        <v>310.91000000000003</v>
      </c>
      <c r="H50" s="11">
        <f t="shared" si="1"/>
        <v>15231.940645649131</v>
      </c>
      <c r="I50" s="54">
        <f t="shared" si="23"/>
        <v>24.454145036967123</v>
      </c>
      <c r="J50" s="12">
        <f t="shared" si="2"/>
        <v>1198.0523816265529</v>
      </c>
      <c r="K50" s="13">
        <f t="shared" si="13"/>
        <v>2.8593E-2</v>
      </c>
      <c r="L50" s="14">
        <f t="shared" si="3"/>
        <v>2.248938178386031E-3</v>
      </c>
      <c r="M50" s="10" t="e">
        <f t="shared" si="17"/>
        <v>#REF!</v>
      </c>
      <c r="N50" s="11">
        <f t="shared" si="4"/>
        <v>34.255911747848025</v>
      </c>
      <c r="O50" s="11">
        <f t="shared" si="5"/>
        <v>856.21809614158076</v>
      </c>
      <c r="P50" s="11">
        <f t="shared" si="6"/>
        <v>16088.158741790712</v>
      </c>
      <c r="Q50" s="11">
        <f t="shared" si="7"/>
        <v>2.3318250000000003</v>
      </c>
      <c r="R50" s="15" t="e">
        <f t="shared" si="18"/>
        <v>#REF!</v>
      </c>
      <c r="S50" s="69" t="e">
        <f t="shared" si="21"/>
        <v>#REF!</v>
      </c>
      <c r="T50" s="72" t="e">
        <f t="shared" si="11"/>
        <v>#REF!</v>
      </c>
      <c r="U50" s="72" t="e">
        <f t="shared" si="12"/>
        <v>#REF!</v>
      </c>
      <c r="V50" s="5"/>
      <c r="W50" s="5"/>
      <c r="X50" s="5"/>
      <c r="Y50" s="5"/>
      <c r="Z50" s="5"/>
      <c r="AA50" s="5"/>
    </row>
    <row r="51" spans="3:27" x14ac:dyDescent="0.3">
      <c r="C51" s="3">
        <f t="shared" si="0"/>
        <v>50</v>
      </c>
      <c r="D51" s="13"/>
      <c r="E51" s="10">
        <f t="shared" si="15"/>
        <v>12.714</v>
      </c>
      <c r="F51" s="10" t="e">
        <f t="shared" si="19"/>
        <v>#REF!</v>
      </c>
      <c r="G51" s="11">
        <f t="shared" si="22"/>
        <v>310.91000000000003</v>
      </c>
      <c r="H51" s="11">
        <f t="shared" si="1"/>
        <v>15542.85064564913</v>
      </c>
      <c r="I51" s="54">
        <f t="shared" si="23"/>
        <v>24.454145036967123</v>
      </c>
      <c r="J51" s="12">
        <f t="shared" si="2"/>
        <v>1222.5065266635199</v>
      </c>
      <c r="K51" s="13">
        <f t="shared" si="13"/>
        <v>2.8593E-2</v>
      </c>
      <c r="L51" s="14">
        <f t="shared" si="3"/>
        <v>2.248938178386031E-3</v>
      </c>
      <c r="M51" s="10" t="e">
        <f t="shared" si="17"/>
        <v>#REF!</v>
      </c>
      <c r="N51" s="11">
        <f t="shared" si="4"/>
        <v>34.955129116890028</v>
      </c>
      <c r="O51" s="11">
        <f t="shared" si="5"/>
        <v>891.17322525847078</v>
      </c>
      <c r="P51" s="11">
        <f t="shared" si="6"/>
        <v>16434.0238709076</v>
      </c>
      <c r="Q51" s="11">
        <f t="shared" si="7"/>
        <v>2.3318250000000003</v>
      </c>
      <c r="R51" s="15" t="e">
        <f t="shared" si="18"/>
        <v>#REF!</v>
      </c>
      <c r="S51" s="69" t="e">
        <f t="shared" si="21"/>
        <v>#REF!</v>
      </c>
      <c r="T51" s="72" t="e">
        <f t="shared" si="11"/>
        <v>#REF!</v>
      </c>
      <c r="U51" s="72" t="e">
        <f t="shared" si="12"/>
        <v>#REF!</v>
      </c>
      <c r="V51" s="5"/>
      <c r="W51" s="5"/>
      <c r="X51" s="5"/>
      <c r="Y51" s="5"/>
      <c r="Z51" s="5"/>
      <c r="AA51" s="5"/>
    </row>
    <row r="52" spans="3:27" x14ac:dyDescent="0.3">
      <c r="C52" s="3">
        <f t="shared" si="0"/>
        <v>51</v>
      </c>
      <c r="D52" s="13"/>
      <c r="E52" s="10">
        <f t="shared" si="15"/>
        <v>12.714</v>
      </c>
      <c r="F52" s="10" t="e">
        <f t="shared" si="19"/>
        <v>#REF!</v>
      </c>
      <c r="G52" s="11">
        <f t="shared" si="22"/>
        <v>310.91000000000003</v>
      </c>
      <c r="H52" s="11">
        <f t="shared" si="1"/>
        <v>15853.76064564913</v>
      </c>
      <c r="I52" s="54">
        <f t="shared" si="23"/>
        <v>24.454145036967123</v>
      </c>
      <c r="J52" s="12">
        <f t="shared" si="2"/>
        <v>1246.960671700487</v>
      </c>
      <c r="K52" s="13">
        <f t="shared" si="13"/>
        <v>2.8593E-2</v>
      </c>
      <c r="L52" s="14">
        <f t="shared" si="3"/>
        <v>2.248938178386031E-3</v>
      </c>
      <c r="M52" s="10" t="e">
        <f t="shared" si="17"/>
        <v>#REF!</v>
      </c>
      <c r="N52" s="11">
        <f t="shared" si="4"/>
        <v>35.654346485932024</v>
      </c>
      <c r="O52" s="11">
        <f t="shared" si="5"/>
        <v>926.8275717444028</v>
      </c>
      <c r="P52" s="11">
        <f t="shared" si="6"/>
        <v>16780.588217393532</v>
      </c>
      <c r="Q52" s="11">
        <f t="shared" si="7"/>
        <v>2.3318250000000003</v>
      </c>
      <c r="R52" s="15" t="e">
        <f t="shared" si="18"/>
        <v>#REF!</v>
      </c>
      <c r="S52" s="69" t="e">
        <f t="shared" si="21"/>
        <v>#REF!</v>
      </c>
      <c r="T52" s="72" t="e">
        <f t="shared" si="11"/>
        <v>#REF!</v>
      </c>
      <c r="U52" s="72" t="e">
        <f t="shared" si="12"/>
        <v>#REF!</v>
      </c>
      <c r="V52" s="5"/>
      <c r="W52" s="5"/>
      <c r="X52" s="5"/>
      <c r="Y52" s="5"/>
      <c r="Z52" s="5"/>
      <c r="AA52" s="5"/>
    </row>
    <row r="53" spans="3:27" x14ac:dyDescent="0.3">
      <c r="C53" s="3">
        <f t="shared" si="0"/>
        <v>52</v>
      </c>
      <c r="D53" s="13"/>
      <c r="E53" s="10">
        <f t="shared" si="15"/>
        <v>12.714</v>
      </c>
      <c r="F53" s="10" t="e">
        <f t="shared" si="19"/>
        <v>#REF!</v>
      </c>
      <c r="G53" s="11">
        <f t="shared" si="22"/>
        <v>310.91000000000003</v>
      </c>
      <c r="H53" s="11">
        <f t="shared" si="1"/>
        <v>16164.67064564913</v>
      </c>
      <c r="I53" s="54">
        <f t="shared" si="23"/>
        <v>24.454145036967123</v>
      </c>
      <c r="J53" s="12">
        <f t="shared" si="2"/>
        <v>1271.414816737454</v>
      </c>
      <c r="K53" s="13">
        <f t="shared" si="13"/>
        <v>2.8593E-2</v>
      </c>
      <c r="L53" s="14">
        <f t="shared" si="3"/>
        <v>2.248938178386031E-3</v>
      </c>
      <c r="M53" s="10" t="e">
        <f t="shared" si="17"/>
        <v>#REF!</v>
      </c>
      <c r="N53" s="11">
        <f t="shared" si="4"/>
        <v>36.35356385497402</v>
      </c>
      <c r="O53" s="11">
        <f t="shared" si="5"/>
        <v>963.18113559937683</v>
      </c>
      <c r="P53" s="11">
        <f t="shared" si="6"/>
        <v>17127.851781248508</v>
      </c>
      <c r="Q53" s="11">
        <f t="shared" si="7"/>
        <v>2.3318250000000003</v>
      </c>
      <c r="R53" s="15" t="e">
        <f t="shared" si="18"/>
        <v>#REF!</v>
      </c>
      <c r="S53" s="69" t="e">
        <f t="shared" si="21"/>
        <v>#REF!</v>
      </c>
      <c r="T53" s="72" t="e">
        <f t="shared" si="11"/>
        <v>#REF!</v>
      </c>
      <c r="U53" s="72" t="e">
        <f t="shared" si="12"/>
        <v>#REF!</v>
      </c>
      <c r="V53" s="5"/>
      <c r="W53" s="5"/>
      <c r="X53" s="5"/>
      <c r="Y53" s="5"/>
      <c r="Z53" s="5"/>
      <c r="AA53" s="5"/>
    </row>
    <row r="54" spans="3:27" x14ac:dyDescent="0.3">
      <c r="C54" s="3">
        <f t="shared" si="0"/>
        <v>53</v>
      </c>
      <c r="D54" s="13"/>
      <c r="E54" s="10">
        <f t="shared" si="15"/>
        <v>12.714</v>
      </c>
      <c r="F54" s="10" t="e">
        <f t="shared" si="19"/>
        <v>#REF!</v>
      </c>
      <c r="G54" s="11">
        <f t="shared" si="22"/>
        <v>310.91000000000003</v>
      </c>
      <c r="H54" s="11">
        <f t="shared" si="1"/>
        <v>16475.58064564913</v>
      </c>
      <c r="I54" s="54">
        <f t="shared" si="23"/>
        <v>24.454145036967123</v>
      </c>
      <c r="J54" s="12">
        <f t="shared" si="2"/>
        <v>1295.868961774421</v>
      </c>
      <c r="K54" s="13">
        <f t="shared" si="13"/>
        <v>2.8593E-2</v>
      </c>
      <c r="L54" s="14">
        <f t="shared" si="3"/>
        <v>2.248938178386031E-3</v>
      </c>
      <c r="M54" s="10" t="e">
        <f t="shared" si="17"/>
        <v>#REF!</v>
      </c>
      <c r="N54" s="11">
        <f t="shared" si="4"/>
        <v>37.052781224016023</v>
      </c>
      <c r="O54" s="11">
        <f t="shared" si="5"/>
        <v>1000.2339168233929</v>
      </c>
      <c r="P54" s="11">
        <f t="shared" si="6"/>
        <v>17475.814562472522</v>
      </c>
      <c r="Q54" s="11">
        <f t="shared" si="7"/>
        <v>2.3318250000000003</v>
      </c>
      <c r="R54" s="15" t="e">
        <f t="shared" si="18"/>
        <v>#REF!</v>
      </c>
      <c r="S54" s="69" t="e">
        <f t="shared" si="21"/>
        <v>#REF!</v>
      </c>
      <c r="T54" s="72" t="e">
        <f t="shared" si="11"/>
        <v>#REF!</v>
      </c>
      <c r="U54" s="72" t="e">
        <f t="shared" si="12"/>
        <v>#REF!</v>
      </c>
      <c r="V54" s="5"/>
      <c r="W54" s="5"/>
      <c r="X54" s="5"/>
      <c r="Y54" s="5"/>
      <c r="Z54" s="5"/>
      <c r="AA54" s="5"/>
    </row>
    <row r="55" spans="3:27" x14ac:dyDescent="0.3">
      <c r="C55" s="3">
        <f t="shared" si="0"/>
        <v>54</v>
      </c>
      <c r="D55" s="13"/>
      <c r="E55" s="10">
        <f t="shared" si="15"/>
        <v>12.714</v>
      </c>
      <c r="F55" s="10" t="e">
        <f t="shared" si="19"/>
        <v>#REF!</v>
      </c>
      <c r="G55" s="11">
        <f t="shared" si="22"/>
        <v>310.91000000000003</v>
      </c>
      <c r="H55" s="11">
        <f t="shared" si="1"/>
        <v>16786.49064564913</v>
      </c>
      <c r="I55" s="54">
        <f t="shared" si="23"/>
        <v>24.454145036967123</v>
      </c>
      <c r="J55" s="12">
        <f t="shared" si="2"/>
        <v>1320.323106811388</v>
      </c>
      <c r="K55" s="13">
        <f t="shared" si="13"/>
        <v>2.8593E-2</v>
      </c>
      <c r="L55" s="14">
        <f t="shared" si="3"/>
        <v>2.248938178386031E-3</v>
      </c>
      <c r="M55" s="10" t="e">
        <f t="shared" si="17"/>
        <v>#REF!</v>
      </c>
      <c r="N55" s="11">
        <f t="shared" si="4"/>
        <v>37.751998593058019</v>
      </c>
      <c r="O55" s="11">
        <f t="shared" si="5"/>
        <v>1037.9859154164508</v>
      </c>
      <c r="P55" s="11">
        <f t="shared" si="6"/>
        <v>17824.476561065581</v>
      </c>
      <c r="Q55" s="11">
        <f t="shared" si="7"/>
        <v>2.3318250000000003</v>
      </c>
      <c r="R55" s="15" t="e">
        <f t="shared" si="18"/>
        <v>#REF!</v>
      </c>
      <c r="S55" s="69" t="e">
        <f t="shared" si="21"/>
        <v>#REF!</v>
      </c>
      <c r="T55" s="72" t="e">
        <f t="shared" si="11"/>
        <v>#REF!</v>
      </c>
      <c r="U55" s="72" t="e">
        <f t="shared" si="12"/>
        <v>#REF!</v>
      </c>
      <c r="V55" s="5"/>
      <c r="W55" s="5"/>
      <c r="X55" s="5"/>
      <c r="Y55" s="5"/>
      <c r="Z55" s="5"/>
      <c r="AA55" s="5"/>
    </row>
    <row r="56" spans="3:27" x14ac:dyDescent="0.3">
      <c r="C56" s="3">
        <f t="shared" si="0"/>
        <v>55</v>
      </c>
      <c r="D56" s="13"/>
      <c r="E56" s="10">
        <f t="shared" si="15"/>
        <v>12.714</v>
      </c>
      <c r="F56" s="10" t="e">
        <f t="shared" si="19"/>
        <v>#REF!</v>
      </c>
      <c r="G56" s="11">
        <f t="shared" si="22"/>
        <v>310.91000000000003</v>
      </c>
      <c r="H56" s="11">
        <f t="shared" si="1"/>
        <v>17097.40064564913</v>
      </c>
      <c r="I56" s="54">
        <f t="shared" si="23"/>
        <v>24.454145036967123</v>
      </c>
      <c r="J56" s="12">
        <f t="shared" si="2"/>
        <v>1344.777251848355</v>
      </c>
      <c r="K56" s="13">
        <f t="shared" si="13"/>
        <v>2.8593E-2</v>
      </c>
      <c r="L56" s="14">
        <f t="shared" si="3"/>
        <v>2.248938178386031E-3</v>
      </c>
      <c r="M56" s="10" t="e">
        <f t="shared" si="17"/>
        <v>#REF!</v>
      </c>
      <c r="N56" s="11">
        <f t="shared" si="4"/>
        <v>38.451215962100015</v>
      </c>
      <c r="O56" s="11">
        <f t="shared" si="5"/>
        <v>1076.4371313785507</v>
      </c>
      <c r="P56" s="11">
        <f t="shared" si="6"/>
        <v>18173.837777027682</v>
      </c>
      <c r="Q56" s="11">
        <f t="shared" si="7"/>
        <v>2.3318250000000003</v>
      </c>
      <c r="R56" s="15" t="e">
        <f t="shared" si="18"/>
        <v>#REF!</v>
      </c>
      <c r="S56" s="69" t="e">
        <f t="shared" si="21"/>
        <v>#REF!</v>
      </c>
      <c r="T56" s="72" t="e">
        <f t="shared" si="11"/>
        <v>#REF!</v>
      </c>
      <c r="U56" s="72" t="e">
        <f t="shared" si="12"/>
        <v>#REF!</v>
      </c>
      <c r="V56" s="5"/>
      <c r="W56" s="5"/>
      <c r="X56" s="5"/>
      <c r="Y56" s="5"/>
      <c r="Z56" s="5"/>
      <c r="AA56" s="5"/>
    </row>
    <row r="57" spans="3:27" x14ac:dyDescent="0.3">
      <c r="C57" s="3">
        <f t="shared" si="0"/>
        <v>56</v>
      </c>
      <c r="D57" s="13"/>
      <c r="E57" s="10">
        <f t="shared" si="15"/>
        <v>12.714</v>
      </c>
      <c r="F57" s="10" t="e">
        <f t="shared" si="19"/>
        <v>#REF!</v>
      </c>
      <c r="G57" s="11">
        <f t="shared" si="22"/>
        <v>310.91000000000003</v>
      </c>
      <c r="H57" s="11">
        <f t="shared" si="1"/>
        <v>17408.31064564913</v>
      </c>
      <c r="I57" s="54">
        <f t="shared" si="23"/>
        <v>24.454145036967123</v>
      </c>
      <c r="J57" s="12">
        <f t="shared" si="2"/>
        <v>1369.2313968853221</v>
      </c>
      <c r="K57" s="13">
        <f t="shared" si="13"/>
        <v>2.8593E-2</v>
      </c>
      <c r="L57" s="14">
        <f t="shared" si="3"/>
        <v>2.248938178386031E-3</v>
      </c>
      <c r="M57" s="10" t="e">
        <f t="shared" si="17"/>
        <v>#REF!</v>
      </c>
      <c r="N57" s="11">
        <f t="shared" si="4"/>
        <v>39.150433331142011</v>
      </c>
      <c r="O57" s="11">
        <f t="shared" si="5"/>
        <v>1115.5875647096927</v>
      </c>
      <c r="P57" s="11">
        <f t="shared" si="6"/>
        <v>18523.898210358821</v>
      </c>
      <c r="Q57" s="11">
        <f t="shared" si="7"/>
        <v>2.3318250000000003</v>
      </c>
      <c r="R57" s="15" t="e">
        <f t="shared" si="18"/>
        <v>#REF!</v>
      </c>
      <c r="S57" s="69" t="e">
        <f t="shared" si="21"/>
        <v>#REF!</v>
      </c>
      <c r="T57" s="72" t="e">
        <f t="shared" si="11"/>
        <v>#REF!</v>
      </c>
      <c r="U57" s="72" t="e">
        <f t="shared" si="12"/>
        <v>#REF!</v>
      </c>
      <c r="V57" s="5"/>
      <c r="W57" s="5"/>
      <c r="X57" s="5"/>
      <c r="Y57" s="5"/>
      <c r="Z57" s="5"/>
      <c r="AA57" s="5"/>
    </row>
    <row r="58" spans="3:27" x14ac:dyDescent="0.3">
      <c r="C58" s="3">
        <f t="shared" si="0"/>
        <v>57</v>
      </c>
      <c r="D58" s="13"/>
      <c r="E58" s="10">
        <f t="shared" si="15"/>
        <v>12.714</v>
      </c>
      <c r="F58" s="10" t="e">
        <f t="shared" si="19"/>
        <v>#REF!</v>
      </c>
      <c r="G58" s="11">
        <f t="shared" si="22"/>
        <v>310.91000000000003</v>
      </c>
      <c r="H58" s="11">
        <f t="shared" si="1"/>
        <v>17719.220645649129</v>
      </c>
      <c r="I58" s="54">
        <f t="shared" si="23"/>
        <v>24.454145036967123</v>
      </c>
      <c r="J58" s="12">
        <f t="shared" si="2"/>
        <v>1393.6855419222891</v>
      </c>
      <c r="K58" s="13">
        <f t="shared" si="13"/>
        <v>2.8593E-2</v>
      </c>
      <c r="L58" s="14">
        <f t="shared" si="3"/>
        <v>2.248938178386031E-3</v>
      </c>
      <c r="M58" s="10" t="e">
        <f t="shared" si="17"/>
        <v>#REF!</v>
      </c>
      <c r="N58" s="11">
        <f t="shared" si="4"/>
        <v>39.849650700184014</v>
      </c>
      <c r="O58" s="11">
        <f t="shared" si="5"/>
        <v>1155.4372154098767</v>
      </c>
      <c r="P58" s="11">
        <f t="shared" si="6"/>
        <v>18874.657861059008</v>
      </c>
      <c r="Q58" s="11">
        <f t="shared" si="7"/>
        <v>2.3318250000000003</v>
      </c>
      <c r="R58" s="15" t="e">
        <f t="shared" si="18"/>
        <v>#REF!</v>
      </c>
      <c r="S58" s="69" t="e">
        <f t="shared" si="21"/>
        <v>#REF!</v>
      </c>
      <c r="T58" s="72" t="e">
        <f t="shared" si="11"/>
        <v>#REF!</v>
      </c>
      <c r="U58" s="72" t="e">
        <f t="shared" si="12"/>
        <v>#REF!</v>
      </c>
      <c r="V58" s="5"/>
      <c r="W58" s="5"/>
      <c r="X58" s="5"/>
      <c r="Y58" s="5"/>
      <c r="Z58" s="5"/>
      <c r="AA58" s="5"/>
    </row>
    <row r="59" spans="3:27" x14ac:dyDescent="0.3">
      <c r="C59" s="3">
        <f t="shared" si="0"/>
        <v>58</v>
      </c>
      <c r="D59" s="13"/>
      <c r="E59" s="10">
        <f t="shared" si="15"/>
        <v>12.714</v>
      </c>
      <c r="F59" s="10" t="e">
        <f t="shared" si="19"/>
        <v>#REF!</v>
      </c>
      <c r="G59" s="11">
        <f t="shared" si="22"/>
        <v>310.91000000000003</v>
      </c>
      <c r="H59" s="11">
        <f t="shared" si="1"/>
        <v>18030.130645649129</v>
      </c>
      <c r="I59" s="54">
        <f t="shared" si="23"/>
        <v>24.454145036967123</v>
      </c>
      <c r="J59" s="12">
        <f t="shared" si="2"/>
        <v>1418.1396869592561</v>
      </c>
      <c r="K59" s="13">
        <f t="shared" si="13"/>
        <v>2.8593E-2</v>
      </c>
      <c r="L59" s="14">
        <f t="shared" si="3"/>
        <v>2.248938178386031E-3</v>
      </c>
      <c r="M59" s="10" t="e">
        <f t="shared" si="17"/>
        <v>#REF!</v>
      </c>
      <c r="N59" s="11">
        <f t="shared" si="4"/>
        <v>40.54886806922601</v>
      </c>
      <c r="O59" s="11">
        <f t="shared" si="5"/>
        <v>1195.9860834791027</v>
      </c>
      <c r="P59" s="11">
        <f t="shared" si="6"/>
        <v>19226.116729128233</v>
      </c>
      <c r="Q59" s="11">
        <f t="shared" si="7"/>
        <v>2.3318250000000003</v>
      </c>
      <c r="R59" s="15" t="e">
        <f t="shared" si="18"/>
        <v>#REF!</v>
      </c>
      <c r="S59" s="69" t="e">
        <f t="shared" si="21"/>
        <v>#REF!</v>
      </c>
      <c r="T59" s="72" t="e">
        <f t="shared" si="11"/>
        <v>#REF!</v>
      </c>
      <c r="U59" s="72" t="e">
        <f t="shared" si="12"/>
        <v>#REF!</v>
      </c>
      <c r="V59" s="5"/>
      <c r="W59" s="5"/>
      <c r="X59" s="5"/>
      <c r="Y59" s="5"/>
      <c r="Z59" s="5"/>
      <c r="AA59" s="5"/>
    </row>
    <row r="60" spans="3:27" x14ac:dyDescent="0.3">
      <c r="C60" s="3">
        <f t="shared" si="0"/>
        <v>59</v>
      </c>
      <c r="D60" s="13"/>
      <c r="E60" s="10">
        <f t="shared" si="15"/>
        <v>12.714</v>
      </c>
      <c r="F60" s="10" t="e">
        <f t="shared" si="19"/>
        <v>#REF!</v>
      </c>
      <c r="G60" s="11">
        <f t="shared" si="22"/>
        <v>310.91000000000003</v>
      </c>
      <c r="H60" s="11">
        <f t="shared" si="1"/>
        <v>18341.040645649129</v>
      </c>
      <c r="I60" s="54">
        <f t="shared" si="23"/>
        <v>24.454145036967123</v>
      </c>
      <c r="J60" s="12">
        <f t="shared" si="2"/>
        <v>1442.5938319962231</v>
      </c>
      <c r="K60" s="13">
        <f t="shared" si="13"/>
        <v>2.8593E-2</v>
      </c>
      <c r="L60" s="14">
        <f t="shared" si="3"/>
        <v>2.248938178386031E-3</v>
      </c>
      <c r="M60" s="10" t="e">
        <f t="shared" si="17"/>
        <v>#REF!</v>
      </c>
      <c r="N60" s="11">
        <f t="shared" si="4"/>
        <v>41.248085438268006</v>
      </c>
      <c r="O60" s="11">
        <f t="shared" si="5"/>
        <v>1237.2341689173707</v>
      </c>
      <c r="P60" s="11">
        <f t="shared" si="6"/>
        <v>19578.274814566499</v>
      </c>
      <c r="Q60" s="11">
        <f t="shared" si="7"/>
        <v>2.3318250000000003</v>
      </c>
      <c r="R60" s="15" t="e">
        <f t="shared" si="18"/>
        <v>#REF!</v>
      </c>
      <c r="S60" s="69" t="e">
        <f t="shared" si="21"/>
        <v>#REF!</v>
      </c>
      <c r="T60" s="72" t="e">
        <f t="shared" si="11"/>
        <v>#REF!</v>
      </c>
      <c r="U60" s="72" t="e">
        <f t="shared" si="12"/>
        <v>#REF!</v>
      </c>
      <c r="V60" s="5"/>
      <c r="W60" s="5"/>
      <c r="X60" s="5"/>
      <c r="Y60" s="5"/>
      <c r="Z60" s="5"/>
      <c r="AA60" s="5"/>
    </row>
    <row r="61" spans="3:27" x14ac:dyDescent="0.3">
      <c r="C61" s="3">
        <f t="shared" si="0"/>
        <v>60</v>
      </c>
      <c r="D61" s="13"/>
      <c r="E61" s="10">
        <f t="shared" si="15"/>
        <v>12.714</v>
      </c>
      <c r="F61" s="10" t="e">
        <f t="shared" si="19"/>
        <v>#REF!</v>
      </c>
      <c r="G61" s="11">
        <f t="shared" si="22"/>
        <v>310.91000000000003</v>
      </c>
      <c r="H61" s="11">
        <f t="shared" si="1"/>
        <v>18651.950645649129</v>
      </c>
      <c r="I61" s="54">
        <f t="shared" si="23"/>
        <v>24.454145036967123</v>
      </c>
      <c r="J61" s="12">
        <f t="shared" si="2"/>
        <v>1467.0479770331901</v>
      </c>
      <c r="K61" s="13">
        <f t="shared" si="13"/>
        <v>2.8593E-2</v>
      </c>
      <c r="L61" s="14">
        <f t="shared" si="3"/>
        <v>2.248938178386031E-3</v>
      </c>
      <c r="M61" s="10" t="e">
        <f t="shared" si="17"/>
        <v>#REF!</v>
      </c>
      <c r="N61" s="11">
        <f t="shared" si="4"/>
        <v>41.94730280731001</v>
      </c>
      <c r="O61" s="11">
        <f t="shared" si="5"/>
        <v>1279.1814717246807</v>
      </c>
      <c r="P61" s="11">
        <f t="shared" si="6"/>
        <v>19931.132117373811</v>
      </c>
      <c r="Q61" s="11">
        <f t="shared" si="7"/>
        <v>2.3318250000000003</v>
      </c>
      <c r="R61" s="15" t="e">
        <f t="shared" si="18"/>
        <v>#REF!</v>
      </c>
      <c r="S61" s="69" t="e">
        <f t="shared" si="21"/>
        <v>#REF!</v>
      </c>
      <c r="T61" s="72" t="e">
        <f t="shared" si="11"/>
        <v>#REF!</v>
      </c>
      <c r="U61" s="72" t="e">
        <f t="shared" si="12"/>
        <v>#REF!</v>
      </c>
      <c r="V61" s="5"/>
      <c r="W61" s="5"/>
      <c r="X61" s="5"/>
      <c r="Y61" s="5"/>
      <c r="Z61" s="5"/>
      <c r="AA61" s="5"/>
    </row>
    <row r="62" spans="3:27" x14ac:dyDescent="0.3">
      <c r="C62" s="3" t="str">
        <f t="shared" si="0"/>
        <v/>
      </c>
      <c r="D62" s="13"/>
      <c r="E62" s="10" t="str">
        <f t="shared" si="15"/>
        <v/>
      </c>
      <c r="F62" s="10" t="str">
        <f t="shared" si="19"/>
        <v/>
      </c>
      <c r="G62" s="11" t="str">
        <f t="shared" si="22"/>
        <v/>
      </c>
      <c r="H62" s="11" t="str">
        <f t="shared" si="1"/>
        <v/>
      </c>
      <c r="I62" s="54" t="str">
        <f t="shared" si="23"/>
        <v/>
      </c>
      <c r="J62" s="12" t="str">
        <f t="shared" si="2"/>
        <v/>
      </c>
      <c r="K62" s="13" t="str">
        <f t="shared" si="13"/>
        <v/>
      </c>
      <c r="L62" s="14" t="str">
        <f t="shared" si="3"/>
        <v/>
      </c>
      <c r="M62" s="10" t="str">
        <f t="shared" si="17"/>
        <v/>
      </c>
      <c r="N62" s="11" t="str">
        <f t="shared" si="4"/>
        <v/>
      </c>
      <c r="O62" s="11" t="str">
        <f t="shared" si="5"/>
        <v/>
      </c>
      <c r="P62" s="11" t="str">
        <f t="shared" si="6"/>
        <v/>
      </c>
      <c r="Q62" s="11" t="str">
        <f t="shared" si="7"/>
        <v/>
      </c>
      <c r="R62" s="15" t="str">
        <f t="shared" si="18"/>
        <v/>
      </c>
      <c r="S62" s="69" t="str">
        <f t="shared" si="21"/>
        <v/>
      </c>
      <c r="T62" s="72" t="str">
        <f t="shared" si="11"/>
        <v/>
      </c>
      <c r="U62" s="72" t="str">
        <f t="shared" si="12"/>
        <v/>
      </c>
      <c r="V62" s="5"/>
      <c r="W62" s="5"/>
      <c r="X62" s="5"/>
      <c r="Y62" s="5"/>
      <c r="Z62" s="5"/>
      <c r="AA62" s="5"/>
    </row>
    <row r="63" spans="3:27" x14ac:dyDescent="0.3">
      <c r="C63" s="3" t="str">
        <f t="shared" si="0"/>
        <v/>
      </c>
      <c r="D63" s="13"/>
      <c r="E63" s="10" t="str">
        <f t="shared" si="15"/>
        <v/>
      </c>
      <c r="F63" s="10" t="str">
        <f t="shared" si="19"/>
        <v/>
      </c>
      <c r="G63" s="11" t="str">
        <f t="shared" si="22"/>
        <v/>
      </c>
      <c r="H63" s="11" t="str">
        <f t="shared" si="1"/>
        <v/>
      </c>
      <c r="I63" s="54" t="str">
        <f t="shared" si="23"/>
        <v/>
      </c>
      <c r="J63" s="12" t="str">
        <f t="shared" si="2"/>
        <v/>
      </c>
      <c r="K63" s="13" t="str">
        <f t="shared" si="13"/>
        <v/>
      </c>
      <c r="L63" s="14" t="str">
        <f t="shared" si="3"/>
        <v/>
      </c>
      <c r="M63" s="10" t="str">
        <f t="shared" si="17"/>
        <v/>
      </c>
      <c r="N63" s="11" t="str">
        <f t="shared" si="4"/>
        <v/>
      </c>
      <c r="O63" s="11" t="str">
        <f t="shared" si="5"/>
        <v/>
      </c>
      <c r="P63" s="11" t="str">
        <f t="shared" si="6"/>
        <v/>
      </c>
      <c r="Q63" s="11" t="str">
        <f t="shared" si="7"/>
        <v/>
      </c>
      <c r="R63" s="15" t="str">
        <f t="shared" si="18"/>
        <v/>
      </c>
      <c r="S63" s="69" t="str">
        <f t="shared" si="21"/>
        <v/>
      </c>
      <c r="T63" s="72" t="str">
        <f t="shared" si="11"/>
        <v/>
      </c>
      <c r="U63" s="72" t="str">
        <f t="shared" si="12"/>
        <v/>
      </c>
      <c r="V63" s="5"/>
      <c r="W63" s="5"/>
      <c r="X63" s="5"/>
      <c r="Y63" s="5"/>
      <c r="Z63" s="5"/>
      <c r="AA63" s="5"/>
    </row>
    <row r="64" spans="3:27" x14ac:dyDescent="0.3">
      <c r="C64" s="3" t="str">
        <f t="shared" si="0"/>
        <v/>
      </c>
      <c r="D64" s="13"/>
      <c r="E64" s="10" t="str">
        <f t="shared" si="15"/>
        <v/>
      </c>
      <c r="F64" s="10" t="str">
        <f t="shared" si="19"/>
        <v/>
      </c>
      <c r="G64" s="11" t="str">
        <f t="shared" si="22"/>
        <v/>
      </c>
      <c r="H64" s="11" t="str">
        <f t="shared" si="1"/>
        <v/>
      </c>
      <c r="I64" s="54" t="str">
        <f t="shared" si="23"/>
        <v/>
      </c>
      <c r="J64" s="12" t="str">
        <f t="shared" si="2"/>
        <v/>
      </c>
      <c r="K64" s="13" t="str">
        <f t="shared" si="13"/>
        <v/>
      </c>
      <c r="L64" s="14" t="str">
        <f t="shared" si="3"/>
        <v/>
      </c>
      <c r="M64" s="10" t="str">
        <f t="shared" si="17"/>
        <v/>
      </c>
      <c r="N64" s="11" t="str">
        <f t="shared" si="4"/>
        <v/>
      </c>
      <c r="O64" s="11" t="str">
        <f t="shared" si="5"/>
        <v/>
      </c>
      <c r="P64" s="11" t="str">
        <f t="shared" si="6"/>
        <v/>
      </c>
      <c r="Q64" s="11" t="str">
        <f t="shared" si="7"/>
        <v/>
      </c>
      <c r="R64" s="15" t="str">
        <f t="shared" si="18"/>
        <v/>
      </c>
      <c r="S64" s="69" t="str">
        <f t="shared" si="21"/>
        <v/>
      </c>
      <c r="T64" s="72" t="str">
        <f t="shared" si="11"/>
        <v/>
      </c>
      <c r="U64" s="72" t="str">
        <f t="shared" si="12"/>
        <v/>
      </c>
      <c r="V64" s="5"/>
      <c r="W64" s="5"/>
      <c r="X64" s="5"/>
      <c r="Y64" s="5"/>
      <c r="Z64" s="5"/>
      <c r="AA64" s="5"/>
    </row>
    <row r="65" spans="3:27" x14ac:dyDescent="0.3">
      <c r="C65" s="3" t="str">
        <f t="shared" si="0"/>
        <v/>
      </c>
      <c r="D65" s="13"/>
      <c r="E65" s="10" t="str">
        <f t="shared" si="15"/>
        <v/>
      </c>
      <c r="F65" s="10" t="str">
        <f t="shared" si="19"/>
        <v/>
      </c>
      <c r="G65" s="11" t="str">
        <f t="shared" si="22"/>
        <v/>
      </c>
      <c r="H65" s="11" t="str">
        <f t="shared" si="1"/>
        <v/>
      </c>
      <c r="I65" s="54" t="str">
        <f t="shared" si="23"/>
        <v/>
      </c>
      <c r="J65" s="12" t="str">
        <f t="shared" si="2"/>
        <v/>
      </c>
      <c r="K65" s="13" t="str">
        <f t="shared" si="13"/>
        <v/>
      </c>
      <c r="L65" s="14" t="str">
        <f t="shared" si="3"/>
        <v/>
      </c>
      <c r="M65" s="10" t="str">
        <f t="shared" si="17"/>
        <v/>
      </c>
      <c r="N65" s="11" t="str">
        <f t="shared" si="4"/>
        <v/>
      </c>
      <c r="O65" s="11" t="str">
        <f t="shared" si="5"/>
        <v/>
      </c>
      <c r="P65" s="11" t="str">
        <f t="shared" si="6"/>
        <v/>
      </c>
      <c r="Q65" s="11" t="str">
        <f t="shared" si="7"/>
        <v/>
      </c>
      <c r="R65" s="15" t="str">
        <f t="shared" si="18"/>
        <v/>
      </c>
      <c r="S65" s="69" t="str">
        <f t="shared" si="21"/>
        <v/>
      </c>
      <c r="T65" s="72" t="str">
        <f t="shared" si="11"/>
        <v/>
      </c>
      <c r="U65" s="72" t="str">
        <f t="shared" si="12"/>
        <v/>
      </c>
      <c r="V65" s="5"/>
      <c r="W65" s="5"/>
      <c r="X65" s="5"/>
      <c r="Y65" s="5"/>
      <c r="Z65" s="5"/>
      <c r="AA65" s="5"/>
    </row>
    <row r="66" spans="3:27" x14ac:dyDescent="0.3">
      <c r="C66" s="3" t="str">
        <f t="shared" si="0"/>
        <v/>
      </c>
      <c r="D66" s="13"/>
      <c r="E66" s="10" t="str">
        <f t="shared" si="15"/>
        <v/>
      </c>
      <c r="F66" s="10" t="str">
        <f t="shared" si="19"/>
        <v/>
      </c>
      <c r="G66" s="11" t="str">
        <f t="shared" si="22"/>
        <v/>
      </c>
      <c r="H66" s="11" t="str">
        <f t="shared" si="1"/>
        <v/>
      </c>
      <c r="I66" s="54" t="str">
        <f t="shared" si="23"/>
        <v/>
      </c>
      <c r="J66" s="12" t="str">
        <f t="shared" si="2"/>
        <v/>
      </c>
      <c r="K66" s="13" t="str">
        <f t="shared" si="13"/>
        <v/>
      </c>
      <c r="L66" s="14" t="str">
        <f t="shared" si="3"/>
        <v/>
      </c>
      <c r="M66" s="10" t="str">
        <f t="shared" si="17"/>
        <v/>
      </c>
      <c r="N66" s="11" t="str">
        <f t="shared" si="4"/>
        <v/>
      </c>
      <c r="O66" s="11" t="str">
        <f t="shared" si="5"/>
        <v/>
      </c>
      <c r="P66" s="11" t="str">
        <f t="shared" si="6"/>
        <v/>
      </c>
      <c r="Q66" s="11" t="str">
        <f t="shared" si="7"/>
        <v/>
      </c>
      <c r="R66" s="15" t="str">
        <f t="shared" si="18"/>
        <v/>
      </c>
      <c r="S66" s="69" t="str">
        <f t="shared" si="21"/>
        <v/>
      </c>
      <c r="T66" s="72" t="str">
        <f t="shared" si="11"/>
        <v/>
      </c>
      <c r="U66" s="72" t="str">
        <f t="shared" si="12"/>
        <v/>
      </c>
      <c r="V66" s="5"/>
      <c r="W66" s="5"/>
      <c r="X66" s="5"/>
      <c r="Y66" s="5"/>
      <c r="Z66" s="5"/>
      <c r="AA66" s="5"/>
    </row>
    <row r="67" spans="3:27" x14ac:dyDescent="0.3">
      <c r="C67" s="3" t="str">
        <f t="shared" ref="C67:C130" si="24">IF(C66&lt;$B$10,C66+1,"")</f>
        <v/>
      </c>
      <c r="D67" s="13"/>
      <c r="E67" s="10" t="str">
        <f t="shared" si="15"/>
        <v/>
      </c>
      <c r="F67" s="10" t="str">
        <f t="shared" si="19"/>
        <v/>
      </c>
      <c r="G67" s="11" t="str">
        <f t="shared" si="22"/>
        <v/>
      </c>
      <c r="H67" s="11" t="str">
        <f t="shared" ref="H67:H130" si="25">IF(C66&lt;$B$10,G67+H66,"")</f>
        <v/>
      </c>
      <c r="I67" s="54" t="str">
        <f t="shared" ref="I67:I130" si="26">IF(C66&lt;$B$10,G67/E67,"")</f>
        <v/>
      </c>
      <c r="J67" s="12" t="str">
        <f t="shared" ref="J67:J130" si="27">IF(C66&lt;$B$10,J66+I67,"")</f>
        <v/>
      </c>
      <c r="K67" s="13" t="str">
        <f t="shared" si="13"/>
        <v/>
      </c>
      <c r="L67" s="14" t="str">
        <f t="shared" ref="L67:L130" si="28">IF(C66&lt;$B$10,K67/E67,"")</f>
        <v/>
      </c>
      <c r="M67" s="10" t="str">
        <f t="shared" si="17"/>
        <v/>
      </c>
      <c r="N67" s="11" t="str">
        <f t="shared" ref="N67:N130" si="29">IF(C66&lt;$B$10,J67*K67,"")</f>
        <v/>
      </c>
      <c r="O67" s="11" t="str">
        <f t="shared" ref="O67:O130" si="30">IF(C66&lt;$B$10,O66+N67,"")</f>
        <v/>
      </c>
      <c r="P67" s="11" t="str">
        <f t="shared" ref="P67:P130" si="31">IF(C66&lt;$B$10,H67+O67,"")</f>
        <v/>
      </c>
      <c r="Q67" s="11" t="str">
        <f t="shared" ref="Q67:Q130" si="32">IF(C66&lt;$B$10,G67*$B$8,"")</f>
        <v/>
      </c>
      <c r="R67" s="15" t="str">
        <f t="shared" si="18"/>
        <v/>
      </c>
      <c r="S67" s="69" t="str">
        <f t="shared" si="21"/>
        <v/>
      </c>
      <c r="T67" s="72" t="str">
        <f t="shared" si="11"/>
        <v/>
      </c>
      <c r="U67" s="72" t="str">
        <f t="shared" si="12"/>
        <v/>
      </c>
      <c r="V67" s="5"/>
      <c r="W67" s="5"/>
      <c r="X67" s="5"/>
      <c r="Y67" s="5"/>
      <c r="Z67" s="5"/>
      <c r="AA67" s="5"/>
    </row>
    <row r="68" spans="3:27" x14ac:dyDescent="0.3">
      <c r="C68" s="3" t="str">
        <f t="shared" si="24"/>
        <v/>
      </c>
      <c r="D68" s="13"/>
      <c r="E68" s="10" t="str">
        <f t="shared" si="15"/>
        <v/>
      </c>
      <c r="F68" s="10" t="str">
        <f t="shared" si="19"/>
        <v/>
      </c>
      <c r="G68" s="11" t="str">
        <f t="shared" ref="G68:G131" si="33">IF(C67&lt;$B$10,IF($B$7&gt;0,IF(C67&lt;$B$10,IF(N67&gt;G67+$B$7,N67-(1-$B$8),G67),""),$B$6),"")</f>
        <v/>
      </c>
      <c r="H68" s="11" t="str">
        <f t="shared" si="25"/>
        <v/>
      </c>
      <c r="I68" s="54" t="str">
        <f t="shared" si="26"/>
        <v/>
      </c>
      <c r="J68" s="12" t="str">
        <f t="shared" si="27"/>
        <v/>
      </c>
      <c r="K68" s="13" t="str">
        <f t="shared" si="13"/>
        <v/>
      </c>
      <c r="L68" s="14" t="str">
        <f t="shared" si="28"/>
        <v/>
      </c>
      <c r="M68" s="10" t="str">
        <f t="shared" si="17"/>
        <v/>
      </c>
      <c r="N68" s="11" t="str">
        <f t="shared" si="29"/>
        <v/>
      </c>
      <c r="O68" s="11" t="str">
        <f t="shared" si="30"/>
        <v/>
      </c>
      <c r="P68" s="11" t="str">
        <f t="shared" si="31"/>
        <v/>
      </c>
      <c r="Q68" s="11" t="str">
        <f t="shared" si="32"/>
        <v/>
      </c>
      <c r="R68" s="15" t="str">
        <f t="shared" si="18"/>
        <v/>
      </c>
      <c r="S68" s="69" t="str">
        <f t="shared" si="21"/>
        <v/>
      </c>
      <c r="T68" s="72" t="str">
        <f t="shared" ref="T68:T131" si="34">IF(C67&lt;$B$10,F68*Q68,"")</f>
        <v/>
      </c>
      <c r="U68" s="72" t="str">
        <f t="shared" ref="U68:U131" si="35">IF(C67&lt;$B$10,U67+T68,"")</f>
        <v/>
      </c>
      <c r="V68" s="5"/>
      <c r="W68" s="5"/>
      <c r="X68" s="5"/>
      <c r="Y68" s="5"/>
      <c r="Z68" s="5"/>
      <c r="AA68" s="5"/>
    </row>
    <row r="69" spans="3:27" x14ac:dyDescent="0.3">
      <c r="C69" s="3" t="str">
        <f t="shared" si="24"/>
        <v/>
      </c>
      <c r="D69" s="13"/>
      <c r="E69" s="10" t="str">
        <f t="shared" si="15"/>
        <v/>
      </c>
      <c r="F69" s="10" t="str">
        <f t="shared" si="19"/>
        <v/>
      </c>
      <c r="G69" s="11" t="str">
        <f t="shared" si="33"/>
        <v/>
      </c>
      <c r="H69" s="11" t="str">
        <f t="shared" si="25"/>
        <v/>
      </c>
      <c r="I69" s="54" t="str">
        <f t="shared" si="26"/>
        <v/>
      </c>
      <c r="J69" s="12" t="str">
        <f t="shared" si="27"/>
        <v/>
      </c>
      <c r="K69" s="13" t="str">
        <f t="shared" si="13"/>
        <v/>
      </c>
      <c r="L69" s="14" t="str">
        <f t="shared" si="28"/>
        <v/>
      </c>
      <c r="M69" s="10" t="str">
        <f t="shared" si="17"/>
        <v/>
      </c>
      <c r="N69" s="11" t="str">
        <f t="shared" si="29"/>
        <v/>
      </c>
      <c r="O69" s="11" t="str">
        <f t="shared" si="30"/>
        <v/>
      </c>
      <c r="P69" s="11" t="str">
        <f t="shared" si="31"/>
        <v/>
      </c>
      <c r="Q69" s="11" t="str">
        <f t="shared" si="32"/>
        <v/>
      </c>
      <c r="R69" s="15" t="str">
        <f t="shared" si="18"/>
        <v/>
      </c>
      <c r="S69" s="69" t="str">
        <f t="shared" si="21"/>
        <v/>
      </c>
      <c r="T69" s="72" t="str">
        <f t="shared" si="34"/>
        <v/>
      </c>
      <c r="U69" s="72" t="str">
        <f t="shared" si="35"/>
        <v/>
      </c>
      <c r="V69" s="5"/>
      <c r="W69" s="5"/>
      <c r="X69" s="5"/>
      <c r="Y69" s="5"/>
      <c r="Z69" s="5"/>
      <c r="AA69" s="5"/>
    </row>
    <row r="70" spans="3:27" x14ac:dyDescent="0.3">
      <c r="C70" s="3" t="str">
        <f t="shared" si="24"/>
        <v/>
      </c>
      <c r="D70" s="13"/>
      <c r="E70" s="10" t="str">
        <f t="shared" si="15"/>
        <v/>
      </c>
      <c r="F70" s="10" t="str">
        <f t="shared" si="19"/>
        <v/>
      </c>
      <c r="G70" s="11" t="str">
        <f t="shared" si="33"/>
        <v/>
      </c>
      <c r="H70" s="11" t="str">
        <f t="shared" si="25"/>
        <v/>
      </c>
      <c r="I70" s="54" t="str">
        <f t="shared" si="26"/>
        <v/>
      </c>
      <c r="J70" s="12" t="str">
        <f t="shared" si="27"/>
        <v/>
      </c>
      <c r="K70" s="13" t="str">
        <f t="shared" ref="K70:K133" si="36">IF(C69&lt;$B$10,$B$20,"")</f>
        <v/>
      </c>
      <c r="L70" s="14" t="str">
        <f t="shared" si="28"/>
        <v/>
      </c>
      <c r="M70" s="10" t="str">
        <f t="shared" si="17"/>
        <v/>
      </c>
      <c r="N70" s="11" t="str">
        <f t="shared" si="29"/>
        <v/>
      </c>
      <c r="O70" s="11" t="str">
        <f t="shared" si="30"/>
        <v/>
      </c>
      <c r="P70" s="11" t="str">
        <f t="shared" si="31"/>
        <v/>
      </c>
      <c r="Q70" s="11" t="str">
        <f t="shared" si="32"/>
        <v/>
      </c>
      <c r="R70" s="15" t="str">
        <f t="shared" si="18"/>
        <v/>
      </c>
      <c r="S70" s="69" t="str">
        <f t="shared" si="21"/>
        <v/>
      </c>
      <c r="T70" s="72" t="str">
        <f t="shared" si="34"/>
        <v/>
      </c>
      <c r="U70" s="72" t="str">
        <f t="shared" si="35"/>
        <v/>
      </c>
      <c r="V70" s="5"/>
      <c r="W70" s="5"/>
      <c r="X70" s="5"/>
      <c r="Y70" s="5"/>
      <c r="Z70" s="5"/>
      <c r="AA70" s="5"/>
    </row>
    <row r="71" spans="3:27" x14ac:dyDescent="0.3">
      <c r="C71" s="3" t="str">
        <f t="shared" si="24"/>
        <v/>
      </c>
      <c r="D71" s="13"/>
      <c r="E71" s="10" t="str">
        <f t="shared" ref="E71:E134" si="37">IF(C70&lt;$B$10,$B$15,"")</f>
        <v/>
      </c>
      <c r="F71" s="10" t="str">
        <f t="shared" si="19"/>
        <v/>
      </c>
      <c r="G71" s="11" t="str">
        <f t="shared" si="33"/>
        <v/>
      </c>
      <c r="H71" s="11" t="str">
        <f t="shared" si="25"/>
        <v/>
      </c>
      <c r="I71" s="54" t="str">
        <f t="shared" si="26"/>
        <v/>
      </c>
      <c r="J71" s="12" t="str">
        <f t="shared" si="27"/>
        <v/>
      </c>
      <c r="K71" s="13" t="str">
        <f t="shared" si="36"/>
        <v/>
      </c>
      <c r="L71" s="14" t="str">
        <f t="shared" si="28"/>
        <v/>
      </c>
      <c r="M71" s="10" t="str">
        <f t="shared" ref="M71:M134" si="38">IF(C70&lt;$B$10,$B$11,"")</f>
        <v/>
      </c>
      <c r="N71" s="11" t="str">
        <f t="shared" si="29"/>
        <v/>
      </c>
      <c r="O71" s="11" t="str">
        <f t="shared" si="30"/>
        <v/>
      </c>
      <c r="P71" s="11" t="str">
        <f t="shared" si="31"/>
        <v/>
      </c>
      <c r="Q71" s="11" t="str">
        <f t="shared" si="32"/>
        <v/>
      </c>
      <c r="R71" s="15" t="str">
        <f t="shared" ref="R71:R134" si="39">IF(C70&lt;$B$10,N71*M71,"")</f>
        <v/>
      </c>
      <c r="S71" s="69" t="str">
        <f t="shared" ref="S71:S134" si="40">IF(C70&lt;$B$10,S70+R71,"")</f>
        <v/>
      </c>
      <c r="T71" s="72" t="str">
        <f t="shared" si="34"/>
        <v/>
      </c>
      <c r="U71" s="72" t="str">
        <f t="shared" si="35"/>
        <v/>
      </c>
      <c r="V71" s="5"/>
      <c r="W71" s="5"/>
      <c r="X71" s="5"/>
      <c r="Y71" s="5"/>
      <c r="Z71" s="5"/>
      <c r="AA71" s="5"/>
    </row>
    <row r="72" spans="3:27" x14ac:dyDescent="0.3">
      <c r="C72" s="3" t="str">
        <f t="shared" si="24"/>
        <v/>
      </c>
      <c r="D72" s="13"/>
      <c r="E72" s="10" t="str">
        <f t="shared" si="37"/>
        <v/>
      </c>
      <c r="F72" s="10" t="str">
        <f t="shared" ref="F72:F135" si="41">IF(C71&lt;$B$10,$B$11,"")</f>
        <v/>
      </c>
      <c r="G72" s="11" t="str">
        <f t="shared" si="33"/>
        <v/>
      </c>
      <c r="H72" s="11" t="str">
        <f t="shared" si="25"/>
        <v/>
      </c>
      <c r="I72" s="54" t="str">
        <f t="shared" si="26"/>
        <v/>
      </c>
      <c r="J72" s="12" t="str">
        <f t="shared" si="27"/>
        <v/>
      </c>
      <c r="K72" s="13" t="str">
        <f t="shared" si="36"/>
        <v/>
      </c>
      <c r="L72" s="14" t="str">
        <f t="shared" si="28"/>
        <v/>
      </c>
      <c r="M72" s="10" t="str">
        <f t="shared" si="38"/>
        <v/>
      </c>
      <c r="N72" s="11" t="str">
        <f t="shared" si="29"/>
        <v/>
      </c>
      <c r="O72" s="11" t="str">
        <f t="shared" si="30"/>
        <v/>
      </c>
      <c r="P72" s="11" t="str">
        <f t="shared" si="31"/>
        <v/>
      </c>
      <c r="Q72" s="11" t="str">
        <f t="shared" si="32"/>
        <v/>
      </c>
      <c r="R72" s="15" t="str">
        <f t="shared" si="39"/>
        <v/>
      </c>
      <c r="S72" s="69" t="str">
        <f t="shared" si="40"/>
        <v/>
      </c>
      <c r="T72" s="72" t="str">
        <f t="shared" si="34"/>
        <v/>
      </c>
      <c r="U72" s="72" t="str">
        <f t="shared" si="35"/>
        <v/>
      </c>
      <c r="V72" s="5"/>
      <c r="W72" s="5"/>
      <c r="X72" s="5"/>
      <c r="Y72" s="5"/>
      <c r="Z72" s="5"/>
      <c r="AA72" s="5"/>
    </row>
    <row r="73" spans="3:27" x14ac:dyDescent="0.3">
      <c r="C73" s="3" t="str">
        <f t="shared" si="24"/>
        <v/>
      </c>
      <c r="D73" s="13"/>
      <c r="E73" s="10" t="str">
        <f t="shared" si="37"/>
        <v/>
      </c>
      <c r="F73" s="10" t="str">
        <f t="shared" si="41"/>
        <v/>
      </c>
      <c r="G73" s="11" t="str">
        <f t="shared" si="33"/>
        <v/>
      </c>
      <c r="H73" s="11" t="str">
        <f t="shared" si="25"/>
        <v/>
      </c>
      <c r="I73" s="54" t="str">
        <f t="shared" si="26"/>
        <v/>
      </c>
      <c r="J73" s="12" t="str">
        <f t="shared" si="27"/>
        <v/>
      </c>
      <c r="K73" s="13" t="str">
        <f t="shared" si="36"/>
        <v/>
      </c>
      <c r="L73" s="14" t="str">
        <f t="shared" si="28"/>
        <v/>
      </c>
      <c r="M73" s="10" t="str">
        <f t="shared" si="38"/>
        <v/>
      </c>
      <c r="N73" s="11" t="str">
        <f t="shared" si="29"/>
        <v/>
      </c>
      <c r="O73" s="11" t="str">
        <f t="shared" si="30"/>
        <v/>
      </c>
      <c r="P73" s="11" t="str">
        <f t="shared" si="31"/>
        <v/>
      </c>
      <c r="Q73" s="11" t="str">
        <f t="shared" si="32"/>
        <v/>
      </c>
      <c r="R73" s="15" t="str">
        <f t="shared" si="39"/>
        <v/>
      </c>
      <c r="S73" s="69" t="str">
        <f t="shared" si="40"/>
        <v/>
      </c>
      <c r="T73" s="72" t="str">
        <f t="shared" si="34"/>
        <v/>
      </c>
      <c r="U73" s="72" t="str">
        <f t="shared" si="35"/>
        <v/>
      </c>
      <c r="V73" s="5"/>
      <c r="W73" s="5"/>
      <c r="X73" s="5"/>
      <c r="Y73" s="5"/>
      <c r="Z73" s="5"/>
      <c r="AA73" s="5"/>
    </row>
    <row r="74" spans="3:27" x14ac:dyDescent="0.3">
      <c r="C74" s="3" t="str">
        <f t="shared" si="24"/>
        <v/>
      </c>
      <c r="D74" s="13"/>
      <c r="E74" s="10" t="str">
        <f t="shared" si="37"/>
        <v/>
      </c>
      <c r="F74" s="10" t="str">
        <f t="shared" si="41"/>
        <v/>
      </c>
      <c r="G74" s="11" t="str">
        <f t="shared" si="33"/>
        <v/>
      </c>
      <c r="H74" s="11" t="str">
        <f t="shared" si="25"/>
        <v/>
      </c>
      <c r="I74" s="54" t="str">
        <f t="shared" si="26"/>
        <v/>
      </c>
      <c r="J74" s="12" t="str">
        <f t="shared" si="27"/>
        <v/>
      </c>
      <c r="K74" s="13" t="str">
        <f t="shared" si="36"/>
        <v/>
      </c>
      <c r="L74" s="14" t="str">
        <f t="shared" si="28"/>
        <v/>
      </c>
      <c r="M74" s="10" t="str">
        <f t="shared" si="38"/>
        <v/>
      </c>
      <c r="N74" s="11" t="str">
        <f t="shared" si="29"/>
        <v/>
      </c>
      <c r="O74" s="11" t="str">
        <f t="shared" si="30"/>
        <v/>
      </c>
      <c r="P74" s="11" t="str">
        <f t="shared" si="31"/>
        <v/>
      </c>
      <c r="Q74" s="11" t="str">
        <f t="shared" si="32"/>
        <v/>
      </c>
      <c r="R74" s="15" t="str">
        <f t="shared" si="39"/>
        <v/>
      </c>
      <c r="S74" s="69" t="str">
        <f t="shared" si="40"/>
        <v/>
      </c>
      <c r="T74" s="72" t="str">
        <f t="shared" si="34"/>
        <v/>
      </c>
      <c r="U74" s="72" t="str">
        <f t="shared" si="35"/>
        <v/>
      </c>
      <c r="V74" s="5"/>
      <c r="W74" s="5"/>
      <c r="X74" s="5"/>
      <c r="Y74" s="5"/>
      <c r="Z74" s="5"/>
      <c r="AA74" s="5"/>
    </row>
    <row r="75" spans="3:27" x14ac:dyDescent="0.3">
      <c r="C75" s="3" t="str">
        <f t="shared" si="24"/>
        <v/>
      </c>
      <c r="D75" s="13"/>
      <c r="E75" s="10" t="str">
        <f t="shared" si="37"/>
        <v/>
      </c>
      <c r="F75" s="10" t="str">
        <f t="shared" si="41"/>
        <v/>
      </c>
      <c r="G75" s="11" t="str">
        <f t="shared" si="33"/>
        <v/>
      </c>
      <c r="H75" s="11" t="str">
        <f t="shared" si="25"/>
        <v/>
      </c>
      <c r="I75" s="54" t="str">
        <f t="shared" si="26"/>
        <v/>
      </c>
      <c r="J75" s="12" t="str">
        <f t="shared" si="27"/>
        <v/>
      </c>
      <c r="K75" s="13" t="str">
        <f t="shared" si="36"/>
        <v/>
      </c>
      <c r="L75" s="14" t="str">
        <f t="shared" si="28"/>
        <v/>
      </c>
      <c r="M75" s="10" t="str">
        <f t="shared" si="38"/>
        <v/>
      </c>
      <c r="N75" s="11" t="str">
        <f t="shared" si="29"/>
        <v/>
      </c>
      <c r="O75" s="11" t="str">
        <f t="shared" si="30"/>
        <v/>
      </c>
      <c r="P75" s="11" t="str">
        <f t="shared" si="31"/>
        <v/>
      </c>
      <c r="Q75" s="11" t="str">
        <f t="shared" si="32"/>
        <v/>
      </c>
      <c r="R75" s="15" t="str">
        <f t="shared" si="39"/>
        <v/>
      </c>
      <c r="S75" s="69" t="str">
        <f t="shared" si="40"/>
        <v/>
      </c>
      <c r="T75" s="72" t="str">
        <f t="shared" si="34"/>
        <v/>
      </c>
      <c r="U75" s="72" t="str">
        <f t="shared" si="35"/>
        <v/>
      </c>
      <c r="V75" s="5"/>
      <c r="W75" s="5"/>
      <c r="X75" s="5"/>
      <c r="Y75" s="5"/>
      <c r="Z75" s="5"/>
      <c r="AA75" s="5"/>
    </row>
    <row r="76" spans="3:27" x14ac:dyDescent="0.3">
      <c r="C76" s="3" t="str">
        <f t="shared" si="24"/>
        <v/>
      </c>
      <c r="D76" s="13"/>
      <c r="E76" s="10" t="str">
        <f t="shared" si="37"/>
        <v/>
      </c>
      <c r="F76" s="10" t="str">
        <f t="shared" si="41"/>
        <v/>
      </c>
      <c r="G76" s="11" t="str">
        <f t="shared" si="33"/>
        <v/>
      </c>
      <c r="H76" s="11" t="str">
        <f t="shared" si="25"/>
        <v/>
      </c>
      <c r="I76" s="54" t="str">
        <f t="shared" si="26"/>
        <v/>
      </c>
      <c r="J76" s="12" t="str">
        <f t="shared" si="27"/>
        <v/>
      </c>
      <c r="K76" s="13" t="str">
        <f t="shared" si="36"/>
        <v/>
      </c>
      <c r="L76" s="14" t="str">
        <f t="shared" si="28"/>
        <v/>
      </c>
      <c r="M76" s="10" t="str">
        <f t="shared" si="38"/>
        <v/>
      </c>
      <c r="N76" s="11" t="str">
        <f t="shared" si="29"/>
        <v/>
      </c>
      <c r="O76" s="11" t="str">
        <f t="shared" si="30"/>
        <v/>
      </c>
      <c r="P76" s="11" t="str">
        <f t="shared" si="31"/>
        <v/>
      </c>
      <c r="Q76" s="11" t="str">
        <f t="shared" si="32"/>
        <v/>
      </c>
      <c r="R76" s="15" t="str">
        <f t="shared" si="39"/>
        <v/>
      </c>
      <c r="S76" s="69" t="str">
        <f t="shared" si="40"/>
        <v/>
      </c>
      <c r="T76" s="72" t="str">
        <f t="shared" si="34"/>
        <v/>
      </c>
      <c r="U76" s="72" t="str">
        <f t="shared" si="35"/>
        <v/>
      </c>
      <c r="V76" s="5"/>
      <c r="W76" s="5"/>
      <c r="X76" s="5"/>
      <c r="Y76" s="5"/>
      <c r="Z76" s="5"/>
      <c r="AA76" s="5"/>
    </row>
    <row r="77" spans="3:27" x14ac:dyDescent="0.3">
      <c r="C77" s="3" t="str">
        <f t="shared" si="24"/>
        <v/>
      </c>
      <c r="D77" s="13"/>
      <c r="E77" s="10" t="str">
        <f t="shared" si="37"/>
        <v/>
      </c>
      <c r="F77" s="10" t="str">
        <f t="shared" si="41"/>
        <v/>
      </c>
      <c r="G77" s="11" t="str">
        <f t="shared" si="33"/>
        <v/>
      </c>
      <c r="H77" s="11" t="str">
        <f t="shared" si="25"/>
        <v/>
      </c>
      <c r="I77" s="54" t="str">
        <f t="shared" si="26"/>
        <v/>
      </c>
      <c r="J77" s="12" t="str">
        <f t="shared" si="27"/>
        <v/>
      </c>
      <c r="K77" s="13" t="str">
        <f t="shared" si="36"/>
        <v/>
      </c>
      <c r="L77" s="14" t="str">
        <f t="shared" si="28"/>
        <v/>
      </c>
      <c r="M77" s="10" t="str">
        <f t="shared" si="38"/>
        <v/>
      </c>
      <c r="N77" s="11" t="str">
        <f t="shared" si="29"/>
        <v/>
      </c>
      <c r="O77" s="11" t="str">
        <f t="shared" si="30"/>
        <v/>
      </c>
      <c r="P77" s="11" t="str">
        <f t="shared" si="31"/>
        <v/>
      </c>
      <c r="Q77" s="11" t="str">
        <f t="shared" si="32"/>
        <v/>
      </c>
      <c r="R77" s="15" t="str">
        <f t="shared" si="39"/>
        <v/>
      </c>
      <c r="S77" s="69" t="str">
        <f t="shared" si="40"/>
        <v/>
      </c>
      <c r="T77" s="72" t="str">
        <f t="shared" si="34"/>
        <v/>
      </c>
      <c r="U77" s="72" t="str">
        <f t="shared" si="35"/>
        <v/>
      </c>
      <c r="V77" s="5"/>
      <c r="W77" s="5"/>
      <c r="X77" s="5"/>
      <c r="Y77" s="5"/>
      <c r="Z77" s="5"/>
      <c r="AA77" s="5"/>
    </row>
    <row r="78" spans="3:27" x14ac:dyDescent="0.3">
      <c r="C78" s="3" t="str">
        <f t="shared" si="24"/>
        <v/>
      </c>
      <c r="D78" s="13"/>
      <c r="E78" s="10" t="str">
        <f t="shared" si="37"/>
        <v/>
      </c>
      <c r="F78" s="10" t="str">
        <f t="shared" si="41"/>
        <v/>
      </c>
      <c r="G78" s="11" t="str">
        <f t="shared" si="33"/>
        <v/>
      </c>
      <c r="H78" s="11" t="str">
        <f t="shared" si="25"/>
        <v/>
      </c>
      <c r="I78" s="54" t="str">
        <f t="shared" si="26"/>
        <v/>
      </c>
      <c r="J78" s="12" t="str">
        <f t="shared" si="27"/>
        <v/>
      </c>
      <c r="K78" s="13" t="str">
        <f t="shared" si="36"/>
        <v/>
      </c>
      <c r="L78" s="14" t="str">
        <f t="shared" si="28"/>
        <v/>
      </c>
      <c r="M78" s="10" t="str">
        <f t="shared" si="38"/>
        <v/>
      </c>
      <c r="N78" s="11" t="str">
        <f t="shared" si="29"/>
        <v/>
      </c>
      <c r="O78" s="11" t="str">
        <f t="shared" si="30"/>
        <v/>
      </c>
      <c r="P78" s="11" t="str">
        <f t="shared" si="31"/>
        <v/>
      </c>
      <c r="Q78" s="11" t="str">
        <f t="shared" si="32"/>
        <v/>
      </c>
      <c r="R78" s="15" t="str">
        <f t="shared" si="39"/>
        <v/>
      </c>
      <c r="S78" s="69" t="str">
        <f t="shared" si="40"/>
        <v/>
      </c>
      <c r="T78" s="72" t="str">
        <f t="shared" si="34"/>
        <v/>
      </c>
      <c r="U78" s="72" t="str">
        <f t="shared" si="35"/>
        <v/>
      </c>
      <c r="V78" s="5"/>
      <c r="W78" s="5"/>
      <c r="X78" s="5"/>
      <c r="Y78" s="5"/>
      <c r="Z78" s="5"/>
      <c r="AA78" s="5"/>
    </row>
    <row r="79" spans="3:27" x14ac:dyDescent="0.3">
      <c r="C79" s="3" t="str">
        <f t="shared" si="24"/>
        <v/>
      </c>
      <c r="D79" s="13"/>
      <c r="E79" s="10" t="str">
        <f t="shared" si="37"/>
        <v/>
      </c>
      <c r="F79" s="10" t="str">
        <f t="shared" si="41"/>
        <v/>
      </c>
      <c r="G79" s="11" t="str">
        <f t="shared" si="33"/>
        <v/>
      </c>
      <c r="H79" s="11" t="str">
        <f t="shared" si="25"/>
        <v/>
      </c>
      <c r="I79" s="54" t="str">
        <f t="shared" si="26"/>
        <v/>
      </c>
      <c r="J79" s="12" t="str">
        <f t="shared" si="27"/>
        <v/>
      </c>
      <c r="K79" s="13" t="str">
        <f t="shared" si="36"/>
        <v/>
      </c>
      <c r="L79" s="14" t="str">
        <f t="shared" si="28"/>
        <v/>
      </c>
      <c r="M79" s="10" t="str">
        <f t="shared" si="38"/>
        <v/>
      </c>
      <c r="N79" s="11" t="str">
        <f t="shared" si="29"/>
        <v/>
      </c>
      <c r="O79" s="11" t="str">
        <f t="shared" si="30"/>
        <v/>
      </c>
      <c r="P79" s="11" t="str">
        <f t="shared" si="31"/>
        <v/>
      </c>
      <c r="Q79" s="11" t="str">
        <f t="shared" si="32"/>
        <v/>
      </c>
      <c r="R79" s="15" t="str">
        <f t="shared" si="39"/>
        <v/>
      </c>
      <c r="S79" s="69" t="str">
        <f t="shared" si="40"/>
        <v/>
      </c>
      <c r="T79" s="72" t="str">
        <f t="shared" si="34"/>
        <v/>
      </c>
      <c r="U79" s="72" t="str">
        <f t="shared" si="35"/>
        <v/>
      </c>
      <c r="V79" s="5"/>
      <c r="W79" s="5"/>
      <c r="X79" s="5"/>
      <c r="Y79" s="5"/>
      <c r="Z79" s="5"/>
      <c r="AA79" s="5"/>
    </row>
    <row r="80" spans="3:27" x14ac:dyDescent="0.3">
      <c r="C80" s="3" t="str">
        <f t="shared" si="24"/>
        <v/>
      </c>
      <c r="D80" s="13"/>
      <c r="E80" s="10" t="str">
        <f t="shared" si="37"/>
        <v/>
      </c>
      <c r="F80" s="10" t="str">
        <f t="shared" si="41"/>
        <v/>
      </c>
      <c r="G80" s="11" t="str">
        <f t="shared" si="33"/>
        <v/>
      </c>
      <c r="H80" s="11" t="str">
        <f t="shared" si="25"/>
        <v/>
      </c>
      <c r="I80" s="54" t="str">
        <f t="shared" si="26"/>
        <v/>
      </c>
      <c r="J80" s="12" t="str">
        <f t="shared" si="27"/>
        <v/>
      </c>
      <c r="K80" s="13" t="str">
        <f t="shared" si="36"/>
        <v/>
      </c>
      <c r="L80" s="14" t="str">
        <f t="shared" si="28"/>
        <v/>
      </c>
      <c r="M80" s="10" t="str">
        <f t="shared" si="38"/>
        <v/>
      </c>
      <c r="N80" s="11" t="str">
        <f t="shared" si="29"/>
        <v/>
      </c>
      <c r="O80" s="11" t="str">
        <f t="shared" si="30"/>
        <v/>
      </c>
      <c r="P80" s="11" t="str">
        <f t="shared" si="31"/>
        <v/>
      </c>
      <c r="Q80" s="11" t="str">
        <f t="shared" si="32"/>
        <v/>
      </c>
      <c r="R80" s="15" t="str">
        <f t="shared" si="39"/>
        <v/>
      </c>
      <c r="S80" s="69" t="str">
        <f t="shared" si="40"/>
        <v/>
      </c>
      <c r="T80" s="72" t="str">
        <f t="shared" si="34"/>
        <v/>
      </c>
      <c r="U80" s="72" t="str">
        <f t="shared" si="35"/>
        <v/>
      </c>
      <c r="V80" s="5"/>
      <c r="W80" s="5"/>
      <c r="X80" s="5"/>
      <c r="Y80" s="5"/>
      <c r="Z80" s="5"/>
      <c r="AA80" s="5"/>
    </row>
    <row r="81" spans="3:27" x14ac:dyDescent="0.3">
      <c r="C81" s="3" t="str">
        <f t="shared" si="24"/>
        <v/>
      </c>
      <c r="D81" s="13"/>
      <c r="E81" s="10" t="str">
        <f t="shared" si="37"/>
        <v/>
      </c>
      <c r="F81" s="10" t="str">
        <f t="shared" si="41"/>
        <v/>
      </c>
      <c r="G81" s="11" t="str">
        <f t="shared" si="33"/>
        <v/>
      </c>
      <c r="H81" s="11" t="str">
        <f t="shared" si="25"/>
        <v/>
      </c>
      <c r="I81" s="54" t="str">
        <f t="shared" si="26"/>
        <v/>
      </c>
      <c r="J81" s="12" t="str">
        <f t="shared" si="27"/>
        <v/>
      </c>
      <c r="K81" s="13" t="str">
        <f t="shared" si="36"/>
        <v/>
      </c>
      <c r="L81" s="14" t="str">
        <f t="shared" si="28"/>
        <v/>
      </c>
      <c r="M81" s="10" t="str">
        <f t="shared" si="38"/>
        <v/>
      </c>
      <c r="N81" s="11" t="str">
        <f t="shared" si="29"/>
        <v/>
      </c>
      <c r="O81" s="11" t="str">
        <f t="shared" si="30"/>
        <v/>
      </c>
      <c r="P81" s="11" t="str">
        <f t="shared" si="31"/>
        <v/>
      </c>
      <c r="Q81" s="11" t="str">
        <f t="shared" si="32"/>
        <v/>
      </c>
      <c r="R81" s="15" t="str">
        <f t="shared" si="39"/>
        <v/>
      </c>
      <c r="S81" s="69" t="str">
        <f t="shared" si="40"/>
        <v/>
      </c>
      <c r="T81" s="72" t="str">
        <f t="shared" si="34"/>
        <v/>
      </c>
      <c r="U81" s="72" t="str">
        <f t="shared" si="35"/>
        <v/>
      </c>
      <c r="V81" s="5"/>
      <c r="W81" s="5"/>
      <c r="X81" s="5"/>
      <c r="Y81" s="5"/>
      <c r="Z81" s="5"/>
      <c r="AA81" s="5"/>
    </row>
    <row r="82" spans="3:27" x14ac:dyDescent="0.3">
      <c r="C82" s="3" t="str">
        <f t="shared" si="24"/>
        <v/>
      </c>
      <c r="D82" s="13"/>
      <c r="E82" s="10" t="str">
        <f t="shared" si="37"/>
        <v/>
      </c>
      <c r="F82" s="10" t="str">
        <f t="shared" si="41"/>
        <v/>
      </c>
      <c r="G82" s="11" t="str">
        <f t="shared" si="33"/>
        <v/>
      </c>
      <c r="H82" s="11" t="str">
        <f t="shared" si="25"/>
        <v/>
      </c>
      <c r="I82" s="54" t="str">
        <f t="shared" si="26"/>
        <v/>
      </c>
      <c r="J82" s="12" t="str">
        <f t="shared" si="27"/>
        <v/>
      </c>
      <c r="K82" s="13" t="str">
        <f t="shared" si="36"/>
        <v/>
      </c>
      <c r="L82" s="14" t="str">
        <f t="shared" si="28"/>
        <v/>
      </c>
      <c r="M82" s="10" t="str">
        <f t="shared" si="38"/>
        <v/>
      </c>
      <c r="N82" s="11" t="str">
        <f t="shared" si="29"/>
        <v/>
      </c>
      <c r="O82" s="11" t="str">
        <f t="shared" si="30"/>
        <v/>
      </c>
      <c r="P82" s="11" t="str">
        <f t="shared" si="31"/>
        <v/>
      </c>
      <c r="Q82" s="11" t="str">
        <f t="shared" si="32"/>
        <v/>
      </c>
      <c r="R82" s="15" t="str">
        <f t="shared" si="39"/>
        <v/>
      </c>
      <c r="S82" s="69" t="str">
        <f t="shared" si="40"/>
        <v/>
      </c>
      <c r="T82" s="72" t="str">
        <f t="shared" si="34"/>
        <v/>
      </c>
      <c r="U82" s="72" t="str">
        <f t="shared" si="35"/>
        <v/>
      </c>
      <c r="V82" s="5"/>
      <c r="W82" s="5"/>
      <c r="X82" s="5"/>
      <c r="Y82" s="5"/>
      <c r="Z82" s="5"/>
      <c r="AA82" s="5"/>
    </row>
    <row r="83" spans="3:27" x14ac:dyDescent="0.3">
      <c r="C83" s="3" t="str">
        <f t="shared" si="24"/>
        <v/>
      </c>
      <c r="D83" s="13"/>
      <c r="E83" s="10" t="str">
        <f t="shared" si="37"/>
        <v/>
      </c>
      <c r="F83" s="10" t="str">
        <f t="shared" si="41"/>
        <v/>
      </c>
      <c r="G83" s="11" t="str">
        <f t="shared" si="33"/>
        <v/>
      </c>
      <c r="H83" s="11" t="str">
        <f t="shared" si="25"/>
        <v/>
      </c>
      <c r="I83" s="54" t="str">
        <f t="shared" si="26"/>
        <v/>
      </c>
      <c r="J83" s="12" t="str">
        <f t="shared" si="27"/>
        <v/>
      </c>
      <c r="K83" s="13" t="str">
        <f t="shared" si="36"/>
        <v/>
      </c>
      <c r="L83" s="14" t="str">
        <f t="shared" si="28"/>
        <v/>
      </c>
      <c r="M83" s="10" t="str">
        <f t="shared" si="38"/>
        <v/>
      </c>
      <c r="N83" s="11" t="str">
        <f t="shared" si="29"/>
        <v/>
      </c>
      <c r="O83" s="11" t="str">
        <f t="shared" si="30"/>
        <v/>
      </c>
      <c r="P83" s="11" t="str">
        <f t="shared" si="31"/>
        <v/>
      </c>
      <c r="Q83" s="11" t="str">
        <f t="shared" si="32"/>
        <v/>
      </c>
      <c r="R83" s="15" t="str">
        <f t="shared" si="39"/>
        <v/>
      </c>
      <c r="S83" s="69" t="str">
        <f t="shared" si="40"/>
        <v/>
      </c>
      <c r="T83" s="72" t="str">
        <f t="shared" si="34"/>
        <v/>
      </c>
      <c r="U83" s="72" t="str">
        <f t="shared" si="35"/>
        <v/>
      </c>
      <c r="V83" s="5"/>
      <c r="W83" s="5"/>
      <c r="X83" s="5"/>
      <c r="Y83" s="5"/>
      <c r="Z83" s="5"/>
      <c r="AA83" s="5"/>
    </row>
    <row r="84" spans="3:27" x14ac:dyDescent="0.3">
      <c r="C84" s="3" t="str">
        <f t="shared" si="24"/>
        <v/>
      </c>
      <c r="D84" s="13"/>
      <c r="E84" s="10" t="str">
        <f t="shared" si="37"/>
        <v/>
      </c>
      <c r="F84" s="10" t="str">
        <f t="shared" si="41"/>
        <v/>
      </c>
      <c r="G84" s="11" t="str">
        <f t="shared" si="33"/>
        <v/>
      </c>
      <c r="H84" s="11" t="str">
        <f t="shared" si="25"/>
        <v/>
      </c>
      <c r="I84" s="54" t="str">
        <f t="shared" si="26"/>
        <v/>
      </c>
      <c r="J84" s="12" t="str">
        <f t="shared" si="27"/>
        <v/>
      </c>
      <c r="K84" s="13" t="str">
        <f t="shared" si="36"/>
        <v/>
      </c>
      <c r="L84" s="14" t="str">
        <f t="shared" si="28"/>
        <v/>
      </c>
      <c r="M84" s="10" t="str">
        <f t="shared" si="38"/>
        <v/>
      </c>
      <c r="N84" s="11" t="str">
        <f t="shared" si="29"/>
        <v/>
      </c>
      <c r="O84" s="11" t="str">
        <f t="shared" si="30"/>
        <v/>
      </c>
      <c r="P84" s="11" t="str">
        <f t="shared" si="31"/>
        <v/>
      </c>
      <c r="Q84" s="11" t="str">
        <f t="shared" si="32"/>
        <v/>
      </c>
      <c r="R84" s="15" t="str">
        <f t="shared" si="39"/>
        <v/>
      </c>
      <c r="S84" s="69" t="str">
        <f t="shared" si="40"/>
        <v/>
      </c>
      <c r="T84" s="72" t="str">
        <f t="shared" si="34"/>
        <v/>
      </c>
      <c r="U84" s="72" t="str">
        <f t="shared" si="35"/>
        <v/>
      </c>
      <c r="V84" s="5"/>
      <c r="W84" s="5"/>
      <c r="X84" s="5"/>
      <c r="Y84" s="5"/>
      <c r="Z84" s="5"/>
      <c r="AA84" s="5"/>
    </row>
    <row r="85" spans="3:27" x14ac:dyDescent="0.3">
      <c r="C85" s="3" t="str">
        <f t="shared" si="24"/>
        <v/>
      </c>
      <c r="D85" s="13"/>
      <c r="E85" s="10" t="str">
        <f t="shared" si="37"/>
        <v/>
      </c>
      <c r="F85" s="10" t="str">
        <f t="shared" si="41"/>
        <v/>
      </c>
      <c r="G85" s="11" t="str">
        <f t="shared" si="33"/>
        <v/>
      </c>
      <c r="H85" s="11" t="str">
        <f t="shared" si="25"/>
        <v/>
      </c>
      <c r="I85" s="54" t="str">
        <f t="shared" si="26"/>
        <v/>
      </c>
      <c r="J85" s="12" t="str">
        <f t="shared" si="27"/>
        <v/>
      </c>
      <c r="K85" s="13" t="str">
        <f t="shared" si="36"/>
        <v/>
      </c>
      <c r="L85" s="14" t="str">
        <f t="shared" si="28"/>
        <v/>
      </c>
      <c r="M85" s="10" t="str">
        <f t="shared" si="38"/>
        <v/>
      </c>
      <c r="N85" s="11" t="str">
        <f t="shared" si="29"/>
        <v/>
      </c>
      <c r="O85" s="11" t="str">
        <f t="shared" si="30"/>
        <v/>
      </c>
      <c r="P85" s="11" t="str">
        <f t="shared" si="31"/>
        <v/>
      </c>
      <c r="Q85" s="11" t="str">
        <f t="shared" si="32"/>
        <v/>
      </c>
      <c r="R85" s="15" t="str">
        <f t="shared" si="39"/>
        <v/>
      </c>
      <c r="S85" s="69" t="str">
        <f t="shared" si="40"/>
        <v/>
      </c>
      <c r="T85" s="72" t="str">
        <f t="shared" si="34"/>
        <v/>
      </c>
      <c r="U85" s="72" t="str">
        <f t="shared" si="35"/>
        <v/>
      </c>
      <c r="V85" s="5"/>
      <c r="W85" s="5"/>
      <c r="X85" s="5"/>
      <c r="Y85" s="5"/>
      <c r="Z85" s="5"/>
      <c r="AA85" s="5"/>
    </row>
    <row r="86" spans="3:27" x14ac:dyDescent="0.3">
      <c r="C86" s="3" t="str">
        <f t="shared" si="24"/>
        <v/>
      </c>
      <c r="D86" s="13"/>
      <c r="E86" s="10" t="str">
        <f t="shared" si="37"/>
        <v/>
      </c>
      <c r="F86" s="10" t="str">
        <f t="shared" si="41"/>
        <v/>
      </c>
      <c r="G86" s="11" t="str">
        <f t="shared" si="33"/>
        <v/>
      </c>
      <c r="H86" s="11" t="str">
        <f t="shared" si="25"/>
        <v/>
      </c>
      <c r="I86" s="54" t="str">
        <f t="shared" si="26"/>
        <v/>
      </c>
      <c r="J86" s="12" t="str">
        <f t="shared" si="27"/>
        <v/>
      </c>
      <c r="K86" s="13" t="str">
        <f t="shared" si="36"/>
        <v/>
      </c>
      <c r="L86" s="14" t="str">
        <f t="shared" si="28"/>
        <v/>
      </c>
      <c r="M86" s="10" t="str">
        <f t="shared" si="38"/>
        <v/>
      </c>
      <c r="N86" s="11" t="str">
        <f t="shared" si="29"/>
        <v/>
      </c>
      <c r="O86" s="11" t="str">
        <f t="shared" si="30"/>
        <v/>
      </c>
      <c r="P86" s="11" t="str">
        <f t="shared" si="31"/>
        <v/>
      </c>
      <c r="Q86" s="11" t="str">
        <f t="shared" si="32"/>
        <v/>
      </c>
      <c r="R86" s="15" t="str">
        <f t="shared" si="39"/>
        <v/>
      </c>
      <c r="S86" s="69" t="str">
        <f t="shared" si="40"/>
        <v/>
      </c>
      <c r="T86" s="72" t="str">
        <f t="shared" si="34"/>
        <v/>
      </c>
      <c r="U86" s="72" t="str">
        <f t="shared" si="35"/>
        <v/>
      </c>
      <c r="V86" s="5"/>
      <c r="W86" s="5"/>
      <c r="X86" s="5"/>
      <c r="Y86" s="5"/>
      <c r="Z86" s="5"/>
      <c r="AA86" s="5"/>
    </row>
    <row r="87" spans="3:27" x14ac:dyDescent="0.3">
      <c r="C87" s="3" t="str">
        <f t="shared" si="24"/>
        <v/>
      </c>
      <c r="D87" s="13"/>
      <c r="E87" s="10" t="str">
        <f t="shared" si="37"/>
        <v/>
      </c>
      <c r="F87" s="10" t="str">
        <f t="shared" si="41"/>
        <v/>
      </c>
      <c r="G87" s="11" t="str">
        <f t="shared" si="33"/>
        <v/>
      </c>
      <c r="H87" s="11" t="str">
        <f t="shared" si="25"/>
        <v/>
      </c>
      <c r="I87" s="54" t="str">
        <f t="shared" si="26"/>
        <v/>
      </c>
      <c r="J87" s="12" t="str">
        <f t="shared" si="27"/>
        <v/>
      </c>
      <c r="K87" s="13" t="str">
        <f t="shared" si="36"/>
        <v/>
      </c>
      <c r="L87" s="14" t="str">
        <f t="shared" si="28"/>
        <v/>
      </c>
      <c r="M87" s="10" t="str">
        <f t="shared" si="38"/>
        <v/>
      </c>
      <c r="N87" s="11" t="str">
        <f t="shared" si="29"/>
        <v/>
      </c>
      <c r="O87" s="11" t="str">
        <f t="shared" si="30"/>
        <v/>
      </c>
      <c r="P87" s="11" t="str">
        <f t="shared" si="31"/>
        <v/>
      </c>
      <c r="Q87" s="11" t="str">
        <f t="shared" si="32"/>
        <v/>
      </c>
      <c r="R87" s="15" t="str">
        <f t="shared" si="39"/>
        <v/>
      </c>
      <c r="S87" s="69" t="str">
        <f t="shared" si="40"/>
        <v/>
      </c>
      <c r="T87" s="72" t="str">
        <f t="shared" si="34"/>
        <v/>
      </c>
      <c r="U87" s="72" t="str">
        <f t="shared" si="35"/>
        <v/>
      </c>
      <c r="V87" s="5"/>
      <c r="W87" s="5"/>
      <c r="X87" s="5"/>
      <c r="Y87" s="5"/>
      <c r="Z87" s="5"/>
      <c r="AA87" s="5"/>
    </row>
    <row r="88" spans="3:27" x14ac:dyDescent="0.3">
      <c r="C88" s="3" t="str">
        <f t="shared" si="24"/>
        <v/>
      </c>
      <c r="D88" s="13"/>
      <c r="E88" s="10" t="str">
        <f t="shared" si="37"/>
        <v/>
      </c>
      <c r="F88" s="10" t="str">
        <f t="shared" si="41"/>
        <v/>
      </c>
      <c r="G88" s="11" t="str">
        <f t="shared" si="33"/>
        <v/>
      </c>
      <c r="H88" s="11" t="str">
        <f t="shared" si="25"/>
        <v/>
      </c>
      <c r="I88" s="54" t="str">
        <f t="shared" si="26"/>
        <v/>
      </c>
      <c r="J88" s="12" t="str">
        <f t="shared" si="27"/>
        <v/>
      </c>
      <c r="K88" s="13" t="str">
        <f t="shared" si="36"/>
        <v/>
      </c>
      <c r="L88" s="14" t="str">
        <f t="shared" si="28"/>
        <v/>
      </c>
      <c r="M88" s="10" t="str">
        <f t="shared" si="38"/>
        <v/>
      </c>
      <c r="N88" s="11" t="str">
        <f t="shared" si="29"/>
        <v/>
      </c>
      <c r="O88" s="11" t="str">
        <f t="shared" si="30"/>
        <v/>
      </c>
      <c r="P88" s="11" t="str">
        <f t="shared" si="31"/>
        <v/>
      </c>
      <c r="Q88" s="11" t="str">
        <f t="shared" si="32"/>
        <v/>
      </c>
      <c r="R88" s="15" t="str">
        <f t="shared" si="39"/>
        <v/>
      </c>
      <c r="S88" s="69" t="str">
        <f t="shared" si="40"/>
        <v/>
      </c>
      <c r="T88" s="72" t="str">
        <f t="shared" si="34"/>
        <v/>
      </c>
      <c r="U88" s="72" t="str">
        <f t="shared" si="35"/>
        <v/>
      </c>
      <c r="V88" s="5"/>
      <c r="W88" s="5"/>
      <c r="X88" s="5"/>
      <c r="Y88" s="5"/>
      <c r="Z88" s="5"/>
      <c r="AA88" s="5"/>
    </row>
    <row r="89" spans="3:27" x14ac:dyDescent="0.3">
      <c r="C89" s="3" t="str">
        <f t="shared" si="24"/>
        <v/>
      </c>
      <c r="D89" s="13"/>
      <c r="E89" s="10" t="str">
        <f t="shared" si="37"/>
        <v/>
      </c>
      <c r="F89" s="10" t="str">
        <f t="shared" si="41"/>
        <v/>
      </c>
      <c r="G89" s="11" t="str">
        <f t="shared" si="33"/>
        <v/>
      </c>
      <c r="H89" s="11" t="str">
        <f t="shared" si="25"/>
        <v/>
      </c>
      <c r="I89" s="54" t="str">
        <f t="shared" si="26"/>
        <v/>
      </c>
      <c r="J89" s="12" t="str">
        <f t="shared" si="27"/>
        <v/>
      </c>
      <c r="K89" s="13" t="str">
        <f t="shared" si="36"/>
        <v/>
      </c>
      <c r="L89" s="14" t="str">
        <f t="shared" si="28"/>
        <v/>
      </c>
      <c r="M89" s="10" t="str">
        <f t="shared" si="38"/>
        <v/>
      </c>
      <c r="N89" s="11" t="str">
        <f t="shared" si="29"/>
        <v/>
      </c>
      <c r="O89" s="11" t="str">
        <f t="shared" si="30"/>
        <v/>
      </c>
      <c r="P89" s="11" t="str">
        <f t="shared" si="31"/>
        <v/>
      </c>
      <c r="Q89" s="11" t="str">
        <f t="shared" si="32"/>
        <v/>
      </c>
      <c r="R89" s="15" t="str">
        <f t="shared" si="39"/>
        <v/>
      </c>
      <c r="S89" s="69" t="str">
        <f t="shared" si="40"/>
        <v/>
      </c>
      <c r="T89" s="72" t="str">
        <f t="shared" si="34"/>
        <v/>
      </c>
      <c r="U89" s="72" t="str">
        <f t="shared" si="35"/>
        <v/>
      </c>
      <c r="V89" s="5"/>
      <c r="W89" s="5"/>
      <c r="X89" s="5"/>
      <c r="Y89" s="5"/>
      <c r="Z89" s="5"/>
      <c r="AA89" s="5"/>
    </row>
    <row r="90" spans="3:27" x14ac:dyDescent="0.3">
      <c r="C90" s="3" t="str">
        <f t="shared" si="24"/>
        <v/>
      </c>
      <c r="D90" s="13"/>
      <c r="E90" s="10" t="str">
        <f t="shared" si="37"/>
        <v/>
      </c>
      <c r="F90" s="10" t="str">
        <f t="shared" si="41"/>
        <v/>
      </c>
      <c r="G90" s="11" t="str">
        <f t="shared" si="33"/>
        <v/>
      </c>
      <c r="H90" s="11" t="str">
        <f t="shared" si="25"/>
        <v/>
      </c>
      <c r="I90" s="54" t="str">
        <f t="shared" si="26"/>
        <v/>
      </c>
      <c r="J90" s="12" t="str">
        <f t="shared" si="27"/>
        <v/>
      </c>
      <c r="K90" s="13" t="str">
        <f t="shared" si="36"/>
        <v/>
      </c>
      <c r="L90" s="14" t="str">
        <f t="shared" si="28"/>
        <v/>
      </c>
      <c r="M90" s="10" t="str">
        <f t="shared" si="38"/>
        <v/>
      </c>
      <c r="N90" s="11" t="str">
        <f t="shared" si="29"/>
        <v/>
      </c>
      <c r="O90" s="11" t="str">
        <f t="shared" si="30"/>
        <v/>
      </c>
      <c r="P90" s="11" t="str">
        <f t="shared" si="31"/>
        <v/>
      </c>
      <c r="Q90" s="11" t="str">
        <f t="shared" si="32"/>
        <v/>
      </c>
      <c r="R90" s="15" t="str">
        <f t="shared" si="39"/>
        <v/>
      </c>
      <c r="S90" s="69" t="str">
        <f t="shared" si="40"/>
        <v/>
      </c>
      <c r="T90" s="72" t="str">
        <f t="shared" si="34"/>
        <v/>
      </c>
      <c r="U90" s="72" t="str">
        <f t="shared" si="35"/>
        <v/>
      </c>
      <c r="V90" s="5"/>
      <c r="W90" s="5"/>
      <c r="X90" s="5"/>
      <c r="Y90" s="5"/>
      <c r="Z90" s="5"/>
      <c r="AA90" s="5"/>
    </row>
    <row r="91" spans="3:27" x14ac:dyDescent="0.3">
      <c r="C91" s="3" t="str">
        <f t="shared" si="24"/>
        <v/>
      </c>
      <c r="D91" s="13"/>
      <c r="E91" s="10" t="str">
        <f t="shared" si="37"/>
        <v/>
      </c>
      <c r="F91" s="10" t="str">
        <f t="shared" si="41"/>
        <v/>
      </c>
      <c r="G91" s="11" t="str">
        <f t="shared" si="33"/>
        <v/>
      </c>
      <c r="H91" s="11" t="str">
        <f t="shared" si="25"/>
        <v/>
      </c>
      <c r="I91" s="54" t="str">
        <f t="shared" si="26"/>
        <v/>
      </c>
      <c r="J91" s="12" t="str">
        <f t="shared" si="27"/>
        <v/>
      </c>
      <c r="K91" s="13" t="str">
        <f t="shared" si="36"/>
        <v/>
      </c>
      <c r="L91" s="14" t="str">
        <f t="shared" si="28"/>
        <v/>
      </c>
      <c r="M91" s="10" t="str">
        <f t="shared" si="38"/>
        <v/>
      </c>
      <c r="N91" s="11" t="str">
        <f t="shared" si="29"/>
        <v/>
      </c>
      <c r="O91" s="11" t="str">
        <f t="shared" si="30"/>
        <v/>
      </c>
      <c r="P91" s="11" t="str">
        <f t="shared" si="31"/>
        <v/>
      </c>
      <c r="Q91" s="11" t="str">
        <f t="shared" si="32"/>
        <v/>
      </c>
      <c r="R91" s="15" t="str">
        <f t="shared" si="39"/>
        <v/>
      </c>
      <c r="S91" s="69" t="str">
        <f t="shared" si="40"/>
        <v/>
      </c>
      <c r="T91" s="72" t="str">
        <f t="shared" si="34"/>
        <v/>
      </c>
      <c r="U91" s="72" t="str">
        <f t="shared" si="35"/>
        <v/>
      </c>
      <c r="V91" s="5"/>
      <c r="W91" s="5"/>
      <c r="X91" s="5"/>
      <c r="Y91" s="5"/>
      <c r="Z91" s="5"/>
      <c r="AA91" s="5"/>
    </row>
    <row r="92" spans="3:27" x14ac:dyDescent="0.3">
      <c r="C92" s="3" t="str">
        <f t="shared" si="24"/>
        <v/>
      </c>
      <c r="D92" s="13"/>
      <c r="E92" s="10" t="str">
        <f t="shared" si="37"/>
        <v/>
      </c>
      <c r="F92" s="10" t="str">
        <f t="shared" si="41"/>
        <v/>
      </c>
      <c r="G92" s="11" t="str">
        <f t="shared" si="33"/>
        <v/>
      </c>
      <c r="H92" s="11" t="str">
        <f t="shared" si="25"/>
        <v/>
      </c>
      <c r="I92" s="54" t="str">
        <f t="shared" si="26"/>
        <v/>
      </c>
      <c r="J92" s="12" t="str">
        <f t="shared" si="27"/>
        <v/>
      </c>
      <c r="K92" s="13" t="str">
        <f t="shared" si="36"/>
        <v/>
      </c>
      <c r="L92" s="14" t="str">
        <f t="shared" si="28"/>
        <v/>
      </c>
      <c r="M92" s="10" t="str">
        <f t="shared" si="38"/>
        <v/>
      </c>
      <c r="N92" s="11" t="str">
        <f t="shared" si="29"/>
        <v/>
      </c>
      <c r="O92" s="11" t="str">
        <f t="shared" si="30"/>
        <v/>
      </c>
      <c r="P92" s="11" t="str">
        <f t="shared" si="31"/>
        <v/>
      </c>
      <c r="Q92" s="11" t="str">
        <f t="shared" si="32"/>
        <v/>
      </c>
      <c r="R92" s="15" t="str">
        <f t="shared" si="39"/>
        <v/>
      </c>
      <c r="S92" s="69" t="str">
        <f t="shared" si="40"/>
        <v/>
      </c>
      <c r="T92" s="72" t="str">
        <f t="shared" si="34"/>
        <v/>
      </c>
      <c r="U92" s="72" t="str">
        <f t="shared" si="35"/>
        <v/>
      </c>
      <c r="V92" s="5"/>
      <c r="W92" s="5"/>
      <c r="X92" s="5"/>
      <c r="Y92" s="5"/>
      <c r="Z92" s="5"/>
      <c r="AA92" s="5"/>
    </row>
    <row r="93" spans="3:27" x14ac:dyDescent="0.3">
      <c r="C93" s="3" t="str">
        <f t="shared" si="24"/>
        <v/>
      </c>
      <c r="D93" s="13"/>
      <c r="E93" s="10" t="str">
        <f t="shared" si="37"/>
        <v/>
      </c>
      <c r="F93" s="10" t="str">
        <f t="shared" si="41"/>
        <v/>
      </c>
      <c r="G93" s="11" t="str">
        <f t="shared" si="33"/>
        <v/>
      </c>
      <c r="H93" s="11" t="str">
        <f t="shared" si="25"/>
        <v/>
      </c>
      <c r="I93" s="54" t="str">
        <f t="shared" si="26"/>
        <v/>
      </c>
      <c r="J93" s="12" t="str">
        <f t="shared" si="27"/>
        <v/>
      </c>
      <c r="K93" s="13" t="str">
        <f t="shared" si="36"/>
        <v/>
      </c>
      <c r="L93" s="14" t="str">
        <f t="shared" si="28"/>
        <v/>
      </c>
      <c r="M93" s="10" t="str">
        <f t="shared" si="38"/>
        <v/>
      </c>
      <c r="N93" s="11" t="str">
        <f t="shared" si="29"/>
        <v/>
      </c>
      <c r="O93" s="11" t="str">
        <f t="shared" si="30"/>
        <v/>
      </c>
      <c r="P93" s="11" t="str">
        <f t="shared" si="31"/>
        <v/>
      </c>
      <c r="Q93" s="11" t="str">
        <f t="shared" si="32"/>
        <v/>
      </c>
      <c r="R93" s="15" t="str">
        <f t="shared" si="39"/>
        <v/>
      </c>
      <c r="S93" s="69" t="str">
        <f t="shared" si="40"/>
        <v/>
      </c>
      <c r="T93" s="72" t="str">
        <f t="shared" si="34"/>
        <v/>
      </c>
      <c r="U93" s="72" t="str">
        <f t="shared" si="35"/>
        <v/>
      </c>
      <c r="V93" s="5"/>
      <c r="W93" s="5"/>
      <c r="X93" s="5"/>
      <c r="Y93" s="5"/>
      <c r="Z93" s="5"/>
      <c r="AA93" s="5"/>
    </row>
    <row r="94" spans="3:27" x14ac:dyDescent="0.3">
      <c r="C94" s="3" t="str">
        <f t="shared" si="24"/>
        <v/>
      </c>
      <c r="D94" s="13"/>
      <c r="E94" s="10" t="str">
        <f t="shared" si="37"/>
        <v/>
      </c>
      <c r="F94" s="10" t="str">
        <f t="shared" si="41"/>
        <v/>
      </c>
      <c r="G94" s="11" t="str">
        <f t="shared" si="33"/>
        <v/>
      </c>
      <c r="H94" s="11" t="str">
        <f t="shared" si="25"/>
        <v/>
      </c>
      <c r="I94" s="54" t="str">
        <f t="shared" si="26"/>
        <v/>
      </c>
      <c r="J94" s="12" t="str">
        <f t="shared" si="27"/>
        <v/>
      </c>
      <c r="K94" s="13" t="str">
        <f t="shared" si="36"/>
        <v/>
      </c>
      <c r="L94" s="14" t="str">
        <f t="shared" si="28"/>
        <v/>
      </c>
      <c r="M94" s="10" t="str">
        <f t="shared" si="38"/>
        <v/>
      </c>
      <c r="N94" s="11" t="str">
        <f t="shared" si="29"/>
        <v/>
      </c>
      <c r="O94" s="11" t="str">
        <f t="shared" si="30"/>
        <v/>
      </c>
      <c r="P94" s="11" t="str">
        <f t="shared" si="31"/>
        <v/>
      </c>
      <c r="Q94" s="11" t="str">
        <f t="shared" si="32"/>
        <v/>
      </c>
      <c r="R94" s="15" t="str">
        <f t="shared" si="39"/>
        <v/>
      </c>
      <c r="S94" s="69" t="str">
        <f t="shared" si="40"/>
        <v/>
      </c>
      <c r="T94" s="72" t="str">
        <f t="shared" si="34"/>
        <v/>
      </c>
      <c r="U94" s="72" t="str">
        <f t="shared" si="35"/>
        <v/>
      </c>
      <c r="V94" s="5"/>
      <c r="W94" s="5"/>
      <c r="X94" s="5"/>
      <c r="Y94" s="5"/>
      <c r="Z94" s="5"/>
      <c r="AA94" s="5"/>
    </row>
    <row r="95" spans="3:27" x14ac:dyDescent="0.3">
      <c r="C95" s="3" t="str">
        <f t="shared" si="24"/>
        <v/>
      </c>
      <c r="D95" s="13"/>
      <c r="E95" s="10" t="str">
        <f t="shared" si="37"/>
        <v/>
      </c>
      <c r="F95" s="10" t="str">
        <f t="shared" si="41"/>
        <v/>
      </c>
      <c r="G95" s="11" t="str">
        <f t="shared" si="33"/>
        <v/>
      </c>
      <c r="H95" s="11" t="str">
        <f t="shared" si="25"/>
        <v/>
      </c>
      <c r="I95" s="54" t="str">
        <f t="shared" si="26"/>
        <v/>
      </c>
      <c r="J95" s="12" t="str">
        <f t="shared" si="27"/>
        <v/>
      </c>
      <c r="K95" s="13" t="str">
        <f t="shared" si="36"/>
        <v/>
      </c>
      <c r="L95" s="14" t="str">
        <f t="shared" si="28"/>
        <v/>
      </c>
      <c r="M95" s="10" t="str">
        <f t="shared" si="38"/>
        <v/>
      </c>
      <c r="N95" s="11" t="str">
        <f t="shared" si="29"/>
        <v/>
      </c>
      <c r="O95" s="11" t="str">
        <f t="shared" si="30"/>
        <v/>
      </c>
      <c r="P95" s="11" t="str">
        <f t="shared" si="31"/>
        <v/>
      </c>
      <c r="Q95" s="11" t="str">
        <f t="shared" si="32"/>
        <v/>
      </c>
      <c r="R95" s="15" t="str">
        <f t="shared" si="39"/>
        <v/>
      </c>
      <c r="S95" s="69" t="str">
        <f t="shared" si="40"/>
        <v/>
      </c>
      <c r="T95" s="72" t="str">
        <f t="shared" si="34"/>
        <v/>
      </c>
      <c r="U95" s="72" t="str">
        <f t="shared" si="35"/>
        <v/>
      </c>
      <c r="V95" s="5"/>
      <c r="W95" s="5"/>
      <c r="X95" s="5"/>
      <c r="Y95" s="5"/>
      <c r="Z95" s="5"/>
      <c r="AA95" s="5"/>
    </row>
    <row r="96" spans="3:27" x14ac:dyDescent="0.3">
      <c r="C96" s="3" t="str">
        <f t="shared" si="24"/>
        <v/>
      </c>
      <c r="D96" s="13"/>
      <c r="E96" s="10" t="str">
        <f t="shared" si="37"/>
        <v/>
      </c>
      <c r="F96" s="10" t="str">
        <f t="shared" si="41"/>
        <v/>
      </c>
      <c r="G96" s="11" t="str">
        <f t="shared" si="33"/>
        <v/>
      </c>
      <c r="H96" s="11" t="str">
        <f t="shared" si="25"/>
        <v/>
      </c>
      <c r="I96" s="54" t="str">
        <f t="shared" si="26"/>
        <v/>
      </c>
      <c r="J96" s="12" t="str">
        <f t="shared" si="27"/>
        <v/>
      </c>
      <c r="K96" s="13" t="str">
        <f t="shared" si="36"/>
        <v/>
      </c>
      <c r="L96" s="14" t="str">
        <f t="shared" si="28"/>
        <v/>
      </c>
      <c r="M96" s="10" t="str">
        <f t="shared" si="38"/>
        <v/>
      </c>
      <c r="N96" s="11" t="str">
        <f t="shared" si="29"/>
        <v/>
      </c>
      <c r="O96" s="11" t="str">
        <f t="shared" si="30"/>
        <v/>
      </c>
      <c r="P96" s="11" t="str">
        <f t="shared" si="31"/>
        <v/>
      </c>
      <c r="Q96" s="11" t="str">
        <f t="shared" si="32"/>
        <v/>
      </c>
      <c r="R96" s="15" t="str">
        <f t="shared" si="39"/>
        <v/>
      </c>
      <c r="S96" s="69" t="str">
        <f t="shared" si="40"/>
        <v/>
      </c>
      <c r="T96" s="72" t="str">
        <f t="shared" si="34"/>
        <v/>
      </c>
      <c r="U96" s="72" t="str">
        <f t="shared" si="35"/>
        <v/>
      </c>
      <c r="V96" s="5"/>
      <c r="W96" s="5"/>
      <c r="X96" s="5"/>
      <c r="Y96" s="5"/>
      <c r="Z96" s="5"/>
      <c r="AA96" s="5"/>
    </row>
    <row r="97" spans="3:27" x14ac:dyDescent="0.3">
      <c r="C97" s="3" t="str">
        <f t="shared" si="24"/>
        <v/>
      </c>
      <c r="D97" s="13"/>
      <c r="E97" s="10" t="str">
        <f t="shared" si="37"/>
        <v/>
      </c>
      <c r="F97" s="10" t="str">
        <f t="shared" si="41"/>
        <v/>
      </c>
      <c r="G97" s="11" t="str">
        <f t="shared" si="33"/>
        <v/>
      </c>
      <c r="H97" s="11" t="str">
        <f t="shared" si="25"/>
        <v/>
      </c>
      <c r="I97" s="54" t="str">
        <f t="shared" si="26"/>
        <v/>
      </c>
      <c r="J97" s="12" t="str">
        <f t="shared" si="27"/>
        <v/>
      </c>
      <c r="K97" s="13" t="str">
        <f t="shared" si="36"/>
        <v/>
      </c>
      <c r="L97" s="14" t="str">
        <f t="shared" si="28"/>
        <v/>
      </c>
      <c r="M97" s="10" t="str">
        <f t="shared" si="38"/>
        <v/>
      </c>
      <c r="N97" s="11" t="str">
        <f t="shared" si="29"/>
        <v/>
      </c>
      <c r="O97" s="11" t="str">
        <f t="shared" si="30"/>
        <v/>
      </c>
      <c r="P97" s="11" t="str">
        <f t="shared" si="31"/>
        <v/>
      </c>
      <c r="Q97" s="11" t="str">
        <f t="shared" si="32"/>
        <v/>
      </c>
      <c r="R97" s="15" t="str">
        <f t="shared" si="39"/>
        <v/>
      </c>
      <c r="S97" s="69" t="str">
        <f t="shared" si="40"/>
        <v/>
      </c>
      <c r="T97" s="72" t="str">
        <f t="shared" si="34"/>
        <v/>
      </c>
      <c r="U97" s="72" t="str">
        <f t="shared" si="35"/>
        <v/>
      </c>
      <c r="V97" s="5"/>
      <c r="W97" s="5"/>
      <c r="X97" s="5"/>
      <c r="Y97" s="5"/>
      <c r="Z97" s="5"/>
      <c r="AA97" s="5"/>
    </row>
    <row r="98" spans="3:27" x14ac:dyDescent="0.3">
      <c r="C98" s="3" t="str">
        <f t="shared" si="24"/>
        <v/>
      </c>
      <c r="D98" s="13"/>
      <c r="E98" s="10" t="str">
        <f t="shared" si="37"/>
        <v/>
      </c>
      <c r="F98" s="10" t="str">
        <f t="shared" si="41"/>
        <v/>
      </c>
      <c r="G98" s="11" t="str">
        <f t="shared" si="33"/>
        <v/>
      </c>
      <c r="H98" s="11" t="str">
        <f t="shared" si="25"/>
        <v/>
      </c>
      <c r="I98" s="54" t="str">
        <f t="shared" si="26"/>
        <v/>
      </c>
      <c r="J98" s="12" t="str">
        <f t="shared" si="27"/>
        <v/>
      </c>
      <c r="K98" s="13" t="str">
        <f t="shared" si="36"/>
        <v/>
      </c>
      <c r="L98" s="14" t="str">
        <f t="shared" si="28"/>
        <v/>
      </c>
      <c r="M98" s="10" t="str">
        <f t="shared" si="38"/>
        <v/>
      </c>
      <c r="N98" s="11" t="str">
        <f t="shared" si="29"/>
        <v/>
      </c>
      <c r="O98" s="11" t="str">
        <f t="shared" si="30"/>
        <v/>
      </c>
      <c r="P98" s="11" t="str">
        <f t="shared" si="31"/>
        <v/>
      </c>
      <c r="Q98" s="11" t="str">
        <f t="shared" si="32"/>
        <v/>
      </c>
      <c r="R98" s="15" t="str">
        <f t="shared" si="39"/>
        <v/>
      </c>
      <c r="S98" s="69" t="str">
        <f t="shared" si="40"/>
        <v/>
      </c>
      <c r="T98" s="72" t="str">
        <f t="shared" si="34"/>
        <v/>
      </c>
      <c r="U98" s="72" t="str">
        <f t="shared" si="35"/>
        <v/>
      </c>
      <c r="V98" s="5"/>
      <c r="W98" s="5"/>
      <c r="X98" s="5"/>
      <c r="Y98" s="5"/>
      <c r="Z98" s="5"/>
      <c r="AA98" s="5"/>
    </row>
    <row r="99" spans="3:27" x14ac:dyDescent="0.3">
      <c r="C99" s="3" t="str">
        <f t="shared" si="24"/>
        <v/>
      </c>
      <c r="D99" s="13"/>
      <c r="E99" s="10" t="str">
        <f t="shared" si="37"/>
        <v/>
      </c>
      <c r="F99" s="10" t="str">
        <f t="shared" si="41"/>
        <v/>
      </c>
      <c r="G99" s="11" t="str">
        <f t="shared" si="33"/>
        <v/>
      </c>
      <c r="H99" s="11" t="str">
        <f t="shared" si="25"/>
        <v/>
      </c>
      <c r="I99" s="54" t="str">
        <f t="shared" si="26"/>
        <v/>
      </c>
      <c r="J99" s="12" t="str">
        <f t="shared" si="27"/>
        <v/>
      </c>
      <c r="K99" s="13" t="str">
        <f t="shared" si="36"/>
        <v/>
      </c>
      <c r="L99" s="14" t="str">
        <f t="shared" si="28"/>
        <v/>
      </c>
      <c r="M99" s="10" t="str">
        <f t="shared" si="38"/>
        <v/>
      </c>
      <c r="N99" s="11" t="str">
        <f t="shared" si="29"/>
        <v/>
      </c>
      <c r="O99" s="11" t="str">
        <f t="shared" si="30"/>
        <v/>
      </c>
      <c r="P99" s="11" t="str">
        <f t="shared" si="31"/>
        <v/>
      </c>
      <c r="Q99" s="11" t="str">
        <f t="shared" si="32"/>
        <v/>
      </c>
      <c r="R99" s="15" t="str">
        <f t="shared" si="39"/>
        <v/>
      </c>
      <c r="S99" s="69" t="str">
        <f t="shared" si="40"/>
        <v/>
      </c>
      <c r="T99" s="72" t="str">
        <f t="shared" si="34"/>
        <v/>
      </c>
      <c r="U99" s="72" t="str">
        <f t="shared" si="35"/>
        <v/>
      </c>
      <c r="V99" s="5"/>
      <c r="W99" s="5"/>
      <c r="X99" s="5"/>
      <c r="Y99" s="5"/>
      <c r="Z99" s="5"/>
      <c r="AA99" s="5"/>
    </row>
    <row r="100" spans="3:27" x14ac:dyDescent="0.3">
      <c r="C100" s="3" t="str">
        <f t="shared" si="24"/>
        <v/>
      </c>
      <c r="D100" s="13"/>
      <c r="E100" s="10" t="str">
        <f t="shared" si="37"/>
        <v/>
      </c>
      <c r="F100" s="10" t="str">
        <f t="shared" si="41"/>
        <v/>
      </c>
      <c r="G100" s="11" t="str">
        <f t="shared" si="33"/>
        <v/>
      </c>
      <c r="H100" s="11" t="str">
        <f t="shared" si="25"/>
        <v/>
      </c>
      <c r="I100" s="54" t="str">
        <f t="shared" si="26"/>
        <v/>
      </c>
      <c r="J100" s="12" t="str">
        <f t="shared" si="27"/>
        <v/>
      </c>
      <c r="K100" s="13" t="str">
        <f t="shared" si="36"/>
        <v/>
      </c>
      <c r="L100" s="14" t="str">
        <f t="shared" si="28"/>
        <v/>
      </c>
      <c r="M100" s="10" t="str">
        <f t="shared" si="38"/>
        <v/>
      </c>
      <c r="N100" s="11" t="str">
        <f t="shared" si="29"/>
        <v/>
      </c>
      <c r="O100" s="11" t="str">
        <f t="shared" si="30"/>
        <v/>
      </c>
      <c r="P100" s="11" t="str">
        <f t="shared" si="31"/>
        <v/>
      </c>
      <c r="Q100" s="11" t="str">
        <f t="shared" si="32"/>
        <v/>
      </c>
      <c r="R100" s="15" t="str">
        <f t="shared" si="39"/>
        <v/>
      </c>
      <c r="S100" s="69" t="str">
        <f t="shared" si="40"/>
        <v/>
      </c>
      <c r="T100" s="72" t="str">
        <f t="shared" si="34"/>
        <v/>
      </c>
      <c r="U100" s="72" t="str">
        <f t="shared" si="35"/>
        <v/>
      </c>
      <c r="V100" s="5"/>
      <c r="W100" s="5"/>
      <c r="X100" s="5"/>
      <c r="Y100" s="5"/>
      <c r="Z100" s="5"/>
      <c r="AA100" s="5"/>
    </row>
    <row r="101" spans="3:27" x14ac:dyDescent="0.3">
      <c r="C101" s="3" t="str">
        <f t="shared" si="24"/>
        <v/>
      </c>
      <c r="D101" s="13"/>
      <c r="E101" s="10" t="str">
        <f t="shared" si="37"/>
        <v/>
      </c>
      <c r="F101" s="10" t="str">
        <f t="shared" si="41"/>
        <v/>
      </c>
      <c r="G101" s="11" t="str">
        <f t="shared" si="33"/>
        <v/>
      </c>
      <c r="H101" s="11" t="str">
        <f t="shared" si="25"/>
        <v/>
      </c>
      <c r="I101" s="54" t="str">
        <f t="shared" si="26"/>
        <v/>
      </c>
      <c r="J101" s="12" t="str">
        <f t="shared" si="27"/>
        <v/>
      </c>
      <c r="K101" s="13" t="str">
        <f t="shared" si="36"/>
        <v/>
      </c>
      <c r="L101" s="14" t="str">
        <f t="shared" si="28"/>
        <v/>
      </c>
      <c r="M101" s="10" t="str">
        <f t="shared" si="38"/>
        <v/>
      </c>
      <c r="N101" s="11" t="str">
        <f t="shared" si="29"/>
        <v/>
      </c>
      <c r="O101" s="11" t="str">
        <f t="shared" si="30"/>
        <v/>
      </c>
      <c r="P101" s="11" t="str">
        <f t="shared" si="31"/>
        <v/>
      </c>
      <c r="Q101" s="11" t="str">
        <f t="shared" si="32"/>
        <v/>
      </c>
      <c r="R101" s="15" t="str">
        <f t="shared" si="39"/>
        <v/>
      </c>
      <c r="S101" s="69" t="str">
        <f t="shared" si="40"/>
        <v/>
      </c>
      <c r="T101" s="72" t="str">
        <f t="shared" si="34"/>
        <v/>
      </c>
      <c r="U101" s="72" t="str">
        <f t="shared" si="35"/>
        <v/>
      </c>
      <c r="V101" s="5"/>
      <c r="W101" s="5"/>
      <c r="X101" s="5"/>
      <c r="Y101" s="5"/>
      <c r="Z101" s="5"/>
      <c r="AA101" s="5"/>
    </row>
    <row r="102" spans="3:27" x14ac:dyDescent="0.3">
      <c r="C102" s="3" t="str">
        <f t="shared" si="24"/>
        <v/>
      </c>
      <c r="D102" s="13"/>
      <c r="E102" s="10" t="str">
        <f t="shared" si="37"/>
        <v/>
      </c>
      <c r="F102" s="10" t="str">
        <f t="shared" si="41"/>
        <v/>
      </c>
      <c r="G102" s="11" t="str">
        <f t="shared" si="33"/>
        <v/>
      </c>
      <c r="H102" s="11" t="str">
        <f t="shared" si="25"/>
        <v/>
      </c>
      <c r="I102" s="54" t="str">
        <f t="shared" si="26"/>
        <v/>
      </c>
      <c r="J102" s="12" t="str">
        <f t="shared" si="27"/>
        <v/>
      </c>
      <c r="K102" s="13" t="str">
        <f t="shared" si="36"/>
        <v/>
      </c>
      <c r="L102" s="14" t="str">
        <f t="shared" si="28"/>
        <v/>
      </c>
      <c r="M102" s="10" t="str">
        <f t="shared" si="38"/>
        <v/>
      </c>
      <c r="N102" s="11" t="str">
        <f t="shared" si="29"/>
        <v/>
      </c>
      <c r="O102" s="11" t="str">
        <f t="shared" si="30"/>
        <v/>
      </c>
      <c r="P102" s="11" t="str">
        <f t="shared" si="31"/>
        <v/>
      </c>
      <c r="Q102" s="11" t="str">
        <f t="shared" si="32"/>
        <v/>
      </c>
      <c r="R102" s="15" t="str">
        <f t="shared" si="39"/>
        <v/>
      </c>
      <c r="S102" s="69" t="str">
        <f t="shared" si="40"/>
        <v/>
      </c>
      <c r="T102" s="72" t="str">
        <f t="shared" si="34"/>
        <v/>
      </c>
      <c r="U102" s="72" t="str">
        <f t="shared" si="35"/>
        <v/>
      </c>
      <c r="V102" s="5"/>
      <c r="W102" s="5"/>
      <c r="X102" s="5"/>
      <c r="Y102" s="5"/>
      <c r="Z102" s="5"/>
      <c r="AA102" s="5"/>
    </row>
    <row r="103" spans="3:27" x14ac:dyDescent="0.3">
      <c r="C103" s="3" t="str">
        <f t="shared" si="24"/>
        <v/>
      </c>
      <c r="D103" s="13"/>
      <c r="E103" s="10" t="str">
        <f t="shared" si="37"/>
        <v/>
      </c>
      <c r="F103" s="10" t="str">
        <f t="shared" si="41"/>
        <v/>
      </c>
      <c r="G103" s="11" t="str">
        <f t="shared" si="33"/>
        <v/>
      </c>
      <c r="H103" s="11" t="str">
        <f t="shared" si="25"/>
        <v/>
      </c>
      <c r="I103" s="54" t="str">
        <f t="shared" si="26"/>
        <v/>
      </c>
      <c r="J103" s="12" t="str">
        <f t="shared" si="27"/>
        <v/>
      </c>
      <c r="K103" s="13" t="str">
        <f t="shared" si="36"/>
        <v/>
      </c>
      <c r="L103" s="14" t="str">
        <f t="shared" si="28"/>
        <v/>
      </c>
      <c r="M103" s="10" t="str">
        <f t="shared" si="38"/>
        <v/>
      </c>
      <c r="N103" s="11" t="str">
        <f t="shared" si="29"/>
        <v/>
      </c>
      <c r="O103" s="11" t="str">
        <f t="shared" si="30"/>
        <v/>
      </c>
      <c r="P103" s="11" t="str">
        <f t="shared" si="31"/>
        <v/>
      </c>
      <c r="Q103" s="11" t="str">
        <f t="shared" si="32"/>
        <v/>
      </c>
      <c r="R103" s="15" t="str">
        <f t="shared" si="39"/>
        <v/>
      </c>
      <c r="S103" s="69" t="str">
        <f t="shared" si="40"/>
        <v/>
      </c>
      <c r="T103" s="72" t="str">
        <f t="shared" si="34"/>
        <v/>
      </c>
      <c r="U103" s="72" t="str">
        <f t="shared" si="35"/>
        <v/>
      </c>
      <c r="V103" s="5"/>
      <c r="W103" s="5"/>
      <c r="X103" s="5"/>
      <c r="Y103" s="5"/>
      <c r="Z103" s="5"/>
      <c r="AA103" s="5"/>
    </row>
    <row r="104" spans="3:27" x14ac:dyDescent="0.3">
      <c r="C104" s="3" t="str">
        <f t="shared" si="24"/>
        <v/>
      </c>
      <c r="D104" s="13"/>
      <c r="E104" s="10" t="str">
        <f t="shared" si="37"/>
        <v/>
      </c>
      <c r="F104" s="10" t="str">
        <f t="shared" si="41"/>
        <v/>
      </c>
      <c r="G104" s="11" t="str">
        <f t="shared" si="33"/>
        <v/>
      </c>
      <c r="H104" s="11" t="str">
        <f t="shared" si="25"/>
        <v/>
      </c>
      <c r="I104" s="54" t="str">
        <f t="shared" si="26"/>
        <v/>
      </c>
      <c r="J104" s="12" t="str">
        <f t="shared" si="27"/>
        <v/>
      </c>
      <c r="K104" s="13" t="str">
        <f t="shared" si="36"/>
        <v/>
      </c>
      <c r="L104" s="14" t="str">
        <f t="shared" si="28"/>
        <v/>
      </c>
      <c r="M104" s="10" t="str">
        <f t="shared" si="38"/>
        <v/>
      </c>
      <c r="N104" s="11" t="str">
        <f t="shared" si="29"/>
        <v/>
      </c>
      <c r="O104" s="11" t="str">
        <f t="shared" si="30"/>
        <v/>
      </c>
      <c r="P104" s="11" t="str">
        <f t="shared" si="31"/>
        <v/>
      </c>
      <c r="Q104" s="11" t="str">
        <f t="shared" si="32"/>
        <v/>
      </c>
      <c r="R104" s="15" t="str">
        <f t="shared" si="39"/>
        <v/>
      </c>
      <c r="S104" s="69" t="str">
        <f t="shared" si="40"/>
        <v/>
      </c>
      <c r="T104" s="72" t="str">
        <f t="shared" si="34"/>
        <v/>
      </c>
      <c r="U104" s="72" t="str">
        <f t="shared" si="35"/>
        <v/>
      </c>
      <c r="V104" s="5"/>
      <c r="W104" s="5"/>
      <c r="X104" s="5"/>
      <c r="Y104" s="5"/>
      <c r="Z104" s="5"/>
      <c r="AA104" s="5"/>
    </row>
    <row r="105" spans="3:27" x14ac:dyDescent="0.3">
      <c r="C105" s="3" t="str">
        <f t="shared" si="24"/>
        <v/>
      </c>
      <c r="D105" s="13"/>
      <c r="E105" s="10" t="str">
        <f t="shared" si="37"/>
        <v/>
      </c>
      <c r="F105" s="10" t="str">
        <f t="shared" si="41"/>
        <v/>
      </c>
      <c r="G105" s="11" t="str">
        <f t="shared" si="33"/>
        <v/>
      </c>
      <c r="H105" s="11" t="str">
        <f t="shared" si="25"/>
        <v/>
      </c>
      <c r="I105" s="54" t="str">
        <f t="shared" si="26"/>
        <v/>
      </c>
      <c r="J105" s="12" t="str">
        <f t="shared" si="27"/>
        <v/>
      </c>
      <c r="K105" s="13" t="str">
        <f t="shared" si="36"/>
        <v/>
      </c>
      <c r="L105" s="14" t="str">
        <f t="shared" si="28"/>
        <v/>
      </c>
      <c r="M105" s="10" t="str">
        <f t="shared" si="38"/>
        <v/>
      </c>
      <c r="N105" s="11" t="str">
        <f t="shared" si="29"/>
        <v/>
      </c>
      <c r="O105" s="11" t="str">
        <f t="shared" si="30"/>
        <v/>
      </c>
      <c r="P105" s="11" t="str">
        <f t="shared" si="31"/>
        <v/>
      </c>
      <c r="Q105" s="11" t="str">
        <f t="shared" si="32"/>
        <v/>
      </c>
      <c r="R105" s="15" t="str">
        <f t="shared" si="39"/>
        <v/>
      </c>
      <c r="S105" s="69" t="str">
        <f t="shared" si="40"/>
        <v/>
      </c>
      <c r="T105" s="72" t="str">
        <f t="shared" si="34"/>
        <v/>
      </c>
      <c r="U105" s="72" t="str">
        <f t="shared" si="35"/>
        <v/>
      </c>
      <c r="V105" s="5"/>
      <c r="W105" s="5"/>
      <c r="X105" s="5"/>
      <c r="Y105" s="5"/>
      <c r="Z105" s="5"/>
      <c r="AA105" s="5"/>
    </row>
    <row r="106" spans="3:27" x14ac:dyDescent="0.3">
      <c r="C106" s="3" t="str">
        <f t="shared" si="24"/>
        <v/>
      </c>
      <c r="D106" s="13"/>
      <c r="E106" s="10" t="str">
        <f t="shared" si="37"/>
        <v/>
      </c>
      <c r="F106" s="10" t="str">
        <f t="shared" si="41"/>
        <v/>
      </c>
      <c r="G106" s="11" t="str">
        <f t="shared" si="33"/>
        <v/>
      </c>
      <c r="H106" s="11" t="str">
        <f t="shared" si="25"/>
        <v/>
      </c>
      <c r="I106" s="54" t="str">
        <f t="shared" si="26"/>
        <v/>
      </c>
      <c r="J106" s="12" t="str">
        <f t="shared" si="27"/>
        <v/>
      </c>
      <c r="K106" s="13" t="str">
        <f t="shared" si="36"/>
        <v/>
      </c>
      <c r="L106" s="14" t="str">
        <f t="shared" si="28"/>
        <v/>
      </c>
      <c r="M106" s="10" t="str">
        <f t="shared" si="38"/>
        <v/>
      </c>
      <c r="N106" s="11" t="str">
        <f t="shared" si="29"/>
        <v/>
      </c>
      <c r="O106" s="11" t="str">
        <f t="shared" si="30"/>
        <v/>
      </c>
      <c r="P106" s="11" t="str">
        <f t="shared" si="31"/>
        <v/>
      </c>
      <c r="Q106" s="11" t="str">
        <f t="shared" si="32"/>
        <v/>
      </c>
      <c r="R106" s="15" t="str">
        <f t="shared" si="39"/>
        <v/>
      </c>
      <c r="S106" s="69" t="str">
        <f t="shared" si="40"/>
        <v/>
      </c>
      <c r="T106" s="72" t="str">
        <f t="shared" si="34"/>
        <v/>
      </c>
      <c r="U106" s="72" t="str">
        <f t="shared" si="35"/>
        <v/>
      </c>
      <c r="V106" s="5"/>
      <c r="W106" s="5"/>
      <c r="X106" s="5"/>
      <c r="Y106" s="5"/>
      <c r="Z106" s="5"/>
      <c r="AA106" s="5"/>
    </row>
    <row r="107" spans="3:27" x14ac:dyDescent="0.3">
      <c r="C107" s="3" t="str">
        <f t="shared" si="24"/>
        <v/>
      </c>
      <c r="D107" s="13"/>
      <c r="E107" s="10" t="str">
        <f t="shared" si="37"/>
        <v/>
      </c>
      <c r="F107" s="10" t="str">
        <f t="shared" si="41"/>
        <v/>
      </c>
      <c r="G107" s="11" t="str">
        <f t="shared" si="33"/>
        <v/>
      </c>
      <c r="H107" s="11" t="str">
        <f t="shared" si="25"/>
        <v/>
      </c>
      <c r="I107" s="54" t="str">
        <f t="shared" si="26"/>
        <v/>
      </c>
      <c r="J107" s="12" t="str">
        <f t="shared" si="27"/>
        <v/>
      </c>
      <c r="K107" s="13" t="str">
        <f t="shared" si="36"/>
        <v/>
      </c>
      <c r="L107" s="14" t="str">
        <f t="shared" si="28"/>
        <v/>
      </c>
      <c r="M107" s="10" t="str">
        <f t="shared" si="38"/>
        <v/>
      </c>
      <c r="N107" s="11" t="str">
        <f t="shared" si="29"/>
        <v/>
      </c>
      <c r="O107" s="11" t="str">
        <f t="shared" si="30"/>
        <v/>
      </c>
      <c r="P107" s="11" t="str">
        <f t="shared" si="31"/>
        <v/>
      </c>
      <c r="Q107" s="11" t="str">
        <f t="shared" si="32"/>
        <v/>
      </c>
      <c r="R107" s="15" t="str">
        <f t="shared" si="39"/>
        <v/>
      </c>
      <c r="S107" s="69" t="str">
        <f t="shared" si="40"/>
        <v/>
      </c>
      <c r="T107" s="72" t="str">
        <f t="shared" si="34"/>
        <v/>
      </c>
      <c r="U107" s="72" t="str">
        <f t="shared" si="35"/>
        <v/>
      </c>
      <c r="V107" s="5"/>
      <c r="W107" s="5"/>
      <c r="X107" s="5"/>
      <c r="Y107" s="5"/>
      <c r="Z107" s="5"/>
      <c r="AA107" s="5"/>
    </row>
    <row r="108" spans="3:27" x14ac:dyDescent="0.3">
      <c r="C108" s="3" t="str">
        <f t="shared" si="24"/>
        <v/>
      </c>
      <c r="D108" s="13"/>
      <c r="E108" s="10" t="str">
        <f t="shared" si="37"/>
        <v/>
      </c>
      <c r="F108" s="10" t="str">
        <f t="shared" si="41"/>
        <v/>
      </c>
      <c r="G108" s="11" t="str">
        <f t="shared" si="33"/>
        <v/>
      </c>
      <c r="H108" s="11" t="str">
        <f t="shared" si="25"/>
        <v/>
      </c>
      <c r="I108" s="54" t="str">
        <f t="shared" si="26"/>
        <v/>
      </c>
      <c r="J108" s="12" t="str">
        <f t="shared" si="27"/>
        <v/>
      </c>
      <c r="K108" s="13" t="str">
        <f t="shared" si="36"/>
        <v/>
      </c>
      <c r="L108" s="14" t="str">
        <f t="shared" si="28"/>
        <v/>
      </c>
      <c r="M108" s="10" t="str">
        <f t="shared" si="38"/>
        <v/>
      </c>
      <c r="N108" s="11" t="str">
        <f t="shared" si="29"/>
        <v/>
      </c>
      <c r="O108" s="11" t="str">
        <f t="shared" si="30"/>
        <v/>
      </c>
      <c r="P108" s="11" t="str">
        <f t="shared" si="31"/>
        <v/>
      </c>
      <c r="Q108" s="11" t="str">
        <f t="shared" si="32"/>
        <v/>
      </c>
      <c r="R108" s="15" t="str">
        <f t="shared" si="39"/>
        <v/>
      </c>
      <c r="S108" s="69" t="str">
        <f t="shared" si="40"/>
        <v/>
      </c>
      <c r="T108" s="72" t="str">
        <f t="shared" si="34"/>
        <v/>
      </c>
      <c r="U108" s="72" t="str">
        <f t="shared" si="35"/>
        <v/>
      </c>
      <c r="V108" s="5"/>
      <c r="W108" s="5"/>
      <c r="X108" s="5"/>
      <c r="Y108" s="5"/>
      <c r="Z108" s="5"/>
      <c r="AA108" s="5"/>
    </row>
    <row r="109" spans="3:27" x14ac:dyDescent="0.3">
      <c r="C109" s="3" t="str">
        <f t="shared" si="24"/>
        <v/>
      </c>
      <c r="D109" s="13"/>
      <c r="E109" s="10" t="str">
        <f t="shared" si="37"/>
        <v/>
      </c>
      <c r="F109" s="10" t="str">
        <f t="shared" si="41"/>
        <v/>
      </c>
      <c r="G109" s="11" t="str">
        <f t="shared" si="33"/>
        <v/>
      </c>
      <c r="H109" s="11" t="str">
        <f t="shared" si="25"/>
        <v/>
      </c>
      <c r="I109" s="54" t="str">
        <f t="shared" si="26"/>
        <v/>
      </c>
      <c r="J109" s="12" t="str">
        <f t="shared" si="27"/>
        <v/>
      </c>
      <c r="K109" s="13" t="str">
        <f t="shared" si="36"/>
        <v/>
      </c>
      <c r="L109" s="14" t="str">
        <f t="shared" si="28"/>
        <v/>
      </c>
      <c r="M109" s="10" t="str">
        <f t="shared" si="38"/>
        <v/>
      </c>
      <c r="N109" s="11" t="str">
        <f t="shared" si="29"/>
        <v/>
      </c>
      <c r="O109" s="11" t="str">
        <f t="shared" si="30"/>
        <v/>
      </c>
      <c r="P109" s="11" t="str">
        <f t="shared" si="31"/>
        <v/>
      </c>
      <c r="Q109" s="11" t="str">
        <f t="shared" si="32"/>
        <v/>
      </c>
      <c r="R109" s="15" t="str">
        <f t="shared" si="39"/>
        <v/>
      </c>
      <c r="S109" s="69" t="str">
        <f t="shared" si="40"/>
        <v/>
      </c>
      <c r="T109" s="72" t="str">
        <f t="shared" si="34"/>
        <v/>
      </c>
      <c r="U109" s="72" t="str">
        <f t="shared" si="35"/>
        <v/>
      </c>
      <c r="V109" s="5"/>
      <c r="W109" s="5"/>
      <c r="X109" s="5"/>
      <c r="Y109" s="5"/>
      <c r="Z109" s="5"/>
      <c r="AA109" s="5"/>
    </row>
    <row r="110" spans="3:27" x14ac:dyDescent="0.3">
      <c r="C110" s="3" t="str">
        <f t="shared" si="24"/>
        <v/>
      </c>
      <c r="D110" s="13"/>
      <c r="E110" s="10" t="str">
        <f t="shared" si="37"/>
        <v/>
      </c>
      <c r="F110" s="10" t="str">
        <f t="shared" si="41"/>
        <v/>
      </c>
      <c r="G110" s="11" t="str">
        <f t="shared" si="33"/>
        <v/>
      </c>
      <c r="H110" s="11" t="str">
        <f t="shared" si="25"/>
        <v/>
      </c>
      <c r="I110" s="54" t="str">
        <f t="shared" si="26"/>
        <v/>
      </c>
      <c r="J110" s="12" t="str">
        <f t="shared" si="27"/>
        <v/>
      </c>
      <c r="K110" s="13" t="str">
        <f t="shared" si="36"/>
        <v/>
      </c>
      <c r="L110" s="14" t="str">
        <f t="shared" si="28"/>
        <v/>
      </c>
      <c r="M110" s="10" t="str">
        <f t="shared" si="38"/>
        <v/>
      </c>
      <c r="N110" s="11" t="str">
        <f t="shared" si="29"/>
        <v/>
      </c>
      <c r="O110" s="11" t="str">
        <f t="shared" si="30"/>
        <v/>
      </c>
      <c r="P110" s="11" t="str">
        <f t="shared" si="31"/>
        <v/>
      </c>
      <c r="Q110" s="11" t="str">
        <f t="shared" si="32"/>
        <v/>
      </c>
      <c r="R110" s="15" t="str">
        <f t="shared" si="39"/>
        <v/>
      </c>
      <c r="S110" s="69" t="str">
        <f t="shared" si="40"/>
        <v/>
      </c>
      <c r="T110" s="72" t="str">
        <f t="shared" si="34"/>
        <v/>
      </c>
      <c r="U110" s="72" t="str">
        <f t="shared" si="35"/>
        <v/>
      </c>
      <c r="V110" s="5"/>
      <c r="W110" s="5"/>
      <c r="X110" s="5"/>
      <c r="Y110" s="5"/>
      <c r="Z110" s="5"/>
      <c r="AA110" s="5"/>
    </row>
    <row r="111" spans="3:27" x14ac:dyDescent="0.3">
      <c r="C111" s="3" t="str">
        <f t="shared" si="24"/>
        <v/>
      </c>
      <c r="D111" s="13"/>
      <c r="E111" s="10" t="str">
        <f t="shared" si="37"/>
        <v/>
      </c>
      <c r="F111" s="10" t="str">
        <f t="shared" si="41"/>
        <v/>
      </c>
      <c r="G111" s="11" t="str">
        <f t="shared" si="33"/>
        <v/>
      </c>
      <c r="H111" s="11" t="str">
        <f t="shared" si="25"/>
        <v/>
      </c>
      <c r="I111" s="54" t="str">
        <f t="shared" si="26"/>
        <v/>
      </c>
      <c r="J111" s="12" t="str">
        <f t="shared" si="27"/>
        <v/>
      </c>
      <c r="K111" s="13" t="str">
        <f t="shared" si="36"/>
        <v/>
      </c>
      <c r="L111" s="14" t="str">
        <f t="shared" si="28"/>
        <v/>
      </c>
      <c r="M111" s="10" t="str">
        <f t="shared" si="38"/>
        <v/>
      </c>
      <c r="N111" s="11" t="str">
        <f t="shared" si="29"/>
        <v/>
      </c>
      <c r="O111" s="11" t="str">
        <f t="shared" si="30"/>
        <v/>
      </c>
      <c r="P111" s="11" t="str">
        <f t="shared" si="31"/>
        <v/>
      </c>
      <c r="Q111" s="11" t="str">
        <f t="shared" si="32"/>
        <v/>
      </c>
      <c r="R111" s="15" t="str">
        <f t="shared" si="39"/>
        <v/>
      </c>
      <c r="S111" s="69" t="str">
        <f t="shared" si="40"/>
        <v/>
      </c>
      <c r="T111" s="72" t="str">
        <f t="shared" si="34"/>
        <v/>
      </c>
      <c r="U111" s="72" t="str">
        <f t="shared" si="35"/>
        <v/>
      </c>
      <c r="V111" s="5"/>
      <c r="W111" s="5"/>
      <c r="X111" s="5"/>
      <c r="Y111" s="5"/>
      <c r="Z111" s="5"/>
      <c r="AA111" s="5"/>
    </row>
    <row r="112" spans="3:27" x14ac:dyDescent="0.3">
      <c r="C112" s="3" t="str">
        <f t="shared" si="24"/>
        <v/>
      </c>
      <c r="D112" s="13"/>
      <c r="E112" s="10" t="str">
        <f t="shared" si="37"/>
        <v/>
      </c>
      <c r="F112" s="10" t="str">
        <f t="shared" si="41"/>
        <v/>
      </c>
      <c r="G112" s="11" t="str">
        <f t="shared" si="33"/>
        <v/>
      </c>
      <c r="H112" s="11" t="str">
        <f t="shared" si="25"/>
        <v/>
      </c>
      <c r="I112" s="54" t="str">
        <f t="shared" si="26"/>
        <v/>
      </c>
      <c r="J112" s="12" t="str">
        <f t="shared" si="27"/>
        <v/>
      </c>
      <c r="K112" s="13" t="str">
        <f t="shared" si="36"/>
        <v/>
      </c>
      <c r="L112" s="14" t="str">
        <f t="shared" si="28"/>
        <v/>
      </c>
      <c r="M112" s="10" t="str">
        <f t="shared" si="38"/>
        <v/>
      </c>
      <c r="N112" s="11" t="str">
        <f t="shared" si="29"/>
        <v/>
      </c>
      <c r="O112" s="11" t="str">
        <f t="shared" si="30"/>
        <v/>
      </c>
      <c r="P112" s="11" t="str">
        <f t="shared" si="31"/>
        <v/>
      </c>
      <c r="Q112" s="11" t="str">
        <f t="shared" si="32"/>
        <v/>
      </c>
      <c r="R112" s="15" t="str">
        <f t="shared" si="39"/>
        <v/>
      </c>
      <c r="S112" s="69" t="str">
        <f t="shared" si="40"/>
        <v/>
      </c>
      <c r="T112" s="72" t="str">
        <f t="shared" si="34"/>
        <v/>
      </c>
      <c r="U112" s="72" t="str">
        <f t="shared" si="35"/>
        <v/>
      </c>
      <c r="V112" s="5"/>
      <c r="W112" s="5"/>
      <c r="X112" s="5"/>
      <c r="Y112" s="5"/>
      <c r="Z112" s="5"/>
      <c r="AA112" s="5"/>
    </row>
    <row r="113" spans="3:27" x14ac:dyDescent="0.3">
      <c r="C113" s="3" t="str">
        <f t="shared" si="24"/>
        <v/>
      </c>
      <c r="D113" s="13"/>
      <c r="E113" s="10" t="str">
        <f t="shared" si="37"/>
        <v/>
      </c>
      <c r="F113" s="10" t="str">
        <f t="shared" si="41"/>
        <v/>
      </c>
      <c r="G113" s="11" t="str">
        <f t="shared" si="33"/>
        <v/>
      </c>
      <c r="H113" s="11" t="str">
        <f t="shared" si="25"/>
        <v/>
      </c>
      <c r="I113" s="54" t="str">
        <f t="shared" si="26"/>
        <v/>
      </c>
      <c r="J113" s="12" t="str">
        <f t="shared" si="27"/>
        <v/>
      </c>
      <c r="K113" s="13" t="str">
        <f t="shared" si="36"/>
        <v/>
      </c>
      <c r="L113" s="14" t="str">
        <f t="shared" si="28"/>
        <v/>
      </c>
      <c r="M113" s="10" t="str">
        <f t="shared" si="38"/>
        <v/>
      </c>
      <c r="N113" s="11" t="str">
        <f t="shared" si="29"/>
        <v/>
      </c>
      <c r="O113" s="11" t="str">
        <f t="shared" si="30"/>
        <v/>
      </c>
      <c r="P113" s="11" t="str">
        <f t="shared" si="31"/>
        <v/>
      </c>
      <c r="Q113" s="11" t="str">
        <f t="shared" si="32"/>
        <v/>
      </c>
      <c r="R113" s="15" t="str">
        <f t="shared" si="39"/>
        <v/>
      </c>
      <c r="S113" s="69" t="str">
        <f t="shared" si="40"/>
        <v/>
      </c>
      <c r="T113" s="72" t="str">
        <f t="shared" si="34"/>
        <v/>
      </c>
      <c r="U113" s="72" t="str">
        <f t="shared" si="35"/>
        <v/>
      </c>
      <c r="V113" s="5"/>
      <c r="W113" s="5"/>
      <c r="X113" s="5"/>
      <c r="Y113" s="5"/>
      <c r="Z113" s="5"/>
      <c r="AA113" s="5"/>
    </row>
    <row r="114" spans="3:27" x14ac:dyDescent="0.3">
      <c r="C114" s="3" t="str">
        <f t="shared" si="24"/>
        <v/>
      </c>
      <c r="D114" s="13"/>
      <c r="E114" s="10" t="str">
        <f t="shared" si="37"/>
        <v/>
      </c>
      <c r="F114" s="10" t="str">
        <f t="shared" si="41"/>
        <v/>
      </c>
      <c r="G114" s="11" t="str">
        <f t="shared" si="33"/>
        <v/>
      </c>
      <c r="H114" s="11" t="str">
        <f t="shared" si="25"/>
        <v/>
      </c>
      <c r="I114" s="54" t="str">
        <f t="shared" si="26"/>
        <v/>
      </c>
      <c r="J114" s="12" t="str">
        <f t="shared" si="27"/>
        <v/>
      </c>
      <c r="K114" s="13" t="str">
        <f t="shared" si="36"/>
        <v/>
      </c>
      <c r="L114" s="14" t="str">
        <f t="shared" si="28"/>
        <v/>
      </c>
      <c r="M114" s="10" t="str">
        <f t="shared" si="38"/>
        <v/>
      </c>
      <c r="N114" s="11" t="str">
        <f t="shared" si="29"/>
        <v/>
      </c>
      <c r="O114" s="11" t="str">
        <f t="shared" si="30"/>
        <v/>
      </c>
      <c r="P114" s="11" t="str">
        <f t="shared" si="31"/>
        <v/>
      </c>
      <c r="Q114" s="11" t="str">
        <f t="shared" si="32"/>
        <v/>
      </c>
      <c r="R114" s="15" t="str">
        <f t="shared" si="39"/>
        <v/>
      </c>
      <c r="S114" s="69" t="str">
        <f t="shared" si="40"/>
        <v/>
      </c>
      <c r="T114" s="72" t="str">
        <f t="shared" si="34"/>
        <v/>
      </c>
      <c r="U114" s="72" t="str">
        <f t="shared" si="35"/>
        <v/>
      </c>
      <c r="V114" s="5"/>
      <c r="W114" s="5"/>
      <c r="X114" s="5"/>
      <c r="Y114" s="5"/>
      <c r="Z114" s="5"/>
      <c r="AA114" s="5"/>
    </row>
    <row r="115" spans="3:27" x14ac:dyDescent="0.3">
      <c r="C115" s="3" t="str">
        <f t="shared" si="24"/>
        <v/>
      </c>
      <c r="D115" s="13"/>
      <c r="E115" s="10" t="str">
        <f t="shared" si="37"/>
        <v/>
      </c>
      <c r="F115" s="10" t="str">
        <f t="shared" si="41"/>
        <v/>
      </c>
      <c r="G115" s="11" t="str">
        <f t="shared" si="33"/>
        <v/>
      </c>
      <c r="H115" s="11" t="str">
        <f t="shared" si="25"/>
        <v/>
      </c>
      <c r="I115" s="54" t="str">
        <f t="shared" si="26"/>
        <v/>
      </c>
      <c r="J115" s="12" t="str">
        <f t="shared" si="27"/>
        <v/>
      </c>
      <c r="K115" s="13" t="str">
        <f t="shared" si="36"/>
        <v/>
      </c>
      <c r="L115" s="14" t="str">
        <f t="shared" si="28"/>
        <v/>
      </c>
      <c r="M115" s="10" t="str">
        <f t="shared" si="38"/>
        <v/>
      </c>
      <c r="N115" s="11" t="str">
        <f t="shared" si="29"/>
        <v/>
      </c>
      <c r="O115" s="11" t="str">
        <f t="shared" si="30"/>
        <v/>
      </c>
      <c r="P115" s="11" t="str">
        <f t="shared" si="31"/>
        <v/>
      </c>
      <c r="Q115" s="11" t="str">
        <f t="shared" si="32"/>
        <v/>
      </c>
      <c r="R115" s="15" t="str">
        <f t="shared" si="39"/>
        <v/>
      </c>
      <c r="S115" s="69" t="str">
        <f t="shared" si="40"/>
        <v/>
      </c>
      <c r="T115" s="72" t="str">
        <f t="shared" si="34"/>
        <v/>
      </c>
      <c r="U115" s="72" t="str">
        <f t="shared" si="35"/>
        <v/>
      </c>
      <c r="V115" s="5"/>
      <c r="W115" s="5"/>
      <c r="X115" s="5"/>
      <c r="Y115" s="5"/>
      <c r="Z115" s="5"/>
      <c r="AA115" s="5"/>
    </row>
    <row r="116" spans="3:27" x14ac:dyDescent="0.3">
      <c r="C116" s="3" t="str">
        <f t="shared" si="24"/>
        <v/>
      </c>
      <c r="D116" s="13"/>
      <c r="E116" s="10" t="str">
        <f t="shared" si="37"/>
        <v/>
      </c>
      <c r="F116" s="10" t="str">
        <f t="shared" si="41"/>
        <v/>
      </c>
      <c r="G116" s="11" t="str">
        <f t="shared" si="33"/>
        <v/>
      </c>
      <c r="H116" s="11" t="str">
        <f t="shared" si="25"/>
        <v/>
      </c>
      <c r="I116" s="54" t="str">
        <f t="shared" si="26"/>
        <v/>
      </c>
      <c r="J116" s="12" t="str">
        <f t="shared" si="27"/>
        <v/>
      </c>
      <c r="K116" s="13" t="str">
        <f t="shared" si="36"/>
        <v/>
      </c>
      <c r="L116" s="14" t="str">
        <f t="shared" si="28"/>
        <v/>
      </c>
      <c r="M116" s="10" t="str">
        <f t="shared" si="38"/>
        <v/>
      </c>
      <c r="N116" s="11" t="str">
        <f t="shared" si="29"/>
        <v/>
      </c>
      <c r="O116" s="11" t="str">
        <f t="shared" si="30"/>
        <v/>
      </c>
      <c r="P116" s="11" t="str">
        <f t="shared" si="31"/>
        <v/>
      </c>
      <c r="Q116" s="11" t="str">
        <f t="shared" si="32"/>
        <v/>
      </c>
      <c r="R116" s="15" t="str">
        <f t="shared" si="39"/>
        <v/>
      </c>
      <c r="S116" s="69" t="str">
        <f t="shared" si="40"/>
        <v/>
      </c>
      <c r="T116" s="72" t="str">
        <f t="shared" si="34"/>
        <v/>
      </c>
      <c r="U116" s="72" t="str">
        <f t="shared" si="35"/>
        <v/>
      </c>
      <c r="V116" s="5"/>
      <c r="W116" s="5"/>
      <c r="X116" s="5"/>
      <c r="Y116" s="5"/>
      <c r="Z116" s="5"/>
      <c r="AA116" s="5"/>
    </row>
    <row r="117" spans="3:27" x14ac:dyDescent="0.3">
      <c r="C117" s="3" t="str">
        <f t="shared" si="24"/>
        <v/>
      </c>
      <c r="D117" s="13"/>
      <c r="E117" s="10" t="str">
        <f t="shared" si="37"/>
        <v/>
      </c>
      <c r="F117" s="10" t="str">
        <f t="shared" si="41"/>
        <v/>
      </c>
      <c r="G117" s="11" t="str">
        <f t="shared" si="33"/>
        <v/>
      </c>
      <c r="H117" s="11" t="str">
        <f t="shared" si="25"/>
        <v/>
      </c>
      <c r="I117" s="54" t="str">
        <f t="shared" si="26"/>
        <v/>
      </c>
      <c r="J117" s="12" t="str">
        <f t="shared" si="27"/>
        <v/>
      </c>
      <c r="K117" s="13" t="str">
        <f t="shared" si="36"/>
        <v/>
      </c>
      <c r="L117" s="14" t="str">
        <f t="shared" si="28"/>
        <v/>
      </c>
      <c r="M117" s="10" t="str">
        <f t="shared" si="38"/>
        <v/>
      </c>
      <c r="N117" s="11" t="str">
        <f t="shared" si="29"/>
        <v/>
      </c>
      <c r="O117" s="11" t="str">
        <f t="shared" si="30"/>
        <v/>
      </c>
      <c r="P117" s="11" t="str">
        <f t="shared" si="31"/>
        <v/>
      </c>
      <c r="Q117" s="11" t="str">
        <f t="shared" si="32"/>
        <v/>
      </c>
      <c r="R117" s="15" t="str">
        <f t="shared" si="39"/>
        <v/>
      </c>
      <c r="S117" s="69" t="str">
        <f t="shared" si="40"/>
        <v/>
      </c>
      <c r="T117" s="72" t="str">
        <f t="shared" si="34"/>
        <v/>
      </c>
      <c r="U117" s="72" t="str">
        <f t="shared" si="35"/>
        <v/>
      </c>
      <c r="V117" s="5"/>
      <c r="W117" s="5"/>
      <c r="X117" s="5"/>
      <c r="Y117" s="5"/>
      <c r="Z117" s="5"/>
      <c r="AA117" s="5"/>
    </row>
    <row r="118" spans="3:27" x14ac:dyDescent="0.3">
      <c r="C118" s="3" t="str">
        <f t="shared" si="24"/>
        <v/>
      </c>
      <c r="D118" s="13"/>
      <c r="E118" s="10" t="str">
        <f t="shared" si="37"/>
        <v/>
      </c>
      <c r="F118" s="10" t="str">
        <f t="shared" si="41"/>
        <v/>
      </c>
      <c r="G118" s="11" t="str">
        <f t="shared" si="33"/>
        <v/>
      </c>
      <c r="H118" s="11" t="str">
        <f t="shared" si="25"/>
        <v/>
      </c>
      <c r="I118" s="54" t="str">
        <f t="shared" si="26"/>
        <v/>
      </c>
      <c r="J118" s="12" t="str">
        <f t="shared" si="27"/>
        <v/>
      </c>
      <c r="K118" s="13" t="str">
        <f t="shared" si="36"/>
        <v/>
      </c>
      <c r="L118" s="14" t="str">
        <f t="shared" si="28"/>
        <v/>
      </c>
      <c r="M118" s="10" t="str">
        <f t="shared" si="38"/>
        <v/>
      </c>
      <c r="N118" s="11" t="str">
        <f t="shared" si="29"/>
        <v/>
      </c>
      <c r="O118" s="11" t="str">
        <f t="shared" si="30"/>
        <v/>
      </c>
      <c r="P118" s="11" t="str">
        <f t="shared" si="31"/>
        <v/>
      </c>
      <c r="Q118" s="11" t="str">
        <f t="shared" si="32"/>
        <v/>
      </c>
      <c r="R118" s="15" t="str">
        <f t="shared" si="39"/>
        <v/>
      </c>
      <c r="S118" s="69" t="str">
        <f t="shared" si="40"/>
        <v/>
      </c>
      <c r="T118" s="72" t="str">
        <f t="shared" si="34"/>
        <v/>
      </c>
      <c r="U118" s="72" t="str">
        <f t="shared" si="35"/>
        <v/>
      </c>
      <c r="V118" s="5"/>
      <c r="W118" s="5"/>
      <c r="X118" s="5"/>
      <c r="Y118" s="5"/>
      <c r="Z118" s="5"/>
      <c r="AA118" s="5"/>
    </row>
    <row r="119" spans="3:27" x14ac:dyDescent="0.3">
      <c r="C119" s="3" t="str">
        <f t="shared" si="24"/>
        <v/>
      </c>
      <c r="D119" s="13"/>
      <c r="E119" s="10" t="str">
        <f t="shared" si="37"/>
        <v/>
      </c>
      <c r="F119" s="10" t="str">
        <f t="shared" si="41"/>
        <v/>
      </c>
      <c r="G119" s="11" t="str">
        <f t="shared" si="33"/>
        <v/>
      </c>
      <c r="H119" s="11" t="str">
        <f t="shared" si="25"/>
        <v/>
      </c>
      <c r="I119" s="54" t="str">
        <f t="shared" si="26"/>
        <v/>
      </c>
      <c r="J119" s="12" t="str">
        <f t="shared" si="27"/>
        <v/>
      </c>
      <c r="K119" s="13" t="str">
        <f t="shared" si="36"/>
        <v/>
      </c>
      <c r="L119" s="14" t="str">
        <f t="shared" si="28"/>
        <v/>
      </c>
      <c r="M119" s="10" t="str">
        <f t="shared" si="38"/>
        <v/>
      </c>
      <c r="N119" s="11" t="str">
        <f t="shared" si="29"/>
        <v/>
      </c>
      <c r="O119" s="11" t="str">
        <f t="shared" si="30"/>
        <v/>
      </c>
      <c r="P119" s="11" t="str">
        <f t="shared" si="31"/>
        <v/>
      </c>
      <c r="Q119" s="11" t="str">
        <f t="shared" si="32"/>
        <v/>
      </c>
      <c r="R119" s="15" t="str">
        <f t="shared" si="39"/>
        <v/>
      </c>
      <c r="S119" s="69" t="str">
        <f t="shared" si="40"/>
        <v/>
      </c>
      <c r="T119" s="72" t="str">
        <f t="shared" si="34"/>
        <v/>
      </c>
      <c r="U119" s="72" t="str">
        <f t="shared" si="35"/>
        <v/>
      </c>
      <c r="V119" s="5"/>
      <c r="W119" s="5"/>
      <c r="X119" s="5"/>
      <c r="Y119" s="5"/>
      <c r="Z119" s="5"/>
      <c r="AA119" s="5"/>
    </row>
    <row r="120" spans="3:27" x14ac:dyDescent="0.3">
      <c r="C120" s="3" t="str">
        <f t="shared" si="24"/>
        <v/>
      </c>
      <c r="D120" s="13"/>
      <c r="E120" s="10" t="str">
        <f t="shared" si="37"/>
        <v/>
      </c>
      <c r="F120" s="10" t="str">
        <f t="shared" si="41"/>
        <v/>
      </c>
      <c r="G120" s="11" t="str">
        <f t="shared" si="33"/>
        <v/>
      </c>
      <c r="H120" s="11" t="str">
        <f t="shared" si="25"/>
        <v/>
      </c>
      <c r="I120" s="54" t="str">
        <f t="shared" si="26"/>
        <v/>
      </c>
      <c r="J120" s="12" t="str">
        <f t="shared" si="27"/>
        <v/>
      </c>
      <c r="K120" s="13" t="str">
        <f t="shared" si="36"/>
        <v/>
      </c>
      <c r="L120" s="14" t="str">
        <f t="shared" si="28"/>
        <v/>
      </c>
      <c r="M120" s="10" t="str">
        <f t="shared" si="38"/>
        <v/>
      </c>
      <c r="N120" s="11" t="str">
        <f t="shared" si="29"/>
        <v/>
      </c>
      <c r="O120" s="11" t="str">
        <f t="shared" si="30"/>
        <v/>
      </c>
      <c r="P120" s="11" t="str">
        <f t="shared" si="31"/>
        <v/>
      </c>
      <c r="Q120" s="11" t="str">
        <f t="shared" si="32"/>
        <v/>
      </c>
      <c r="R120" s="15" t="str">
        <f t="shared" si="39"/>
        <v/>
      </c>
      <c r="S120" s="69" t="str">
        <f t="shared" si="40"/>
        <v/>
      </c>
      <c r="T120" s="72" t="str">
        <f t="shared" si="34"/>
        <v/>
      </c>
      <c r="U120" s="72" t="str">
        <f t="shared" si="35"/>
        <v/>
      </c>
      <c r="V120" s="5"/>
      <c r="W120" s="5"/>
      <c r="X120" s="5"/>
      <c r="Y120" s="5"/>
      <c r="Z120" s="5"/>
      <c r="AA120" s="5"/>
    </row>
    <row r="121" spans="3:27" x14ac:dyDescent="0.3">
      <c r="C121" s="3" t="str">
        <f t="shared" si="24"/>
        <v/>
      </c>
      <c r="D121" s="13"/>
      <c r="E121" s="10" t="str">
        <f t="shared" si="37"/>
        <v/>
      </c>
      <c r="F121" s="10" t="str">
        <f t="shared" si="41"/>
        <v/>
      </c>
      <c r="G121" s="11" t="str">
        <f t="shared" si="33"/>
        <v/>
      </c>
      <c r="H121" s="11" t="str">
        <f t="shared" si="25"/>
        <v/>
      </c>
      <c r="I121" s="54" t="str">
        <f t="shared" si="26"/>
        <v/>
      </c>
      <c r="J121" s="12" t="str">
        <f t="shared" si="27"/>
        <v/>
      </c>
      <c r="K121" s="13" t="str">
        <f t="shared" si="36"/>
        <v/>
      </c>
      <c r="L121" s="14" t="str">
        <f t="shared" si="28"/>
        <v/>
      </c>
      <c r="M121" s="10" t="str">
        <f t="shared" si="38"/>
        <v/>
      </c>
      <c r="N121" s="11" t="str">
        <f t="shared" si="29"/>
        <v/>
      </c>
      <c r="O121" s="11" t="str">
        <f t="shared" si="30"/>
        <v/>
      </c>
      <c r="P121" s="11" t="str">
        <f t="shared" si="31"/>
        <v/>
      </c>
      <c r="Q121" s="11" t="str">
        <f t="shared" si="32"/>
        <v/>
      </c>
      <c r="R121" s="15" t="str">
        <f t="shared" si="39"/>
        <v/>
      </c>
      <c r="S121" s="69" t="str">
        <f t="shared" si="40"/>
        <v/>
      </c>
      <c r="T121" s="72" t="str">
        <f t="shared" si="34"/>
        <v/>
      </c>
      <c r="U121" s="72" t="str">
        <f t="shared" si="35"/>
        <v/>
      </c>
      <c r="V121" s="5"/>
      <c r="W121" s="5"/>
      <c r="X121" s="5"/>
      <c r="Y121" s="5"/>
      <c r="Z121" s="5"/>
      <c r="AA121" s="5"/>
    </row>
    <row r="122" spans="3:27" x14ac:dyDescent="0.3">
      <c r="C122" s="3" t="str">
        <f t="shared" si="24"/>
        <v/>
      </c>
      <c r="D122" s="13"/>
      <c r="E122" s="10" t="str">
        <f t="shared" si="37"/>
        <v/>
      </c>
      <c r="F122" s="10" t="str">
        <f t="shared" si="41"/>
        <v/>
      </c>
      <c r="G122" s="11" t="str">
        <f t="shared" si="33"/>
        <v/>
      </c>
      <c r="H122" s="11" t="str">
        <f t="shared" si="25"/>
        <v/>
      </c>
      <c r="I122" s="54" t="str">
        <f t="shared" si="26"/>
        <v/>
      </c>
      <c r="J122" s="12" t="str">
        <f t="shared" si="27"/>
        <v/>
      </c>
      <c r="K122" s="13" t="str">
        <f t="shared" si="36"/>
        <v/>
      </c>
      <c r="L122" s="14" t="str">
        <f t="shared" si="28"/>
        <v/>
      </c>
      <c r="M122" s="10" t="str">
        <f t="shared" si="38"/>
        <v/>
      </c>
      <c r="N122" s="11" t="str">
        <f t="shared" si="29"/>
        <v/>
      </c>
      <c r="O122" s="11" t="str">
        <f t="shared" si="30"/>
        <v/>
      </c>
      <c r="P122" s="11" t="str">
        <f t="shared" si="31"/>
        <v/>
      </c>
      <c r="Q122" s="11" t="str">
        <f t="shared" si="32"/>
        <v/>
      </c>
      <c r="R122" s="15" t="str">
        <f t="shared" si="39"/>
        <v/>
      </c>
      <c r="S122" s="69" t="str">
        <f t="shared" si="40"/>
        <v/>
      </c>
      <c r="T122" s="72" t="str">
        <f t="shared" si="34"/>
        <v/>
      </c>
      <c r="U122" s="72" t="str">
        <f t="shared" si="35"/>
        <v/>
      </c>
      <c r="V122" s="5"/>
      <c r="W122" s="5"/>
      <c r="X122" s="5"/>
      <c r="Y122" s="5"/>
      <c r="Z122" s="5"/>
      <c r="AA122" s="5"/>
    </row>
    <row r="123" spans="3:27" x14ac:dyDescent="0.3">
      <c r="C123" s="3" t="str">
        <f t="shared" si="24"/>
        <v/>
      </c>
      <c r="D123" s="13"/>
      <c r="E123" s="10" t="str">
        <f t="shared" si="37"/>
        <v/>
      </c>
      <c r="F123" s="10" t="str">
        <f t="shared" si="41"/>
        <v/>
      </c>
      <c r="G123" s="11" t="str">
        <f t="shared" si="33"/>
        <v/>
      </c>
      <c r="H123" s="11" t="str">
        <f t="shared" si="25"/>
        <v/>
      </c>
      <c r="I123" s="54" t="str">
        <f t="shared" si="26"/>
        <v/>
      </c>
      <c r="J123" s="12" t="str">
        <f t="shared" si="27"/>
        <v/>
      </c>
      <c r="K123" s="13" t="str">
        <f t="shared" si="36"/>
        <v/>
      </c>
      <c r="L123" s="14" t="str">
        <f t="shared" si="28"/>
        <v/>
      </c>
      <c r="M123" s="10" t="str">
        <f t="shared" si="38"/>
        <v/>
      </c>
      <c r="N123" s="11" t="str">
        <f t="shared" si="29"/>
        <v/>
      </c>
      <c r="O123" s="11" t="str">
        <f t="shared" si="30"/>
        <v/>
      </c>
      <c r="P123" s="11" t="str">
        <f t="shared" si="31"/>
        <v/>
      </c>
      <c r="Q123" s="11" t="str">
        <f t="shared" si="32"/>
        <v/>
      </c>
      <c r="R123" s="15" t="str">
        <f t="shared" si="39"/>
        <v/>
      </c>
      <c r="S123" s="69" t="str">
        <f t="shared" si="40"/>
        <v/>
      </c>
      <c r="T123" s="72" t="str">
        <f t="shared" si="34"/>
        <v/>
      </c>
      <c r="U123" s="72" t="str">
        <f t="shared" si="35"/>
        <v/>
      </c>
      <c r="V123" s="5"/>
      <c r="W123" s="5"/>
      <c r="X123" s="5"/>
      <c r="Y123" s="5"/>
      <c r="Z123" s="5"/>
      <c r="AA123" s="5"/>
    </row>
    <row r="124" spans="3:27" x14ac:dyDescent="0.3">
      <c r="C124" s="3" t="str">
        <f t="shared" si="24"/>
        <v/>
      </c>
      <c r="D124" s="13"/>
      <c r="E124" s="10" t="str">
        <f t="shared" si="37"/>
        <v/>
      </c>
      <c r="F124" s="10" t="str">
        <f t="shared" si="41"/>
        <v/>
      </c>
      <c r="G124" s="11" t="str">
        <f t="shared" si="33"/>
        <v/>
      </c>
      <c r="H124" s="11" t="str">
        <f t="shared" si="25"/>
        <v/>
      </c>
      <c r="I124" s="54" t="str">
        <f t="shared" si="26"/>
        <v/>
      </c>
      <c r="J124" s="12" t="str">
        <f t="shared" si="27"/>
        <v/>
      </c>
      <c r="K124" s="13" t="str">
        <f t="shared" si="36"/>
        <v/>
      </c>
      <c r="L124" s="14" t="str">
        <f t="shared" si="28"/>
        <v/>
      </c>
      <c r="M124" s="10" t="str">
        <f t="shared" si="38"/>
        <v/>
      </c>
      <c r="N124" s="11" t="str">
        <f t="shared" si="29"/>
        <v/>
      </c>
      <c r="O124" s="11" t="str">
        <f t="shared" si="30"/>
        <v/>
      </c>
      <c r="P124" s="11" t="str">
        <f t="shared" si="31"/>
        <v/>
      </c>
      <c r="Q124" s="11" t="str">
        <f t="shared" si="32"/>
        <v/>
      </c>
      <c r="R124" s="15" t="str">
        <f t="shared" si="39"/>
        <v/>
      </c>
      <c r="S124" s="69" t="str">
        <f t="shared" si="40"/>
        <v/>
      </c>
      <c r="T124" s="72" t="str">
        <f t="shared" si="34"/>
        <v/>
      </c>
      <c r="U124" s="72" t="str">
        <f t="shared" si="35"/>
        <v/>
      </c>
      <c r="V124" s="5"/>
      <c r="W124" s="5"/>
      <c r="X124" s="5"/>
      <c r="Y124" s="5"/>
      <c r="Z124" s="5"/>
      <c r="AA124" s="5"/>
    </row>
    <row r="125" spans="3:27" x14ac:dyDescent="0.3">
      <c r="C125" s="3" t="str">
        <f t="shared" si="24"/>
        <v/>
      </c>
      <c r="D125" s="13"/>
      <c r="E125" s="10" t="str">
        <f t="shared" si="37"/>
        <v/>
      </c>
      <c r="F125" s="10" t="str">
        <f t="shared" si="41"/>
        <v/>
      </c>
      <c r="G125" s="11" t="str">
        <f t="shared" si="33"/>
        <v/>
      </c>
      <c r="H125" s="11" t="str">
        <f t="shared" si="25"/>
        <v/>
      </c>
      <c r="I125" s="54" t="str">
        <f t="shared" si="26"/>
        <v/>
      </c>
      <c r="J125" s="12" t="str">
        <f t="shared" si="27"/>
        <v/>
      </c>
      <c r="K125" s="13" t="str">
        <f t="shared" si="36"/>
        <v/>
      </c>
      <c r="L125" s="14" t="str">
        <f t="shared" si="28"/>
        <v/>
      </c>
      <c r="M125" s="10" t="str">
        <f t="shared" si="38"/>
        <v/>
      </c>
      <c r="N125" s="11" t="str">
        <f t="shared" si="29"/>
        <v/>
      </c>
      <c r="O125" s="11" t="str">
        <f t="shared" si="30"/>
        <v/>
      </c>
      <c r="P125" s="11" t="str">
        <f t="shared" si="31"/>
        <v/>
      </c>
      <c r="Q125" s="11" t="str">
        <f t="shared" si="32"/>
        <v/>
      </c>
      <c r="R125" s="15" t="str">
        <f t="shared" si="39"/>
        <v/>
      </c>
      <c r="S125" s="69" t="str">
        <f t="shared" si="40"/>
        <v/>
      </c>
      <c r="T125" s="72" t="str">
        <f t="shared" si="34"/>
        <v/>
      </c>
      <c r="U125" s="72" t="str">
        <f t="shared" si="35"/>
        <v/>
      </c>
      <c r="V125" s="5"/>
      <c r="W125" s="5"/>
      <c r="X125" s="5"/>
      <c r="Y125" s="5"/>
      <c r="Z125" s="5"/>
      <c r="AA125" s="5"/>
    </row>
    <row r="126" spans="3:27" x14ac:dyDescent="0.3">
      <c r="C126" s="3" t="str">
        <f t="shared" si="24"/>
        <v/>
      </c>
      <c r="D126" s="13"/>
      <c r="E126" s="10" t="str">
        <f t="shared" si="37"/>
        <v/>
      </c>
      <c r="F126" s="10" t="str">
        <f t="shared" si="41"/>
        <v/>
      </c>
      <c r="G126" s="11" t="str">
        <f t="shared" si="33"/>
        <v/>
      </c>
      <c r="H126" s="11" t="str">
        <f t="shared" si="25"/>
        <v/>
      </c>
      <c r="I126" s="54" t="str">
        <f t="shared" si="26"/>
        <v/>
      </c>
      <c r="J126" s="12" t="str">
        <f t="shared" si="27"/>
        <v/>
      </c>
      <c r="K126" s="13" t="str">
        <f t="shared" si="36"/>
        <v/>
      </c>
      <c r="L126" s="14" t="str">
        <f t="shared" si="28"/>
        <v/>
      </c>
      <c r="M126" s="10" t="str">
        <f t="shared" si="38"/>
        <v/>
      </c>
      <c r="N126" s="11" t="str">
        <f t="shared" si="29"/>
        <v/>
      </c>
      <c r="O126" s="11" t="str">
        <f t="shared" si="30"/>
        <v/>
      </c>
      <c r="P126" s="11" t="str">
        <f t="shared" si="31"/>
        <v/>
      </c>
      <c r="Q126" s="11" t="str">
        <f t="shared" si="32"/>
        <v/>
      </c>
      <c r="R126" s="15" t="str">
        <f t="shared" si="39"/>
        <v/>
      </c>
      <c r="S126" s="69" t="str">
        <f t="shared" si="40"/>
        <v/>
      </c>
      <c r="T126" s="72" t="str">
        <f t="shared" si="34"/>
        <v/>
      </c>
      <c r="U126" s="72" t="str">
        <f t="shared" si="35"/>
        <v/>
      </c>
      <c r="V126" s="5"/>
      <c r="W126" s="5"/>
      <c r="X126" s="5"/>
      <c r="Y126" s="5"/>
      <c r="Z126" s="5"/>
      <c r="AA126" s="5"/>
    </row>
    <row r="127" spans="3:27" x14ac:dyDescent="0.3">
      <c r="C127" s="3" t="str">
        <f t="shared" si="24"/>
        <v/>
      </c>
      <c r="D127" s="13"/>
      <c r="E127" s="10" t="str">
        <f t="shared" si="37"/>
        <v/>
      </c>
      <c r="F127" s="10" t="str">
        <f t="shared" si="41"/>
        <v/>
      </c>
      <c r="G127" s="11" t="str">
        <f t="shared" si="33"/>
        <v/>
      </c>
      <c r="H127" s="11" t="str">
        <f t="shared" si="25"/>
        <v/>
      </c>
      <c r="I127" s="54" t="str">
        <f t="shared" si="26"/>
        <v/>
      </c>
      <c r="J127" s="12" t="str">
        <f t="shared" si="27"/>
        <v/>
      </c>
      <c r="K127" s="13" t="str">
        <f t="shared" si="36"/>
        <v/>
      </c>
      <c r="L127" s="14" t="str">
        <f t="shared" si="28"/>
        <v/>
      </c>
      <c r="M127" s="10" t="str">
        <f t="shared" si="38"/>
        <v/>
      </c>
      <c r="N127" s="11" t="str">
        <f t="shared" si="29"/>
        <v/>
      </c>
      <c r="O127" s="11" t="str">
        <f t="shared" si="30"/>
        <v/>
      </c>
      <c r="P127" s="11" t="str">
        <f t="shared" si="31"/>
        <v/>
      </c>
      <c r="Q127" s="11" t="str">
        <f t="shared" si="32"/>
        <v/>
      </c>
      <c r="R127" s="15" t="str">
        <f t="shared" si="39"/>
        <v/>
      </c>
      <c r="S127" s="69" t="str">
        <f t="shared" si="40"/>
        <v/>
      </c>
      <c r="T127" s="72" t="str">
        <f t="shared" si="34"/>
        <v/>
      </c>
      <c r="U127" s="72" t="str">
        <f t="shared" si="35"/>
        <v/>
      </c>
      <c r="V127" s="5"/>
      <c r="W127" s="5"/>
      <c r="X127" s="5"/>
      <c r="Y127" s="5"/>
      <c r="Z127" s="5"/>
      <c r="AA127" s="5"/>
    </row>
    <row r="128" spans="3:27" x14ac:dyDescent="0.3">
      <c r="C128" s="3" t="str">
        <f t="shared" si="24"/>
        <v/>
      </c>
      <c r="D128" s="13"/>
      <c r="E128" s="10" t="str">
        <f t="shared" si="37"/>
        <v/>
      </c>
      <c r="F128" s="10" t="str">
        <f t="shared" si="41"/>
        <v/>
      </c>
      <c r="G128" s="11" t="str">
        <f t="shared" si="33"/>
        <v/>
      </c>
      <c r="H128" s="11" t="str">
        <f t="shared" si="25"/>
        <v/>
      </c>
      <c r="I128" s="54" t="str">
        <f t="shared" si="26"/>
        <v/>
      </c>
      <c r="J128" s="12" t="str">
        <f t="shared" si="27"/>
        <v/>
      </c>
      <c r="K128" s="13" t="str">
        <f t="shared" si="36"/>
        <v/>
      </c>
      <c r="L128" s="14" t="str">
        <f t="shared" si="28"/>
        <v/>
      </c>
      <c r="M128" s="10" t="str">
        <f t="shared" si="38"/>
        <v/>
      </c>
      <c r="N128" s="11" t="str">
        <f t="shared" si="29"/>
        <v/>
      </c>
      <c r="O128" s="11" t="str">
        <f t="shared" si="30"/>
        <v/>
      </c>
      <c r="P128" s="11" t="str">
        <f t="shared" si="31"/>
        <v/>
      </c>
      <c r="Q128" s="11" t="str">
        <f t="shared" si="32"/>
        <v/>
      </c>
      <c r="R128" s="15" t="str">
        <f t="shared" si="39"/>
        <v/>
      </c>
      <c r="S128" s="69" t="str">
        <f t="shared" si="40"/>
        <v/>
      </c>
      <c r="T128" s="72" t="str">
        <f t="shared" si="34"/>
        <v/>
      </c>
      <c r="U128" s="72" t="str">
        <f t="shared" si="35"/>
        <v/>
      </c>
      <c r="V128" s="5"/>
      <c r="W128" s="5"/>
      <c r="X128" s="5"/>
      <c r="Y128" s="5"/>
      <c r="Z128" s="5"/>
      <c r="AA128" s="5"/>
    </row>
    <row r="129" spans="3:27" x14ac:dyDescent="0.3">
      <c r="C129" s="3" t="str">
        <f t="shared" si="24"/>
        <v/>
      </c>
      <c r="D129" s="13"/>
      <c r="E129" s="10" t="str">
        <f t="shared" si="37"/>
        <v/>
      </c>
      <c r="F129" s="10" t="str">
        <f t="shared" si="41"/>
        <v/>
      </c>
      <c r="G129" s="11" t="str">
        <f t="shared" si="33"/>
        <v/>
      </c>
      <c r="H129" s="11" t="str">
        <f t="shared" si="25"/>
        <v/>
      </c>
      <c r="I129" s="54" t="str">
        <f t="shared" si="26"/>
        <v/>
      </c>
      <c r="J129" s="12" t="str">
        <f t="shared" si="27"/>
        <v/>
      </c>
      <c r="K129" s="13" t="str">
        <f t="shared" si="36"/>
        <v/>
      </c>
      <c r="L129" s="14" t="str">
        <f t="shared" si="28"/>
        <v/>
      </c>
      <c r="M129" s="10" t="str">
        <f t="shared" si="38"/>
        <v/>
      </c>
      <c r="N129" s="11" t="str">
        <f t="shared" si="29"/>
        <v/>
      </c>
      <c r="O129" s="11" t="str">
        <f t="shared" si="30"/>
        <v/>
      </c>
      <c r="P129" s="11" t="str">
        <f t="shared" si="31"/>
        <v/>
      </c>
      <c r="Q129" s="11" t="str">
        <f t="shared" si="32"/>
        <v/>
      </c>
      <c r="R129" s="15" t="str">
        <f t="shared" si="39"/>
        <v/>
      </c>
      <c r="S129" s="69" t="str">
        <f t="shared" si="40"/>
        <v/>
      </c>
      <c r="T129" s="72" t="str">
        <f t="shared" si="34"/>
        <v/>
      </c>
      <c r="U129" s="72" t="str">
        <f t="shared" si="35"/>
        <v/>
      </c>
      <c r="V129" s="5"/>
      <c r="W129" s="5"/>
      <c r="X129" s="5"/>
      <c r="Y129" s="5"/>
      <c r="Z129" s="5"/>
      <c r="AA129" s="5"/>
    </row>
    <row r="130" spans="3:27" x14ac:dyDescent="0.3">
      <c r="C130" s="3" t="str">
        <f t="shared" si="24"/>
        <v/>
      </c>
      <c r="D130" s="13"/>
      <c r="E130" s="10" t="str">
        <f t="shared" si="37"/>
        <v/>
      </c>
      <c r="F130" s="10" t="str">
        <f t="shared" si="41"/>
        <v/>
      </c>
      <c r="G130" s="11" t="str">
        <f t="shared" si="33"/>
        <v/>
      </c>
      <c r="H130" s="11" t="str">
        <f t="shared" si="25"/>
        <v/>
      </c>
      <c r="I130" s="54" t="str">
        <f t="shared" si="26"/>
        <v/>
      </c>
      <c r="J130" s="12" t="str">
        <f t="shared" si="27"/>
        <v/>
      </c>
      <c r="K130" s="13" t="str">
        <f t="shared" si="36"/>
        <v/>
      </c>
      <c r="L130" s="14" t="str">
        <f t="shared" si="28"/>
        <v/>
      </c>
      <c r="M130" s="10" t="str">
        <f t="shared" si="38"/>
        <v/>
      </c>
      <c r="N130" s="11" t="str">
        <f t="shared" si="29"/>
        <v/>
      </c>
      <c r="O130" s="11" t="str">
        <f t="shared" si="30"/>
        <v/>
      </c>
      <c r="P130" s="11" t="str">
        <f t="shared" si="31"/>
        <v/>
      </c>
      <c r="Q130" s="11" t="str">
        <f t="shared" si="32"/>
        <v/>
      </c>
      <c r="R130" s="15" t="str">
        <f t="shared" si="39"/>
        <v/>
      </c>
      <c r="S130" s="69" t="str">
        <f t="shared" si="40"/>
        <v/>
      </c>
      <c r="T130" s="72" t="str">
        <f t="shared" si="34"/>
        <v/>
      </c>
      <c r="U130" s="72" t="str">
        <f t="shared" si="35"/>
        <v/>
      </c>
      <c r="V130" s="5"/>
      <c r="W130" s="5"/>
      <c r="X130" s="5"/>
      <c r="Y130" s="5"/>
      <c r="Z130" s="5"/>
      <c r="AA130" s="5"/>
    </row>
    <row r="131" spans="3:27" x14ac:dyDescent="0.3">
      <c r="C131" s="3" t="str">
        <f t="shared" ref="C131:C194" si="42">IF(C130&lt;$B$10,C130+1,"")</f>
        <v/>
      </c>
      <c r="D131" s="13"/>
      <c r="E131" s="10" t="str">
        <f t="shared" si="37"/>
        <v/>
      </c>
      <c r="F131" s="10" t="str">
        <f t="shared" si="41"/>
        <v/>
      </c>
      <c r="G131" s="11" t="str">
        <f t="shared" si="33"/>
        <v/>
      </c>
      <c r="H131" s="11" t="str">
        <f t="shared" ref="H131:H194" si="43">IF(C130&lt;$B$10,G131+H130,"")</f>
        <v/>
      </c>
      <c r="I131" s="54" t="str">
        <f t="shared" ref="I131:I194" si="44">IF(C130&lt;$B$10,G131/E131,"")</f>
        <v/>
      </c>
      <c r="J131" s="12" t="str">
        <f t="shared" ref="J131:J194" si="45">IF(C130&lt;$B$10,J130+I131,"")</f>
        <v/>
      </c>
      <c r="K131" s="13" t="str">
        <f t="shared" si="36"/>
        <v/>
      </c>
      <c r="L131" s="14" t="str">
        <f t="shared" ref="L131:L194" si="46">IF(C130&lt;$B$10,K131/E131,"")</f>
        <v/>
      </c>
      <c r="M131" s="10" t="str">
        <f t="shared" si="38"/>
        <v/>
      </c>
      <c r="N131" s="11" t="str">
        <f t="shared" ref="N131:N194" si="47">IF(C130&lt;$B$10,J131*K131,"")</f>
        <v/>
      </c>
      <c r="O131" s="11" t="str">
        <f t="shared" ref="O131:O194" si="48">IF(C130&lt;$B$10,O130+N131,"")</f>
        <v/>
      </c>
      <c r="P131" s="11" t="str">
        <f t="shared" ref="P131:P194" si="49">IF(C130&lt;$B$10,H131+O131,"")</f>
        <v/>
      </c>
      <c r="Q131" s="11" t="str">
        <f t="shared" ref="Q131:Q194" si="50">IF(C130&lt;$B$10,G131*$B$8,"")</f>
        <v/>
      </c>
      <c r="R131" s="15" t="str">
        <f t="shared" si="39"/>
        <v/>
      </c>
      <c r="S131" s="69" t="str">
        <f t="shared" si="40"/>
        <v/>
      </c>
      <c r="T131" s="72" t="str">
        <f t="shared" si="34"/>
        <v/>
      </c>
      <c r="U131" s="72" t="str">
        <f t="shared" si="35"/>
        <v/>
      </c>
      <c r="V131" s="5"/>
      <c r="W131" s="5"/>
      <c r="X131" s="5"/>
      <c r="Y131" s="5"/>
      <c r="Z131" s="5"/>
      <c r="AA131" s="5"/>
    </row>
    <row r="132" spans="3:27" x14ac:dyDescent="0.3">
      <c r="C132" s="3" t="str">
        <f t="shared" si="42"/>
        <v/>
      </c>
      <c r="D132" s="13"/>
      <c r="E132" s="10" t="str">
        <f t="shared" si="37"/>
        <v/>
      </c>
      <c r="F132" s="10" t="str">
        <f t="shared" si="41"/>
        <v/>
      </c>
      <c r="G132" s="11" t="str">
        <f t="shared" ref="G132:G195" si="51">IF(C131&lt;$B$10,IF($B$7&gt;0,IF(C131&lt;$B$10,IF(N131&gt;G131+$B$7,N131-(1-$B$8),G131),""),$B$6),"")</f>
        <v/>
      </c>
      <c r="H132" s="11" t="str">
        <f t="shared" si="43"/>
        <v/>
      </c>
      <c r="I132" s="54" t="str">
        <f t="shared" si="44"/>
        <v/>
      </c>
      <c r="J132" s="12" t="str">
        <f t="shared" si="45"/>
        <v/>
      </c>
      <c r="K132" s="13" t="str">
        <f t="shared" si="36"/>
        <v/>
      </c>
      <c r="L132" s="14" t="str">
        <f t="shared" si="46"/>
        <v/>
      </c>
      <c r="M132" s="10" t="str">
        <f t="shared" si="38"/>
        <v/>
      </c>
      <c r="N132" s="11" t="str">
        <f t="shared" si="47"/>
        <v/>
      </c>
      <c r="O132" s="11" t="str">
        <f t="shared" si="48"/>
        <v/>
      </c>
      <c r="P132" s="11" t="str">
        <f t="shared" si="49"/>
        <v/>
      </c>
      <c r="Q132" s="11" t="str">
        <f t="shared" si="50"/>
        <v/>
      </c>
      <c r="R132" s="15" t="str">
        <f t="shared" si="39"/>
        <v/>
      </c>
      <c r="S132" s="69" t="str">
        <f t="shared" si="40"/>
        <v/>
      </c>
      <c r="T132" s="72" t="str">
        <f t="shared" ref="T132:T195" si="52">IF(C131&lt;$B$10,F132*Q132,"")</f>
        <v/>
      </c>
      <c r="U132" s="72" t="str">
        <f t="shared" ref="U132:U195" si="53">IF(C131&lt;$B$10,U131+T132,"")</f>
        <v/>
      </c>
      <c r="V132" s="5"/>
      <c r="W132" s="5"/>
      <c r="X132" s="5"/>
      <c r="Y132" s="5"/>
      <c r="Z132" s="5"/>
      <c r="AA132" s="5"/>
    </row>
    <row r="133" spans="3:27" x14ac:dyDescent="0.3">
      <c r="C133" s="3" t="str">
        <f t="shared" si="42"/>
        <v/>
      </c>
      <c r="D133" s="13"/>
      <c r="E133" s="10" t="str">
        <f t="shared" si="37"/>
        <v/>
      </c>
      <c r="F133" s="10" t="str">
        <f t="shared" si="41"/>
        <v/>
      </c>
      <c r="G133" s="11" t="str">
        <f t="shared" si="51"/>
        <v/>
      </c>
      <c r="H133" s="11" t="str">
        <f t="shared" si="43"/>
        <v/>
      </c>
      <c r="I133" s="54" t="str">
        <f t="shared" si="44"/>
        <v/>
      </c>
      <c r="J133" s="12" t="str">
        <f t="shared" si="45"/>
        <v/>
      </c>
      <c r="K133" s="13" t="str">
        <f t="shared" si="36"/>
        <v/>
      </c>
      <c r="L133" s="14" t="str">
        <f t="shared" si="46"/>
        <v/>
      </c>
      <c r="M133" s="10" t="str">
        <f t="shared" si="38"/>
        <v/>
      </c>
      <c r="N133" s="11" t="str">
        <f t="shared" si="47"/>
        <v/>
      </c>
      <c r="O133" s="11" t="str">
        <f t="shared" si="48"/>
        <v/>
      </c>
      <c r="P133" s="11" t="str">
        <f t="shared" si="49"/>
        <v/>
      </c>
      <c r="Q133" s="11" t="str">
        <f t="shared" si="50"/>
        <v/>
      </c>
      <c r="R133" s="15" t="str">
        <f t="shared" si="39"/>
        <v/>
      </c>
      <c r="S133" s="69" t="str">
        <f t="shared" si="40"/>
        <v/>
      </c>
      <c r="T133" s="72" t="str">
        <f t="shared" si="52"/>
        <v/>
      </c>
      <c r="U133" s="72" t="str">
        <f t="shared" si="53"/>
        <v/>
      </c>
      <c r="V133" s="5"/>
      <c r="W133" s="5"/>
      <c r="X133" s="5"/>
      <c r="Y133" s="5"/>
      <c r="Z133" s="5"/>
      <c r="AA133" s="5"/>
    </row>
    <row r="134" spans="3:27" x14ac:dyDescent="0.3">
      <c r="C134" s="3" t="str">
        <f t="shared" si="42"/>
        <v/>
      </c>
      <c r="D134" s="13"/>
      <c r="E134" s="10" t="str">
        <f t="shared" si="37"/>
        <v/>
      </c>
      <c r="F134" s="10" t="str">
        <f t="shared" si="41"/>
        <v/>
      </c>
      <c r="G134" s="11" t="str">
        <f t="shared" si="51"/>
        <v/>
      </c>
      <c r="H134" s="11" t="str">
        <f t="shared" si="43"/>
        <v/>
      </c>
      <c r="I134" s="54" t="str">
        <f t="shared" si="44"/>
        <v/>
      </c>
      <c r="J134" s="12" t="str">
        <f t="shared" si="45"/>
        <v/>
      </c>
      <c r="K134" s="13" t="str">
        <f t="shared" ref="K134:K197" si="54">IF(C133&lt;$B$10,$B$20,"")</f>
        <v/>
      </c>
      <c r="L134" s="14" t="str">
        <f t="shared" si="46"/>
        <v/>
      </c>
      <c r="M134" s="10" t="str">
        <f t="shared" si="38"/>
        <v/>
      </c>
      <c r="N134" s="11" t="str">
        <f t="shared" si="47"/>
        <v/>
      </c>
      <c r="O134" s="11" t="str">
        <f t="shared" si="48"/>
        <v/>
      </c>
      <c r="P134" s="11" t="str">
        <f t="shared" si="49"/>
        <v/>
      </c>
      <c r="Q134" s="11" t="str">
        <f t="shared" si="50"/>
        <v/>
      </c>
      <c r="R134" s="15" t="str">
        <f t="shared" si="39"/>
        <v/>
      </c>
      <c r="S134" s="69" t="str">
        <f t="shared" si="40"/>
        <v/>
      </c>
      <c r="T134" s="72" t="str">
        <f t="shared" si="52"/>
        <v/>
      </c>
      <c r="U134" s="72" t="str">
        <f t="shared" si="53"/>
        <v/>
      </c>
      <c r="V134" s="5"/>
      <c r="W134" s="5"/>
      <c r="X134" s="5"/>
      <c r="Y134" s="5"/>
      <c r="Z134" s="5"/>
      <c r="AA134" s="5"/>
    </row>
    <row r="135" spans="3:27" x14ac:dyDescent="0.3">
      <c r="C135" s="3" t="str">
        <f t="shared" si="42"/>
        <v/>
      </c>
      <c r="D135" s="13"/>
      <c r="E135" s="10" t="str">
        <f t="shared" ref="E135:E198" si="55">IF(C134&lt;$B$10,$B$15,"")</f>
        <v/>
      </c>
      <c r="F135" s="10" t="str">
        <f t="shared" si="41"/>
        <v/>
      </c>
      <c r="G135" s="11" t="str">
        <f t="shared" si="51"/>
        <v/>
      </c>
      <c r="H135" s="11" t="str">
        <f t="shared" si="43"/>
        <v/>
      </c>
      <c r="I135" s="54" t="str">
        <f t="shared" si="44"/>
        <v/>
      </c>
      <c r="J135" s="12" t="str">
        <f t="shared" si="45"/>
        <v/>
      </c>
      <c r="K135" s="13" t="str">
        <f t="shared" si="54"/>
        <v/>
      </c>
      <c r="L135" s="14" t="str">
        <f t="shared" si="46"/>
        <v/>
      </c>
      <c r="M135" s="10" t="str">
        <f t="shared" ref="M135:M198" si="56">IF(C134&lt;$B$10,$B$11,"")</f>
        <v/>
      </c>
      <c r="N135" s="11" t="str">
        <f t="shared" si="47"/>
        <v/>
      </c>
      <c r="O135" s="11" t="str">
        <f t="shared" si="48"/>
        <v/>
      </c>
      <c r="P135" s="11" t="str">
        <f t="shared" si="49"/>
        <v/>
      </c>
      <c r="Q135" s="11" t="str">
        <f t="shared" si="50"/>
        <v/>
      </c>
      <c r="R135" s="15" t="str">
        <f t="shared" ref="R135:R198" si="57">IF(C134&lt;$B$10,N135*M135,"")</f>
        <v/>
      </c>
      <c r="S135" s="69" t="str">
        <f t="shared" ref="S135:S198" si="58">IF(C134&lt;$B$10,S134+R135,"")</f>
        <v/>
      </c>
      <c r="T135" s="72" t="str">
        <f t="shared" si="52"/>
        <v/>
      </c>
      <c r="U135" s="72" t="str">
        <f t="shared" si="53"/>
        <v/>
      </c>
      <c r="V135" s="5"/>
      <c r="W135" s="5"/>
      <c r="X135" s="5"/>
      <c r="Y135" s="5"/>
      <c r="Z135" s="5"/>
      <c r="AA135" s="5"/>
    </row>
    <row r="136" spans="3:27" x14ac:dyDescent="0.3">
      <c r="C136" s="3" t="str">
        <f t="shared" si="42"/>
        <v/>
      </c>
      <c r="D136" s="13"/>
      <c r="E136" s="10" t="str">
        <f t="shared" si="55"/>
        <v/>
      </c>
      <c r="F136" s="10" t="str">
        <f t="shared" ref="F136:F199" si="59">IF(C135&lt;$B$10,$B$11,"")</f>
        <v/>
      </c>
      <c r="G136" s="11" t="str">
        <f t="shared" si="51"/>
        <v/>
      </c>
      <c r="H136" s="11" t="str">
        <f t="shared" si="43"/>
        <v/>
      </c>
      <c r="I136" s="54" t="str">
        <f t="shared" si="44"/>
        <v/>
      </c>
      <c r="J136" s="12" t="str">
        <f t="shared" si="45"/>
        <v/>
      </c>
      <c r="K136" s="13" t="str">
        <f t="shared" si="54"/>
        <v/>
      </c>
      <c r="L136" s="14" t="str">
        <f t="shared" si="46"/>
        <v/>
      </c>
      <c r="M136" s="10" t="str">
        <f t="shared" si="56"/>
        <v/>
      </c>
      <c r="N136" s="11" t="str">
        <f t="shared" si="47"/>
        <v/>
      </c>
      <c r="O136" s="11" t="str">
        <f t="shared" si="48"/>
        <v/>
      </c>
      <c r="P136" s="11" t="str">
        <f t="shared" si="49"/>
        <v/>
      </c>
      <c r="Q136" s="11" t="str">
        <f t="shared" si="50"/>
        <v/>
      </c>
      <c r="R136" s="15" t="str">
        <f t="shared" si="57"/>
        <v/>
      </c>
      <c r="S136" s="69" t="str">
        <f t="shared" si="58"/>
        <v/>
      </c>
      <c r="T136" s="72" t="str">
        <f t="shared" si="52"/>
        <v/>
      </c>
      <c r="U136" s="72" t="str">
        <f t="shared" si="53"/>
        <v/>
      </c>
      <c r="V136" s="5"/>
      <c r="W136" s="5"/>
      <c r="X136" s="5"/>
      <c r="Y136" s="5"/>
      <c r="Z136" s="5"/>
      <c r="AA136" s="5"/>
    </row>
    <row r="137" spans="3:27" x14ac:dyDescent="0.3">
      <c r="C137" s="3" t="str">
        <f t="shared" si="42"/>
        <v/>
      </c>
      <c r="D137" s="13"/>
      <c r="E137" s="10" t="str">
        <f t="shared" si="55"/>
        <v/>
      </c>
      <c r="F137" s="10" t="str">
        <f t="shared" si="59"/>
        <v/>
      </c>
      <c r="G137" s="11" t="str">
        <f t="shared" si="51"/>
        <v/>
      </c>
      <c r="H137" s="11" t="str">
        <f t="shared" si="43"/>
        <v/>
      </c>
      <c r="I137" s="54" t="str">
        <f t="shared" si="44"/>
        <v/>
      </c>
      <c r="J137" s="12" t="str">
        <f t="shared" si="45"/>
        <v/>
      </c>
      <c r="K137" s="13" t="str">
        <f t="shared" si="54"/>
        <v/>
      </c>
      <c r="L137" s="14" t="str">
        <f t="shared" si="46"/>
        <v/>
      </c>
      <c r="M137" s="10" t="str">
        <f t="shared" si="56"/>
        <v/>
      </c>
      <c r="N137" s="11" t="str">
        <f t="shared" si="47"/>
        <v/>
      </c>
      <c r="O137" s="11" t="str">
        <f t="shared" si="48"/>
        <v/>
      </c>
      <c r="P137" s="11" t="str">
        <f t="shared" si="49"/>
        <v/>
      </c>
      <c r="Q137" s="11" t="str">
        <f t="shared" si="50"/>
        <v/>
      </c>
      <c r="R137" s="15" t="str">
        <f t="shared" si="57"/>
        <v/>
      </c>
      <c r="S137" s="69" t="str">
        <f t="shared" si="58"/>
        <v/>
      </c>
      <c r="T137" s="72" t="str">
        <f t="shared" si="52"/>
        <v/>
      </c>
      <c r="U137" s="72" t="str">
        <f t="shared" si="53"/>
        <v/>
      </c>
      <c r="V137" s="5"/>
      <c r="W137" s="5"/>
      <c r="X137" s="5"/>
      <c r="Y137" s="5"/>
      <c r="Z137" s="5"/>
      <c r="AA137" s="5"/>
    </row>
    <row r="138" spans="3:27" x14ac:dyDescent="0.3">
      <c r="C138" s="3" t="str">
        <f t="shared" si="42"/>
        <v/>
      </c>
      <c r="D138" s="13"/>
      <c r="E138" s="10" t="str">
        <f t="shared" si="55"/>
        <v/>
      </c>
      <c r="F138" s="10" t="str">
        <f t="shared" si="59"/>
        <v/>
      </c>
      <c r="G138" s="11" t="str">
        <f t="shared" si="51"/>
        <v/>
      </c>
      <c r="H138" s="11" t="str">
        <f t="shared" si="43"/>
        <v/>
      </c>
      <c r="I138" s="54" t="str">
        <f t="shared" si="44"/>
        <v/>
      </c>
      <c r="J138" s="12" t="str">
        <f t="shared" si="45"/>
        <v/>
      </c>
      <c r="K138" s="13" t="str">
        <f t="shared" si="54"/>
        <v/>
      </c>
      <c r="L138" s="14" t="str">
        <f t="shared" si="46"/>
        <v/>
      </c>
      <c r="M138" s="10" t="str">
        <f t="shared" si="56"/>
        <v/>
      </c>
      <c r="N138" s="11" t="str">
        <f t="shared" si="47"/>
        <v/>
      </c>
      <c r="O138" s="11" t="str">
        <f t="shared" si="48"/>
        <v/>
      </c>
      <c r="P138" s="11" t="str">
        <f t="shared" si="49"/>
        <v/>
      </c>
      <c r="Q138" s="11" t="str">
        <f t="shared" si="50"/>
        <v/>
      </c>
      <c r="R138" s="15" t="str">
        <f t="shared" si="57"/>
        <v/>
      </c>
      <c r="S138" s="69" t="str">
        <f t="shared" si="58"/>
        <v/>
      </c>
      <c r="T138" s="72" t="str">
        <f t="shared" si="52"/>
        <v/>
      </c>
      <c r="U138" s="72" t="str">
        <f t="shared" si="53"/>
        <v/>
      </c>
      <c r="V138" s="5"/>
      <c r="W138" s="5"/>
      <c r="X138" s="5"/>
      <c r="Y138" s="5"/>
      <c r="Z138" s="5"/>
      <c r="AA138" s="5"/>
    </row>
    <row r="139" spans="3:27" x14ac:dyDescent="0.3">
      <c r="C139" s="3" t="str">
        <f t="shared" si="42"/>
        <v/>
      </c>
      <c r="D139" s="13"/>
      <c r="E139" s="10" t="str">
        <f t="shared" si="55"/>
        <v/>
      </c>
      <c r="F139" s="10" t="str">
        <f t="shared" si="59"/>
        <v/>
      </c>
      <c r="G139" s="11" t="str">
        <f t="shared" si="51"/>
        <v/>
      </c>
      <c r="H139" s="11" t="str">
        <f t="shared" si="43"/>
        <v/>
      </c>
      <c r="I139" s="54" t="str">
        <f t="shared" si="44"/>
        <v/>
      </c>
      <c r="J139" s="12" t="str">
        <f t="shared" si="45"/>
        <v/>
      </c>
      <c r="K139" s="13" t="str">
        <f t="shared" si="54"/>
        <v/>
      </c>
      <c r="L139" s="14" t="str">
        <f t="shared" si="46"/>
        <v/>
      </c>
      <c r="M139" s="10" t="str">
        <f t="shared" si="56"/>
        <v/>
      </c>
      <c r="N139" s="11" t="str">
        <f t="shared" si="47"/>
        <v/>
      </c>
      <c r="O139" s="11" t="str">
        <f t="shared" si="48"/>
        <v/>
      </c>
      <c r="P139" s="11" t="str">
        <f t="shared" si="49"/>
        <v/>
      </c>
      <c r="Q139" s="11" t="str">
        <f t="shared" si="50"/>
        <v/>
      </c>
      <c r="R139" s="15" t="str">
        <f t="shared" si="57"/>
        <v/>
      </c>
      <c r="S139" s="69" t="str">
        <f t="shared" si="58"/>
        <v/>
      </c>
      <c r="T139" s="72" t="str">
        <f t="shared" si="52"/>
        <v/>
      </c>
      <c r="U139" s="72" t="str">
        <f t="shared" si="53"/>
        <v/>
      </c>
      <c r="V139" s="5"/>
      <c r="W139" s="5"/>
      <c r="X139" s="5"/>
      <c r="Y139" s="5"/>
      <c r="Z139" s="5"/>
      <c r="AA139" s="5"/>
    </row>
    <row r="140" spans="3:27" x14ac:dyDescent="0.3">
      <c r="C140" s="3" t="str">
        <f t="shared" si="42"/>
        <v/>
      </c>
      <c r="D140" s="13"/>
      <c r="E140" s="10" t="str">
        <f t="shared" si="55"/>
        <v/>
      </c>
      <c r="F140" s="10" t="str">
        <f t="shared" si="59"/>
        <v/>
      </c>
      <c r="G140" s="11" t="str">
        <f t="shared" si="51"/>
        <v/>
      </c>
      <c r="H140" s="11" t="str">
        <f t="shared" si="43"/>
        <v/>
      </c>
      <c r="I140" s="54" t="str">
        <f t="shared" si="44"/>
        <v/>
      </c>
      <c r="J140" s="12" t="str">
        <f t="shared" si="45"/>
        <v/>
      </c>
      <c r="K140" s="13" t="str">
        <f t="shared" si="54"/>
        <v/>
      </c>
      <c r="L140" s="14" t="str">
        <f t="shared" si="46"/>
        <v/>
      </c>
      <c r="M140" s="10" t="str">
        <f t="shared" si="56"/>
        <v/>
      </c>
      <c r="N140" s="11" t="str">
        <f t="shared" si="47"/>
        <v/>
      </c>
      <c r="O140" s="11" t="str">
        <f t="shared" si="48"/>
        <v/>
      </c>
      <c r="P140" s="11" t="str">
        <f t="shared" si="49"/>
        <v/>
      </c>
      <c r="Q140" s="11" t="str">
        <f t="shared" si="50"/>
        <v/>
      </c>
      <c r="R140" s="15" t="str">
        <f t="shared" si="57"/>
        <v/>
      </c>
      <c r="S140" s="69" t="str">
        <f t="shared" si="58"/>
        <v/>
      </c>
      <c r="T140" s="72" t="str">
        <f t="shared" si="52"/>
        <v/>
      </c>
      <c r="U140" s="72" t="str">
        <f t="shared" si="53"/>
        <v/>
      </c>
      <c r="V140" s="5"/>
      <c r="W140" s="5"/>
      <c r="X140" s="5"/>
      <c r="Y140" s="5"/>
      <c r="Z140" s="5"/>
      <c r="AA140" s="5"/>
    </row>
    <row r="141" spans="3:27" x14ac:dyDescent="0.3">
      <c r="C141" s="3" t="str">
        <f t="shared" si="42"/>
        <v/>
      </c>
      <c r="D141" s="13"/>
      <c r="E141" s="10" t="str">
        <f t="shared" si="55"/>
        <v/>
      </c>
      <c r="F141" s="10" t="str">
        <f t="shared" si="59"/>
        <v/>
      </c>
      <c r="G141" s="11" t="str">
        <f t="shared" si="51"/>
        <v/>
      </c>
      <c r="H141" s="11" t="str">
        <f t="shared" si="43"/>
        <v/>
      </c>
      <c r="I141" s="54" t="str">
        <f t="shared" si="44"/>
        <v/>
      </c>
      <c r="J141" s="12" t="str">
        <f t="shared" si="45"/>
        <v/>
      </c>
      <c r="K141" s="13" t="str">
        <f t="shared" si="54"/>
        <v/>
      </c>
      <c r="L141" s="14" t="str">
        <f t="shared" si="46"/>
        <v/>
      </c>
      <c r="M141" s="10" t="str">
        <f t="shared" si="56"/>
        <v/>
      </c>
      <c r="N141" s="11" t="str">
        <f t="shared" si="47"/>
        <v/>
      </c>
      <c r="O141" s="11" t="str">
        <f t="shared" si="48"/>
        <v/>
      </c>
      <c r="P141" s="11" t="str">
        <f t="shared" si="49"/>
        <v/>
      </c>
      <c r="Q141" s="11" t="str">
        <f t="shared" si="50"/>
        <v/>
      </c>
      <c r="R141" s="15" t="str">
        <f t="shared" si="57"/>
        <v/>
      </c>
      <c r="S141" s="69" t="str">
        <f t="shared" si="58"/>
        <v/>
      </c>
      <c r="T141" s="72" t="str">
        <f t="shared" si="52"/>
        <v/>
      </c>
      <c r="U141" s="72" t="str">
        <f t="shared" si="53"/>
        <v/>
      </c>
      <c r="V141" s="5"/>
      <c r="W141" s="5"/>
      <c r="X141" s="5"/>
      <c r="Y141" s="5"/>
      <c r="Z141" s="5"/>
      <c r="AA141" s="5"/>
    </row>
    <row r="142" spans="3:27" x14ac:dyDescent="0.3">
      <c r="C142" s="3" t="str">
        <f t="shared" si="42"/>
        <v/>
      </c>
      <c r="D142" s="13"/>
      <c r="E142" s="10" t="str">
        <f t="shared" si="55"/>
        <v/>
      </c>
      <c r="F142" s="10" t="str">
        <f t="shared" si="59"/>
        <v/>
      </c>
      <c r="G142" s="11" t="str">
        <f t="shared" si="51"/>
        <v/>
      </c>
      <c r="H142" s="11" t="str">
        <f t="shared" si="43"/>
        <v/>
      </c>
      <c r="I142" s="54" t="str">
        <f t="shared" si="44"/>
        <v/>
      </c>
      <c r="J142" s="12" t="str">
        <f t="shared" si="45"/>
        <v/>
      </c>
      <c r="K142" s="13" t="str">
        <f t="shared" si="54"/>
        <v/>
      </c>
      <c r="L142" s="14" t="str">
        <f t="shared" si="46"/>
        <v/>
      </c>
      <c r="M142" s="10" t="str">
        <f t="shared" si="56"/>
        <v/>
      </c>
      <c r="N142" s="11" t="str">
        <f t="shared" si="47"/>
        <v/>
      </c>
      <c r="O142" s="11" t="str">
        <f t="shared" si="48"/>
        <v/>
      </c>
      <c r="P142" s="11" t="str">
        <f t="shared" si="49"/>
        <v/>
      </c>
      <c r="Q142" s="11" t="str">
        <f t="shared" si="50"/>
        <v/>
      </c>
      <c r="R142" s="15" t="str">
        <f t="shared" si="57"/>
        <v/>
      </c>
      <c r="S142" s="69" t="str">
        <f t="shared" si="58"/>
        <v/>
      </c>
      <c r="T142" s="72" t="str">
        <f t="shared" si="52"/>
        <v/>
      </c>
      <c r="U142" s="72" t="str">
        <f t="shared" si="53"/>
        <v/>
      </c>
      <c r="V142" s="5"/>
      <c r="W142" s="5"/>
      <c r="X142" s="5"/>
      <c r="Y142" s="5"/>
      <c r="Z142" s="5"/>
      <c r="AA142" s="5"/>
    </row>
    <row r="143" spans="3:27" x14ac:dyDescent="0.3">
      <c r="C143" s="3" t="str">
        <f t="shared" si="42"/>
        <v/>
      </c>
      <c r="D143" s="13"/>
      <c r="E143" s="10" t="str">
        <f t="shared" si="55"/>
        <v/>
      </c>
      <c r="F143" s="10" t="str">
        <f t="shared" si="59"/>
        <v/>
      </c>
      <c r="G143" s="11" t="str">
        <f t="shared" si="51"/>
        <v/>
      </c>
      <c r="H143" s="11" t="str">
        <f t="shared" si="43"/>
        <v/>
      </c>
      <c r="I143" s="54" t="str">
        <f t="shared" si="44"/>
        <v/>
      </c>
      <c r="J143" s="12" t="str">
        <f t="shared" si="45"/>
        <v/>
      </c>
      <c r="K143" s="13" t="str">
        <f t="shared" si="54"/>
        <v/>
      </c>
      <c r="L143" s="14" t="str">
        <f t="shared" si="46"/>
        <v/>
      </c>
      <c r="M143" s="10" t="str">
        <f t="shared" si="56"/>
        <v/>
      </c>
      <c r="N143" s="11" t="str">
        <f t="shared" si="47"/>
        <v/>
      </c>
      <c r="O143" s="11" t="str">
        <f t="shared" si="48"/>
        <v/>
      </c>
      <c r="P143" s="11" t="str">
        <f t="shared" si="49"/>
        <v/>
      </c>
      <c r="Q143" s="11" t="str">
        <f t="shared" si="50"/>
        <v/>
      </c>
      <c r="R143" s="15" t="str">
        <f t="shared" si="57"/>
        <v/>
      </c>
      <c r="S143" s="69" t="str">
        <f t="shared" si="58"/>
        <v/>
      </c>
      <c r="T143" s="72" t="str">
        <f t="shared" si="52"/>
        <v/>
      </c>
      <c r="U143" s="72" t="str">
        <f t="shared" si="53"/>
        <v/>
      </c>
      <c r="V143" s="5"/>
      <c r="W143" s="5"/>
      <c r="X143" s="5"/>
      <c r="Y143" s="5"/>
      <c r="Z143" s="5"/>
      <c r="AA143" s="5"/>
    </row>
    <row r="144" spans="3:27" x14ac:dyDescent="0.3">
      <c r="C144" s="3" t="str">
        <f t="shared" si="42"/>
        <v/>
      </c>
      <c r="D144" s="13"/>
      <c r="E144" s="10" t="str">
        <f t="shared" si="55"/>
        <v/>
      </c>
      <c r="F144" s="10" t="str">
        <f t="shared" si="59"/>
        <v/>
      </c>
      <c r="G144" s="11" t="str">
        <f t="shared" si="51"/>
        <v/>
      </c>
      <c r="H144" s="11" t="str">
        <f t="shared" si="43"/>
        <v/>
      </c>
      <c r="I144" s="54" t="str">
        <f t="shared" si="44"/>
        <v/>
      </c>
      <c r="J144" s="12" t="str">
        <f t="shared" si="45"/>
        <v/>
      </c>
      <c r="K144" s="13" t="str">
        <f t="shared" si="54"/>
        <v/>
      </c>
      <c r="L144" s="14" t="str">
        <f t="shared" si="46"/>
        <v/>
      </c>
      <c r="M144" s="10" t="str">
        <f t="shared" si="56"/>
        <v/>
      </c>
      <c r="N144" s="11" t="str">
        <f t="shared" si="47"/>
        <v/>
      </c>
      <c r="O144" s="11" t="str">
        <f t="shared" si="48"/>
        <v/>
      </c>
      <c r="P144" s="11" t="str">
        <f t="shared" si="49"/>
        <v/>
      </c>
      <c r="Q144" s="11" t="str">
        <f t="shared" si="50"/>
        <v/>
      </c>
      <c r="R144" s="15" t="str">
        <f t="shared" si="57"/>
        <v/>
      </c>
      <c r="S144" s="69" t="str">
        <f t="shared" si="58"/>
        <v/>
      </c>
      <c r="T144" s="72" t="str">
        <f t="shared" si="52"/>
        <v/>
      </c>
      <c r="U144" s="72" t="str">
        <f t="shared" si="53"/>
        <v/>
      </c>
      <c r="V144" s="5"/>
      <c r="W144" s="5"/>
      <c r="X144" s="5"/>
      <c r="Y144" s="5"/>
      <c r="Z144" s="5"/>
      <c r="AA144" s="5"/>
    </row>
    <row r="145" spans="3:27" x14ac:dyDescent="0.3">
      <c r="C145" s="3" t="str">
        <f t="shared" si="42"/>
        <v/>
      </c>
      <c r="D145" s="13"/>
      <c r="E145" s="10" t="str">
        <f t="shared" si="55"/>
        <v/>
      </c>
      <c r="F145" s="10" t="str">
        <f t="shared" si="59"/>
        <v/>
      </c>
      <c r="G145" s="11" t="str">
        <f t="shared" si="51"/>
        <v/>
      </c>
      <c r="H145" s="11" t="str">
        <f t="shared" si="43"/>
        <v/>
      </c>
      <c r="I145" s="54" t="str">
        <f t="shared" si="44"/>
        <v/>
      </c>
      <c r="J145" s="12" t="str">
        <f t="shared" si="45"/>
        <v/>
      </c>
      <c r="K145" s="13" t="str">
        <f t="shared" si="54"/>
        <v/>
      </c>
      <c r="L145" s="14" t="str">
        <f t="shared" si="46"/>
        <v/>
      </c>
      <c r="M145" s="10" t="str">
        <f t="shared" si="56"/>
        <v/>
      </c>
      <c r="N145" s="11" t="str">
        <f t="shared" si="47"/>
        <v/>
      </c>
      <c r="O145" s="11" t="str">
        <f t="shared" si="48"/>
        <v/>
      </c>
      <c r="P145" s="11" t="str">
        <f t="shared" si="49"/>
        <v/>
      </c>
      <c r="Q145" s="11" t="str">
        <f t="shared" si="50"/>
        <v/>
      </c>
      <c r="R145" s="15" t="str">
        <f t="shared" si="57"/>
        <v/>
      </c>
      <c r="S145" s="69" t="str">
        <f t="shared" si="58"/>
        <v/>
      </c>
      <c r="T145" s="72" t="str">
        <f t="shared" si="52"/>
        <v/>
      </c>
      <c r="U145" s="72" t="str">
        <f t="shared" si="53"/>
        <v/>
      </c>
      <c r="V145" s="5"/>
      <c r="W145" s="5"/>
      <c r="X145" s="5"/>
      <c r="Y145" s="5"/>
      <c r="Z145" s="5"/>
      <c r="AA145" s="5"/>
    </row>
    <row r="146" spans="3:27" x14ac:dyDescent="0.3">
      <c r="C146" s="3" t="str">
        <f t="shared" si="42"/>
        <v/>
      </c>
      <c r="D146" s="13"/>
      <c r="E146" s="10" t="str">
        <f t="shared" si="55"/>
        <v/>
      </c>
      <c r="F146" s="10" t="str">
        <f t="shared" si="59"/>
        <v/>
      </c>
      <c r="G146" s="11" t="str">
        <f t="shared" si="51"/>
        <v/>
      </c>
      <c r="H146" s="11" t="str">
        <f t="shared" si="43"/>
        <v/>
      </c>
      <c r="I146" s="54" t="str">
        <f t="shared" si="44"/>
        <v/>
      </c>
      <c r="J146" s="12" t="str">
        <f t="shared" si="45"/>
        <v/>
      </c>
      <c r="K146" s="13" t="str">
        <f t="shared" si="54"/>
        <v/>
      </c>
      <c r="L146" s="14" t="str">
        <f t="shared" si="46"/>
        <v/>
      </c>
      <c r="M146" s="10" t="str">
        <f t="shared" si="56"/>
        <v/>
      </c>
      <c r="N146" s="11" t="str">
        <f t="shared" si="47"/>
        <v/>
      </c>
      <c r="O146" s="11" t="str">
        <f t="shared" si="48"/>
        <v/>
      </c>
      <c r="P146" s="11" t="str">
        <f t="shared" si="49"/>
        <v/>
      </c>
      <c r="Q146" s="11" t="str">
        <f t="shared" si="50"/>
        <v/>
      </c>
      <c r="R146" s="15" t="str">
        <f t="shared" si="57"/>
        <v/>
      </c>
      <c r="S146" s="69" t="str">
        <f t="shared" si="58"/>
        <v/>
      </c>
      <c r="T146" s="72" t="str">
        <f t="shared" si="52"/>
        <v/>
      </c>
      <c r="U146" s="72" t="str">
        <f t="shared" si="53"/>
        <v/>
      </c>
      <c r="V146" s="5"/>
      <c r="W146" s="5"/>
      <c r="X146" s="5"/>
      <c r="Y146" s="5"/>
      <c r="Z146" s="5"/>
      <c r="AA146" s="5"/>
    </row>
    <row r="147" spans="3:27" x14ac:dyDescent="0.3">
      <c r="C147" s="3" t="str">
        <f t="shared" si="42"/>
        <v/>
      </c>
      <c r="D147" s="13"/>
      <c r="E147" s="10" t="str">
        <f t="shared" si="55"/>
        <v/>
      </c>
      <c r="F147" s="10" t="str">
        <f t="shared" si="59"/>
        <v/>
      </c>
      <c r="G147" s="11" t="str">
        <f t="shared" si="51"/>
        <v/>
      </c>
      <c r="H147" s="11" t="str">
        <f t="shared" si="43"/>
        <v/>
      </c>
      <c r="I147" s="54" t="str">
        <f t="shared" si="44"/>
        <v/>
      </c>
      <c r="J147" s="12" t="str">
        <f t="shared" si="45"/>
        <v/>
      </c>
      <c r="K147" s="13" t="str">
        <f t="shared" si="54"/>
        <v/>
      </c>
      <c r="L147" s="14" t="str">
        <f t="shared" si="46"/>
        <v/>
      </c>
      <c r="M147" s="10" t="str">
        <f t="shared" si="56"/>
        <v/>
      </c>
      <c r="N147" s="11" t="str">
        <f t="shared" si="47"/>
        <v/>
      </c>
      <c r="O147" s="11" t="str">
        <f t="shared" si="48"/>
        <v/>
      </c>
      <c r="P147" s="11" t="str">
        <f t="shared" si="49"/>
        <v/>
      </c>
      <c r="Q147" s="11" t="str">
        <f t="shared" si="50"/>
        <v/>
      </c>
      <c r="R147" s="15" t="str">
        <f t="shared" si="57"/>
        <v/>
      </c>
      <c r="S147" s="69" t="str">
        <f t="shared" si="58"/>
        <v/>
      </c>
      <c r="T147" s="72" t="str">
        <f t="shared" si="52"/>
        <v/>
      </c>
      <c r="U147" s="72" t="str">
        <f t="shared" si="53"/>
        <v/>
      </c>
      <c r="V147" s="5"/>
      <c r="W147" s="5"/>
      <c r="X147" s="5"/>
      <c r="Y147" s="5"/>
      <c r="Z147" s="5"/>
      <c r="AA147" s="5"/>
    </row>
    <row r="148" spans="3:27" x14ac:dyDescent="0.3">
      <c r="C148" s="3" t="str">
        <f t="shared" si="42"/>
        <v/>
      </c>
      <c r="D148" s="13"/>
      <c r="E148" s="10" t="str">
        <f t="shared" si="55"/>
        <v/>
      </c>
      <c r="F148" s="10" t="str">
        <f t="shared" si="59"/>
        <v/>
      </c>
      <c r="G148" s="11" t="str">
        <f t="shared" si="51"/>
        <v/>
      </c>
      <c r="H148" s="11" t="str">
        <f t="shared" si="43"/>
        <v/>
      </c>
      <c r="I148" s="54" t="str">
        <f t="shared" si="44"/>
        <v/>
      </c>
      <c r="J148" s="12" t="str">
        <f t="shared" si="45"/>
        <v/>
      </c>
      <c r="K148" s="13" t="str">
        <f t="shared" si="54"/>
        <v/>
      </c>
      <c r="L148" s="14" t="str">
        <f t="shared" si="46"/>
        <v/>
      </c>
      <c r="M148" s="10" t="str">
        <f t="shared" si="56"/>
        <v/>
      </c>
      <c r="N148" s="11" t="str">
        <f t="shared" si="47"/>
        <v/>
      </c>
      <c r="O148" s="11" t="str">
        <f t="shared" si="48"/>
        <v/>
      </c>
      <c r="P148" s="11" t="str">
        <f t="shared" si="49"/>
        <v/>
      </c>
      <c r="Q148" s="11" t="str">
        <f t="shared" si="50"/>
        <v/>
      </c>
      <c r="R148" s="15" t="str">
        <f t="shared" si="57"/>
        <v/>
      </c>
      <c r="S148" s="69" t="str">
        <f t="shared" si="58"/>
        <v/>
      </c>
      <c r="T148" s="72" t="str">
        <f t="shared" si="52"/>
        <v/>
      </c>
      <c r="U148" s="72" t="str">
        <f t="shared" si="53"/>
        <v/>
      </c>
      <c r="V148" s="5"/>
      <c r="W148" s="5"/>
      <c r="X148" s="5"/>
      <c r="Y148" s="5"/>
      <c r="Z148" s="5"/>
      <c r="AA148" s="5"/>
    </row>
    <row r="149" spans="3:27" x14ac:dyDescent="0.3">
      <c r="C149" s="3" t="str">
        <f t="shared" si="42"/>
        <v/>
      </c>
      <c r="D149" s="13"/>
      <c r="E149" s="10" t="str">
        <f t="shared" si="55"/>
        <v/>
      </c>
      <c r="F149" s="10" t="str">
        <f t="shared" si="59"/>
        <v/>
      </c>
      <c r="G149" s="11" t="str">
        <f t="shared" si="51"/>
        <v/>
      </c>
      <c r="H149" s="11" t="str">
        <f t="shared" si="43"/>
        <v/>
      </c>
      <c r="I149" s="54" t="str">
        <f t="shared" si="44"/>
        <v/>
      </c>
      <c r="J149" s="12" t="str">
        <f t="shared" si="45"/>
        <v/>
      </c>
      <c r="K149" s="13" t="str">
        <f t="shared" si="54"/>
        <v/>
      </c>
      <c r="L149" s="14" t="str">
        <f t="shared" si="46"/>
        <v/>
      </c>
      <c r="M149" s="10" t="str">
        <f t="shared" si="56"/>
        <v/>
      </c>
      <c r="N149" s="11" t="str">
        <f t="shared" si="47"/>
        <v/>
      </c>
      <c r="O149" s="11" t="str">
        <f t="shared" si="48"/>
        <v/>
      </c>
      <c r="P149" s="11" t="str">
        <f t="shared" si="49"/>
        <v/>
      </c>
      <c r="Q149" s="11" t="str">
        <f t="shared" si="50"/>
        <v/>
      </c>
      <c r="R149" s="15" t="str">
        <f t="shared" si="57"/>
        <v/>
      </c>
      <c r="S149" s="69" t="str">
        <f t="shared" si="58"/>
        <v/>
      </c>
      <c r="T149" s="72" t="str">
        <f t="shared" si="52"/>
        <v/>
      </c>
      <c r="U149" s="72" t="str">
        <f t="shared" si="53"/>
        <v/>
      </c>
      <c r="V149" s="5"/>
      <c r="W149" s="5"/>
      <c r="X149" s="5"/>
      <c r="Y149" s="5"/>
      <c r="Z149" s="5"/>
      <c r="AA149" s="5"/>
    </row>
    <row r="150" spans="3:27" x14ac:dyDescent="0.3">
      <c r="C150" s="3" t="str">
        <f t="shared" si="42"/>
        <v/>
      </c>
      <c r="D150" s="13"/>
      <c r="E150" s="10" t="str">
        <f t="shared" si="55"/>
        <v/>
      </c>
      <c r="F150" s="10" t="str">
        <f t="shared" si="59"/>
        <v/>
      </c>
      <c r="G150" s="11" t="str">
        <f t="shared" si="51"/>
        <v/>
      </c>
      <c r="H150" s="11" t="str">
        <f t="shared" si="43"/>
        <v/>
      </c>
      <c r="I150" s="54" t="str">
        <f t="shared" si="44"/>
        <v/>
      </c>
      <c r="J150" s="12" t="str">
        <f t="shared" si="45"/>
        <v/>
      </c>
      <c r="K150" s="13" t="str">
        <f t="shared" si="54"/>
        <v/>
      </c>
      <c r="L150" s="14" t="str">
        <f t="shared" si="46"/>
        <v/>
      </c>
      <c r="M150" s="10" t="str">
        <f t="shared" si="56"/>
        <v/>
      </c>
      <c r="N150" s="11" t="str">
        <f t="shared" si="47"/>
        <v/>
      </c>
      <c r="O150" s="11" t="str">
        <f t="shared" si="48"/>
        <v/>
      </c>
      <c r="P150" s="11" t="str">
        <f t="shared" si="49"/>
        <v/>
      </c>
      <c r="Q150" s="11" t="str">
        <f t="shared" si="50"/>
        <v/>
      </c>
      <c r="R150" s="15" t="str">
        <f t="shared" si="57"/>
        <v/>
      </c>
      <c r="S150" s="69" t="str">
        <f t="shared" si="58"/>
        <v/>
      </c>
      <c r="T150" s="72" t="str">
        <f t="shared" si="52"/>
        <v/>
      </c>
      <c r="U150" s="72" t="str">
        <f t="shared" si="53"/>
        <v/>
      </c>
      <c r="V150" s="5"/>
      <c r="W150" s="5"/>
      <c r="X150" s="5"/>
      <c r="Y150" s="5"/>
      <c r="Z150" s="5"/>
      <c r="AA150" s="5"/>
    </row>
    <row r="151" spans="3:27" x14ac:dyDescent="0.3">
      <c r="C151" s="3" t="str">
        <f t="shared" si="42"/>
        <v/>
      </c>
      <c r="D151" s="13"/>
      <c r="E151" s="10" t="str">
        <f t="shared" si="55"/>
        <v/>
      </c>
      <c r="F151" s="10" t="str">
        <f t="shared" si="59"/>
        <v/>
      </c>
      <c r="G151" s="11" t="str">
        <f t="shared" si="51"/>
        <v/>
      </c>
      <c r="H151" s="11" t="str">
        <f t="shared" si="43"/>
        <v/>
      </c>
      <c r="I151" s="54" t="str">
        <f t="shared" si="44"/>
        <v/>
      </c>
      <c r="J151" s="12" t="str">
        <f t="shared" si="45"/>
        <v/>
      </c>
      <c r="K151" s="13" t="str">
        <f t="shared" si="54"/>
        <v/>
      </c>
      <c r="L151" s="14" t="str">
        <f t="shared" si="46"/>
        <v/>
      </c>
      <c r="M151" s="10" t="str">
        <f t="shared" si="56"/>
        <v/>
      </c>
      <c r="N151" s="11" t="str">
        <f t="shared" si="47"/>
        <v/>
      </c>
      <c r="O151" s="11" t="str">
        <f t="shared" si="48"/>
        <v/>
      </c>
      <c r="P151" s="11" t="str">
        <f t="shared" si="49"/>
        <v/>
      </c>
      <c r="Q151" s="11" t="str">
        <f t="shared" si="50"/>
        <v/>
      </c>
      <c r="R151" s="15" t="str">
        <f t="shared" si="57"/>
        <v/>
      </c>
      <c r="S151" s="69" t="str">
        <f t="shared" si="58"/>
        <v/>
      </c>
      <c r="T151" s="72" t="str">
        <f t="shared" si="52"/>
        <v/>
      </c>
      <c r="U151" s="72" t="str">
        <f t="shared" si="53"/>
        <v/>
      </c>
      <c r="V151" s="5"/>
      <c r="W151" s="5"/>
      <c r="X151" s="5"/>
      <c r="Y151" s="5"/>
      <c r="Z151" s="5"/>
      <c r="AA151" s="5"/>
    </row>
    <row r="152" spans="3:27" x14ac:dyDescent="0.3">
      <c r="C152" s="3" t="str">
        <f t="shared" si="42"/>
        <v/>
      </c>
      <c r="D152" s="13"/>
      <c r="E152" s="10" t="str">
        <f t="shared" si="55"/>
        <v/>
      </c>
      <c r="F152" s="10" t="str">
        <f t="shared" si="59"/>
        <v/>
      </c>
      <c r="G152" s="11" t="str">
        <f t="shared" si="51"/>
        <v/>
      </c>
      <c r="H152" s="11" t="str">
        <f t="shared" si="43"/>
        <v/>
      </c>
      <c r="I152" s="54" t="str">
        <f t="shared" si="44"/>
        <v/>
      </c>
      <c r="J152" s="12" t="str">
        <f t="shared" si="45"/>
        <v/>
      </c>
      <c r="K152" s="13" t="str">
        <f t="shared" si="54"/>
        <v/>
      </c>
      <c r="L152" s="14" t="str">
        <f t="shared" si="46"/>
        <v/>
      </c>
      <c r="M152" s="10" t="str">
        <f t="shared" si="56"/>
        <v/>
      </c>
      <c r="N152" s="11" t="str">
        <f t="shared" si="47"/>
        <v/>
      </c>
      <c r="O152" s="11" t="str">
        <f t="shared" si="48"/>
        <v/>
      </c>
      <c r="P152" s="11" t="str">
        <f t="shared" si="49"/>
        <v/>
      </c>
      <c r="Q152" s="11" t="str">
        <f t="shared" si="50"/>
        <v/>
      </c>
      <c r="R152" s="15" t="str">
        <f t="shared" si="57"/>
        <v/>
      </c>
      <c r="S152" s="69" t="str">
        <f t="shared" si="58"/>
        <v/>
      </c>
      <c r="T152" s="72" t="str">
        <f t="shared" si="52"/>
        <v/>
      </c>
      <c r="U152" s="72" t="str">
        <f t="shared" si="53"/>
        <v/>
      </c>
      <c r="V152" s="5"/>
      <c r="W152" s="5"/>
      <c r="X152" s="5"/>
      <c r="Y152" s="5"/>
      <c r="Z152" s="5"/>
      <c r="AA152" s="5"/>
    </row>
    <row r="153" spans="3:27" x14ac:dyDescent="0.3">
      <c r="C153" s="3" t="str">
        <f t="shared" si="42"/>
        <v/>
      </c>
      <c r="D153" s="13"/>
      <c r="E153" s="10" t="str">
        <f t="shared" si="55"/>
        <v/>
      </c>
      <c r="F153" s="10" t="str">
        <f t="shared" si="59"/>
        <v/>
      </c>
      <c r="G153" s="11" t="str">
        <f t="shared" si="51"/>
        <v/>
      </c>
      <c r="H153" s="11" t="str">
        <f t="shared" si="43"/>
        <v/>
      </c>
      <c r="I153" s="54" t="str">
        <f t="shared" si="44"/>
        <v/>
      </c>
      <c r="J153" s="12" t="str">
        <f t="shared" si="45"/>
        <v/>
      </c>
      <c r="K153" s="13" t="str">
        <f t="shared" si="54"/>
        <v/>
      </c>
      <c r="L153" s="14" t="str">
        <f t="shared" si="46"/>
        <v/>
      </c>
      <c r="M153" s="10" t="str">
        <f t="shared" si="56"/>
        <v/>
      </c>
      <c r="N153" s="11" t="str">
        <f t="shared" si="47"/>
        <v/>
      </c>
      <c r="O153" s="11" t="str">
        <f t="shared" si="48"/>
        <v/>
      </c>
      <c r="P153" s="11" t="str">
        <f t="shared" si="49"/>
        <v/>
      </c>
      <c r="Q153" s="11" t="str">
        <f t="shared" si="50"/>
        <v/>
      </c>
      <c r="R153" s="15" t="str">
        <f t="shared" si="57"/>
        <v/>
      </c>
      <c r="S153" s="69" t="str">
        <f t="shared" si="58"/>
        <v/>
      </c>
      <c r="T153" s="72" t="str">
        <f t="shared" si="52"/>
        <v/>
      </c>
      <c r="U153" s="72" t="str">
        <f t="shared" si="53"/>
        <v/>
      </c>
      <c r="V153" s="5"/>
      <c r="W153" s="5"/>
      <c r="X153" s="5"/>
      <c r="Y153" s="5"/>
      <c r="Z153" s="5"/>
      <c r="AA153" s="5"/>
    </row>
    <row r="154" spans="3:27" x14ac:dyDescent="0.3">
      <c r="C154" s="3" t="str">
        <f t="shared" si="42"/>
        <v/>
      </c>
      <c r="D154" s="13"/>
      <c r="E154" s="10" t="str">
        <f t="shared" si="55"/>
        <v/>
      </c>
      <c r="F154" s="10" t="str">
        <f t="shared" si="59"/>
        <v/>
      </c>
      <c r="G154" s="11" t="str">
        <f t="shared" si="51"/>
        <v/>
      </c>
      <c r="H154" s="11" t="str">
        <f t="shared" si="43"/>
        <v/>
      </c>
      <c r="I154" s="54" t="str">
        <f t="shared" si="44"/>
        <v/>
      </c>
      <c r="J154" s="12" t="str">
        <f t="shared" si="45"/>
        <v/>
      </c>
      <c r="K154" s="13" t="str">
        <f t="shared" si="54"/>
        <v/>
      </c>
      <c r="L154" s="14" t="str">
        <f t="shared" si="46"/>
        <v/>
      </c>
      <c r="M154" s="10" t="str">
        <f t="shared" si="56"/>
        <v/>
      </c>
      <c r="N154" s="11" t="str">
        <f t="shared" si="47"/>
        <v/>
      </c>
      <c r="O154" s="11" t="str">
        <f t="shared" si="48"/>
        <v/>
      </c>
      <c r="P154" s="11" t="str">
        <f t="shared" si="49"/>
        <v/>
      </c>
      <c r="Q154" s="11" t="str">
        <f t="shared" si="50"/>
        <v/>
      </c>
      <c r="R154" s="15" t="str">
        <f t="shared" si="57"/>
        <v/>
      </c>
      <c r="S154" s="69" t="str">
        <f t="shared" si="58"/>
        <v/>
      </c>
      <c r="T154" s="72" t="str">
        <f t="shared" si="52"/>
        <v/>
      </c>
      <c r="U154" s="72" t="str">
        <f t="shared" si="53"/>
        <v/>
      </c>
      <c r="V154" s="5"/>
      <c r="W154" s="5"/>
      <c r="X154" s="5"/>
      <c r="Y154" s="5"/>
      <c r="Z154" s="5"/>
      <c r="AA154" s="5"/>
    </row>
    <row r="155" spans="3:27" x14ac:dyDescent="0.3">
      <c r="C155" s="3" t="str">
        <f t="shared" si="42"/>
        <v/>
      </c>
      <c r="D155" s="13"/>
      <c r="E155" s="10" t="str">
        <f t="shared" si="55"/>
        <v/>
      </c>
      <c r="F155" s="10" t="str">
        <f t="shared" si="59"/>
        <v/>
      </c>
      <c r="G155" s="11" t="str">
        <f t="shared" si="51"/>
        <v/>
      </c>
      <c r="H155" s="11" t="str">
        <f t="shared" si="43"/>
        <v/>
      </c>
      <c r="I155" s="54" t="str">
        <f t="shared" si="44"/>
        <v/>
      </c>
      <c r="J155" s="12" t="str">
        <f t="shared" si="45"/>
        <v/>
      </c>
      <c r="K155" s="13" t="str">
        <f t="shared" si="54"/>
        <v/>
      </c>
      <c r="L155" s="14" t="str">
        <f t="shared" si="46"/>
        <v/>
      </c>
      <c r="M155" s="10" t="str">
        <f t="shared" si="56"/>
        <v/>
      </c>
      <c r="N155" s="11" t="str">
        <f t="shared" si="47"/>
        <v/>
      </c>
      <c r="O155" s="11" t="str">
        <f t="shared" si="48"/>
        <v/>
      </c>
      <c r="P155" s="11" t="str">
        <f t="shared" si="49"/>
        <v/>
      </c>
      <c r="Q155" s="11" t="str">
        <f t="shared" si="50"/>
        <v/>
      </c>
      <c r="R155" s="15" t="str">
        <f t="shared" si="57"/>
        <v/>
      </c>
      <c r="S155" s="69" t="str">
        <f t="shared" si="58"/>
        <v/>
      </c>
      <c r="T155" s="72" t="str">
        <f t="shared" si="52"/>
        <v/>
      </c>
      <c r="U155" s="72" t="str">
        <f t="shared" si="53"/>
        <v/>
      </c>
      <c r="V155" s="5"/>
      <c r="W155" s="5"/>
      <c r="X155" s="5"/>
      <c r="Y155" s="5"/>
      <c r="Z155" s="5"/>
      <c r="AA155" s="5"/>
    </row>
    <row r="156" spans="3:27" x14ac:dyDescent="0.3">
      <c r="C156" s="3" t="str">
        <f t="shared" si="42"/>
        <v/>
      </c>
      <c r="D156" s="13"/>
      <c r="E156" s="10" t="str">
        <f t="shared" si="55"/>
        <v/>
      </c>
      <c r="F156" s="10" t="str">
        <f t="shared" si="59"/>
        <v/>
      </c>
      <c r="G156" s="11" t="str">
        <f t="shared" si="51"/>
        <v/>
      </c>
      <c r="H156" s="11" t="str">
        <f t="shared" si="43"/>
        <v/>
      </c>
      <c r="I156" s="54" t="str">
        <f t="shared" si="44"/>
        <v/>
      </c>
      <c r="J156" s="12" t="str">
        <f t="shared" si="45"/>
        <v/>
      </c>
      <c r="K156" s="13" t="str">
        <f t="shared" si="54"/>
        <v/>
      </c>
      <c r="L156" s="14" t="str">
        <f t="shared" si="46"/>
        <v/>
      </c>
      <c r="M156" s="10" t="str">
        <f t="shared" si="56"/>
        <v/>
      </c>
      <c r="N156" s="11" t="str">
        <f t="shared" si="47"/>
        <v/>
      </c>
      <c r="O156" s="11" t="str">
        <f t="shared" si="48"/>
        <v/>
      </c>
      <c r="P156" s="11" t="str">
        <f t="shared" si="49"/>
        <v/>
      </c>
      <c r="Q156" s="11" t="str">
        <f t="shared" si="50"/>
        <v/>
      </c>
      <c r="R156" s="15" t="str">
        <f t="shared" si="57"/>
        <v/>
      </c>
      <c r="S156" s="69" t="str">
        <f t="shared" si="58"/>
        <v/>
      </c>
      <c r="T156" s="72" t="str">
        <f t="shared" si="52"/>
        <v/>
      </c>
      <c r="U156" s="72" t="str">
        <f t="shared" si="53"/>
        <v/>
      </c>
      <c r="V156" s="5"/>
      <c r="W156" s="5"/>
      <c r="X156" s="5"/>
      <c r="Y156" s="5"/>
      <c r="Z156" s="5"/>
      <c r="AA156" s="5"/>
    </row>
    <row r="157" spans="3:27" x14ac:dyDescent="0.3">
      <c r="C157" s="3" t="str">
        <f t="shared" si="42"/>
        <v/>
      </c>
      <c r="D157" s="13"/>
      <c r="E157" s="10" t="str">
        <f t="shared" si="55"/>
        <v/>
      </c>
      <c r="F157" s="10" t="str">
        <f t="shared" si="59"/>
        <v/>
      </c>
      <c r="G157" s="11" t="str">
        <f t="shared" si="51"/>
        <v/>
      </c>
      <c r="H157" s="11" t="str">
        <f t="shared" si="43"/>
        <v/>
      </c>
      <c r="I157" s="54" t="str">
        <f t="shared" si="44"/>
        <v/>
      </c>
      <c r="J157" s="12" t="str">
        <f t="shared" si="45"/>
        <v/>
      </c>
      <c r="K157" s="13" t="str">
        <f t="shared" si="54"/>
        <v/>
      </c>
      <c r="L157" s="14" t="str">
        <f t="shared" si="46"/>
        <v/>
      </c>
      <c r="M157" s="10" t="str">
        <f t="shared" si="56"/>
        <v/>
      </c>
      <c r="N157" s="11" t="str">
        <f t="shared" si="47"/>
        <v/>
      </c>
      <c r="O157" s="11" t="str">
        <f t="shared" si="48"/>
        <v/>
      </c>
      <c r="P157" s="11" t="str">
        <f t="shared" si="49"/>
        <v/>
      </c>
      <c r="Q157" s="11" t="str">
        <f t="shared" si="50"/>
        <v/>
      </c>
      <c r="R157" s="15" t="str">
        <f t="shared" si="57"/>
        <v/>
      </c>
      <c r="S157" s="69" t="str">
        <f t="shared" si="58"/>
        <v/>
      </c>
      <c r="T157" s="72" t="str">
        <f t="shared" si="52"/>
        <v/>
      </c>
      <c r="U157" s="72" t="str">
        <f t="shared" si="53"/>
        <v/>
      </c>
      <c r="V157" s="5"/>
      <c r="W157" s="5"/>
      <c r="X157" s="5"/>
      <c r="Y157" s="5"/>
      <c r="Z157" s="5"/>
      <c r="AA157" s="5"/>
    </row>
    <row r="158" spans="3:27" x14ac:dyDescent="0.3">
      <c r="C158" s="3" t="str">
        <f t="shared" si="42"/>
        <v/>
      </c>
      <c r="D158" s="13"/>
      <c r="E158" s="10" t="str">
        <f t="shared" si="55"/>
        <v/>
      </c>
      <c r="F158" s="10" t="str">
        <f t="shared" si="59"/>
        <v/>
      </c>
      <c r="G158" s="11" t="str">
        <f t="shared" si="51"/>
        <v/>
      </c>
      <c r="H158" s="11" t="str">
        <f t="shared" si="43"/>
        <v/>
      </c>
      <c r="I158" s="54" t="str">
        <f t="shared" si="44"/>
        <v/>
      </c>
      <c r="J158" s="12" t="str">
        <f t="shared" si="45"/>
        <v/>
      </c>
      <c r="K158" s="13" t="str">
        <f t="shared" si="54"/>
        <v/>
      </c>
      <c r="L158" s="14" t="str">
        <f t="shared" si="46"/>
        <v/>
      </c>
      <c r="M158" s="10" t="str">
        <f t="shared" si="56"/>
        <v/>
      </c>
      <c r="N158" s="11" t="str">
        <f t="shared" si="47"/>
        <v/>
      </c>
      <c r="O158" s="11" t="str">
        <f t="shared" si="48"/>
        <v/>
      </c>
      <c r="P158" s="11" t="str">
        <f t="shared" si="49"/>
        <v/>
      </c>
      <c r="Q158" s="11" t="str">
        <f t="shared" si="50"/>
        <v/>
      </c>
      <c r="R158" s="15" t="str">
        <f t="shared" si="57"/>
        <v/>
      </c>
      <c r="S158" s="69" t="str">
        <f t="shared" si="58"/>
        <v/>
      </c>
      <c r="T158" s="72" t="str">
        <f t="shared" si="52"/>
        <v/>
      </c>
      <c r="U158" s="72" t="str">
        <f t="shared" si="53"/>
        <v/>
      </c>
      <c r="V158" s="5"/>
      <c r="W158" s="5"/>
      <c r="X158" s="5"/>
      <c r="Y158" s="5"/>
      <c r="Z158" s="5"/>
      <c r="AA158" s="5"/>
    </row>
    <row r="159" spans="3:27" x14ac:dyDescent="0.3">
      <c r="C159" s="3" t="str">
        <f t="shared" si="42"/>
        <v/>
      </c>
      <c r="D159" s="13"/>
      <c r="E159" s="10" t="str">
        <f t="shared" si="55"/>
        <v/>
      </c>
      <c r="F159" s="10" t="str">
        <f t="shared" si="59"/>
        <v/>
      </c>
      <c r="G159" s="11" t="str">
        <f t="shared" si="51"/>
        <v/>
      </c>
      <c r="H159" s="11" t="str">
        <f t="shared" si="43"/>
        <v/>
      </c>
      <c r="I159" s="54" t="str">
        <f t="shared" si="44"/>
        <v/>
      </c>
      <c r="J159" s="12" t="str">
        <f t="shared" si="45"/>
        <v/>
      </c>
      <c r="K159" s="13" t="str">
        <f t="shared" si="54"/>
        <v/>
      </c>
      <c r="L159" s="14" t="str">
        <f t="shared" si="46"/>
        <v/>
      </c>
      <c r="M159" s="10" t="str">
        <f t="shared" si="56"/>
        <v/>
      </c>
      <c r="N159" s="11" t="str">
        <f t="shared" si="47"/>
        <v/>
      </c>
      <c r="O159" s="11" t="str">
        <f t="shared" si="48"/>
        <v/>
      </c>
      <c r="P159" s="11" t="str">
        <f t="shared" si="49"/>
        <v/>
      </c>
      <c r="Q159" s="11" t="str">
        <f t="shared" si="50"/>
        <v/>
      </c>
      <c r="R159" s="15" t="str">
        <f t="shared" si="57"/>
        <v/>
      </c>
      <c r="S159" s="69" t="str">
        <f t="shared" si="58"/>
        <v/>
      </c>
      <c r="T159" s="72" t="str">
        <f t="shared" si="52"/>
        <v/>
      </c>
      <c r="U159" s="72" t="str">
        <f t="shared" si="53"/>
        <v/>
      </c>
      <c r="V159" s="5"/>
      <c r="W159" s="5"/>
      <c r="X159" s="5"/>
      <c r="Y159" s="5"/>
      <c r="Z159" s="5"/>
      <c r="AA159" s="5"/>
    </row>
    <row r="160" spans="3:27" x14ac:dyDescent="0.3">
      <c r="C160" s="3" t="str">
        <f t="shared" si="42"/>
        <v/>
      </c>
      <c r="D160" s="13"/>
      <c r="E160" s="10" t="str">
        <f t="shared" si="55"/>
        <v/>
      </c>
      <c r="F160" s="10" t="str">
        <f t="shared" si="59"/>
        <v/>
      </c>
      <c r="G160" s="11" t="str">
        <f t="shared" si="51"/>
        <v/>
      </c>
      <c r="H160" s="11" t="str">
        <f t="shared" si="43"/>
        <v/>
      </c>
      <c r="I160" s="54" t="str">
        <f t="shared" si="44"/>
        <v/>
      </c>
      <c r="J160" s="12" t="str">
        <f t="shared" si="45"/>
        <v/>
      </c>
      <c r="K160" s="13" t="str">
        <f t="shared" si="54"/>
        <v/>
      </c>
      <c r="L160" s="14" t="str">
        <f t="shared" si="46"/>
        <v/>
      </c>
      <c r="M160" s="10" t="str">
        <f t="shared" si="56"/>
        <v/>
      </c>
      <c r="N160" s="11" t="str">
        <f t="shared" si="47"/>
        <v/>
      </c>
      <c r="O160" s="11" t="str">
        <f t="shared" si="48"/>
        <v/>
      </c>
      <c r="P160" s="11" t="str">
        <f t="shared" si="49"/>
        <v/>
      </c>
      <c r="Q160" s="11" t="str">
        <f t="shared" si="50"/>
        <v/>
      </c>
      <c r="R160" s="15" t="str">
        <f t="shared" si="57"/>
        <v/>
      </c>
      <c r="S160" s="69" t="str">
        <f t="shared" si="58"/>
        <v/>
      </c>
      <c r="T160" s="72" t="str">
        <f t="shared" si="52"/>
        <v/>
      </c>
      <c r="U160" s="72" t="str">
        <f t="shared" si="53"/>
        <v/>
      </c>
      <c r="V160" s="5"/>
      <c r="W160" s="5"/>
      <c r="X160" s="5"/>
      <c r="Y160" s="5"/>
      <c r="Z160" s="5"/>
      <c r="AA160" s="5"/>
    </row>
    <row r="161" spans="3:27" x14ac:dyDescent="0.3">
      <c r="C161" s="3" t="str">
        <f t="shared" si="42"/>
        <v/>
      </c>
      <c r="D161" s="13"/>
      <c r="E161" s="10" t="str">
        <f t="shared" si="55"/>
        <v/>
      </c>
      <c r="F161" s="10" t="str">
        <f t="shared" si="59"/>
        <v/>
      </c>
      <c r="G161" s="11" t="str">
        <f t="shared" si="51"/>
        <v/>
      </c>
      <c r="H161" s="11" t="str">
        <f t="shared" si="43"/>
        <v/>
      </c>
      <c r="I161" s="54" t="str">
        <f t="shared" si="44"/>
        <v/>
      </c>
      <c r="J161" s="12" t="str">
        <f t="shared" si="45"/>
        <v/>
      </c>
      <c r="K161" s="13" t="str">
        <f t="shared" si="54"/>
        <v/>
      </c>
      <c r="L161" s="14" t="str">
        <f t="shared" si="46"/>
        <v/>
      </c>
      <c r="M161" s="10" t="str">
        <f t="shared" si="56"/>
        <v/>
      </c>
      <c r="N161" s="11" t="str">
        <f t="shared" si="47"/>
        <v/>
      </c>
      <c r="O161" s="11" t="str">
        <f t="shared" si="48"/>
        <v/>
      </c>
      <c r="P161" s="11" t="str">
        <f t="shared" si="49"/>
        <v/>
      </c>
      <c r="Q161" s="11" t="str">
        <f t="shared" si="50"/>
        <v/>
      </c>
      <c r="R161" s="15" t="str">
        <f t="shared" si="57"/>
        <v/>
      </c>
      <c r="S161" s="69" t="str">
        <f t="shared" si="58"/>
        <v/>
      </c>
      <c r="T161" s="72" t="str">
        <f t="shared" si="52"/>
        <v/>
      </c>
      <c r="U161" s="72" t="str">
        <f t="shared" si="53"/>
        <v/>
      </c>
      <c r="V161" s="5"/>
      <c r="W161" s="5"/>
      <c r="X161" s="5"/>
      <c r="Y161" s="5"/>
      <c r="Z161" s="5"/>
      <c r="AA161" s="5"/>
    </row>
    <row r="162" spans="3:27" x14ac:dyDescent="0.3">
      <c r="C162" s="3" t="str">
        <f t="shared" si="42"/>
        <v/>
      </c>
      <c r="D162" s="13"/>
      <c r="E162" s="10" t="str">
        <f t="shared" si="55"/>
        <v/>
      </c>
      <c r="F162" s="10" t="str">
        <f t="shared" si="59"/>
        <v/>
      </c>
      <c r="G162" s="11" t="str">
        <f t="shared" si="51"/>
        <v/>
      </c>
      <c r="H162" s="11" t="str">
        <f t="shared" si="43"/>
        <v/>
      </c>
      <c r="I162" s="54" t="str">
        <f t="shared" si="44"/>
        <v/>
      </c>
      <c r="J162" s="12" t="str">
        <f t="shared" si="45"/>
        <v/>
      </c>
      <c r="K162" s="13" t="str">
        <f t="shared" si="54"/>
        <v/>
      </c>
      <c r="L162" s="14" t="str">
        <f t="shared" si="46"/>
        <v/>
      </c>
      <c r="M162" s="10" t="str">
        <f t="shared" si="56"/>
        <v/>
      </c>
      <c r="N162" s="11" t="str">
        <f t="shared" si="47"/>
        <v/>
      </c>
      <c r="O162" s="11" t="str">
        <f t="shared" si="48"/>
        <v/>
      </c>
      <c r="P162" s="11" t="str">
        <f t="shared" si="49"/>
        <v/>
      </c>
      <c r="Q162" s="11" t="str">
        <f t="shared" si="50"/>
        <v/>
      </c>
      <c r="R162" s="15" t="str">
        <f t="shared" si="57"/>
        <v/>
      </c>
      <c r="S162" s="69" t="str">
        <f t="shared" si="58"/>
        <v/>
      </c>
      <c r="T162" s="72" t="str">
        <f t="shared" si="52"/>
        <v/>
      </c>
      <c r="U162" s="72" t="str">
        <f t="shared" si="53"/>
        <v/>
      </c>
      <c r="V162" s="5"/>
      <c r="W162" s="5"/>
      <c r="X162" s="5"/>
      <c r="Y162" s="5"/>
      <c r="Z162" s="5"/>
      <c r="AA162" s="5"/>
    </row>
    <row r="163" spans="3:27" x14ac:dyDescent="0.3">
      <c r="C163" s="3" t="str">
        <f t="shared" si="42"/>
        <v/>
      </c>
      <c r="D163" s="13"/>
      <c r="E163" s="10" t="str">
        <f t="shared" si="55"/>
        <v/>
      </c>
      <c r="F163" s="10" t="str">
        <f t="shared" si="59"/>
        <v/>
      </c>
      <c r="G163" s="11" t="str">
        <f t="shared" si="51"/>
        <v/>
      </c>
      <c r="H163" s="11" t="str">
        <f t="shared" si="43"/>
        <v/>
      </c>
      <c r="I163" s="54" t="str">
        <f t="shared" si="44"/>
        <v/>
      </c>
      <c r="J163" s="12" t="str">
        <f t="shared" si="45"/>
        <v/>
      </c>
      <c r="K163" s="13" t="str">
        <f t="shared" si="54"/>
        <v/>
      </c>
      <c r="L163" s="14" t="str">
        <f t="shared" si="46"/>
        <v/>
      </c>
      <c r="M163" s="10" t="str">
        <f t="shared" si="56"/>
        <v/>
      </c>
      <c r="N163" s="11" t="str">
        <f t="shared" si="47"/>
        <v/>
      </c>
      <c r="O163" s="11" t="str">
        <f t="shared" si="48"/>
        <v/>
      </c>
      <c r="P163" s="11" t="str">
        <f t="shared" si="49"/>
        <v/>
      </c>
      <c r="Q163" s="11" t="str">
        <f t="shared" si="50"/>
        <v/>
      </c>
      <c r="R163" s="15" t="str">
        <f t="shared" si="57"/>
        <v/>
      </c>
      <c r="S163" s="69" t="str">
        <f t="shared" si="58"/>
        <v/>
      </c>
      <c r="T163" s="72" t="str">
        <f t="shared" si="52"/>
        <v/>
      </c>
      <c r="U163" s="72" t="str">
        <f t="shared" si="53"/>
        <v/>
      </c>
      <c r="V163" s="5"/>
      <c r="W163" s="5"/>
      <c r="X163" s="5"/>
      <c r="Y163" s="5"/>
      <c r="Z163" s="5"/>
      <c r="AA163" s="5"/>
    </row>
    <row r="164" spans="3:27" x14ac:dyDescent="0.3">
      <c r="C164" s="3" t="str">
        <f t="shared" si="42"/>
        <v/>
      </c>
      <c r="D164" s="13"/>
      <c r="E164" s="10" t="str">
        <f t="shared" si="55"/>
        <v/>
      </c>
      <c r="F164" s="10" t="str">
        <f t="shared" si="59"/>
        <v/>
      </c>
      <c r="G164" s="11" t="str">
        <f t="shared" si="51"/>
        <v/>
      </c>
      <c r="H164" s="11" t="str">
        <f t="shared" si="43"/>
        <v/>
      </c>
      <c r="I164" s="54" t="str">
        <f t="shared" si="44"/>
        <v/>
      </c>
      <c r="J164" s="12" t="str">
        <f t="shared" si="45"/>
        <v/>
      </c>
      <c r="K164" s="13" t="str">
        <f t="shared" si="54"/>
        <v/>
      </c>
      <c r="L164" s="14" t="str">
        <f t="shared" si="46"/>
        <v/>
      </c>
      <c r="M164" s="10" t="str">
        <f t="shared" si="56"/>
        <v/>
      </c>
      <c r="N164" s="11" t="str">
        <f t="shared" si="47"/>
        <v/>
      </c>
      <c r="O164" s="11" t="str">
        <f t="shared" si="48"/>
        <v/>
      </c>
      <c r="P164" s="11" t="str">
        <f t="shared" si="49"/>
        <v/>
      </c>
      <c r="Q164" s="11" t="str">
        <f t="shared" si="50"/>
        <v/>
      </c>
      <c r="R164" s="15" t="str">
        <f t="shared" si="57"/>
        <v/>
      </c>
      <c r="S164" s="69" t="str">
        <f t="shared" si="58"/>
        <v/>
      </c>
      <c r="T164" s="72" t="str">
        <f t="shared" si="52"/>
        <v/>
      </c>
      <c r="U164" s="72" t="str">
        <f t="shared" si="53"/>
        <v/>
      </c>
      <c r="V164" s="5"/>
      <c r="W164" s="5"/>
      <c r="X164" s="5"/>
      <c r="Y164" s="5"/>
      <c r="Z164" s="5"/>
      <c r="AA164" s="5"/>
    </row>
    <row r="165" spans="3:27" x14ac:dyDescent="0.3">
      <c r="C165" s="3" t="str">
        <f t="shared" si="42"/>
        <v/>
      </c>
      <c r="D165" s="13"/>
      <c r="E165" s="10" t="str">
        <f t="shared" si="55"/>
        <v/>
      </c>
      <c r="F165" s="10" t="str">
        <f t="shared" si="59"/>
        <v/>
      </c>
      <c r="G165" s="11" t="str">
        <f t="shared" si="51"/>
        <v/>
      </c>
      <c r="H165" s="11" t="str">
        <f t="shared" si="43"/>
        <v/>
      </c>
      <c r="I165" s="54" t="str">
        <f t="shared" si="44"/>
        <v/>
      </c>
      <c r="J165" s="12" t="str">
        <f t="shared" si="45"/>
        <v/>
      </c>
      <c r="K165" s="13" t="str">
        <f t="shared" si="54"/>
        <v/>
      </c>
      <c r="L165" s="14" t="str">
        <f t="shared" si="46"/>
        <v/>
      </c>
      <c r="M165" s="10" t="str">
        <f t="shared" si="56"/>
        <v/>
      </c>
      <c r="N165" s="11" t="str">
        <f t="shared" si="47"/>
        <v/>
      </c>
      <c r="O165" s="11" t="str">
        <f t="shared" si="48"/>
        <v/>
      </c>
      <c r="P165" s="11" t="str">
        <f t="shared" si="49"/>
        <v/>
      </c>
      <c r="Q165" s="11" t="str">
        <f t="shared" si="50"/>
        <v/>
      </c>
      <c r="R165" s="15" t="str">
        <f t="shared" si="57"/>
        <v/>
      </c>
      <c r="S165" s="69" t="str">
        <f t="shared" si="58"/>
        <v/>
      </c>
      <c r="T165" s="72" t="str">
        <f t="shared" si="52"/>
        <v/>
      </c>
      <c r="U165" s="72" t="str">
        <f t="shared" si="53"/>
        <v/>
      </c>
      <c r="V165" s="5"/>
      <c r="W165" s="5"/>
      <c r="X165" s="5"/>
      <c r="Y165" s="5"/>
      <c r="Z165" s="5"/>
      <c r="AA165" s="5"/>
    </row>
    <row r="166" spans="3:27" x14ac:dyDescent="0.3">
      <c r="C166" s="3" t="str">
        <f t="shared" si="42"/>
        <v/>
      </c>
      <c r="D166" s="13"/>
      <c r="E166" s="10" t="str">
        <f t="shared" si="55"/>
        <v/>
      </c>
      <c r="F166" s="10" t="str">
        <f t="shared" si="59"/>
        <v/>
      </c>
      <c r="G166" s="11" t="str">
        <f t="shared" si="51"/>
        <v/>
      </c>
      <c r="H166" s="11" t="str">
        <f t="shared" si="43"/>
        <v/>
      </c>
      <c r="I166" s="54" t="str">
        <f t="shared" si="44"/>
        <v/>
      </c>
      <c r="J166" s="12" t="str">
        <f t="shared" si="45"/>
        <v/>
      </c>
      <c r="K166" s="13" t="str">
        <f t="shared" si="54"/>
        <v/>
      </c>
      <c r="L166" s="14" t="str">
        <f t="shared" si="46"/>
        <v/>
      </c>
      <c r="M166" s="10" t="str">
        <f t="shared" si="56"/>
        <v/>
      </c>
      <c r="N166" s="11" t="str">
        <f t="shared" si="47"/>
        <v/>
      </c>
      <c r="O166" s="11" t="str">
        <f t="shared" si="48"/>
        <v/>
      </c>
      <c r="P166" s="11" t="str">
        <f t="shared" si="49"/>
        <v/>
      </c>
      <c r="Q166" s="11" t="str">
        <f t="shared" si="50"/>
        <v/>
      </c>
      <c r="R166" s="15" t="str">
        <f t="shared" si="57"/>
        <v/>
      </c>
      <c r="S166" s="69" t="str">
        <f t="shared" si="58"/>
        <v/>
      </c>
      <c r="T166" s="72" t="str">
        <f t="shared" si="52"/>
        <v/>
      </c>
      <c r="U166" s="72" t="str">
        <f t="shared" si="53"/>
        <v/>
      </c>
      <c r="V166" s="5"/>
      <c r="W166" s="5"/>
      <c r="X166" s="5"/>
      <c r="Y166" s="5"/>
      <c r="Z166" s="5"/>
      <c r="AA166" s="5"/>
    </row>
    <row r="167" spans="3:27" x14ac:dyDescent="0.3">
      <c r="C167" s="3" t="str">
        <f t="shared" si="42"/>
        <v/>
      </c>
      <c r="D167" s="13"/>
      <c r="E167" s="10" t="str">
        <f t="shared" si="55"/>
        <v/>
      </c>
      <c r="F167" s="10" t="str">
        <f t="shared" si="59"/>
        <v/>
      </c>
      <c r="G167" s="11" t="str">
        <f t="shared" si="51"/>
        <v/>
      </c>
      <c r="H167" s="11" t="str">
        <f t="shared" si="43"/>
        <v/>
      </c>
      <c r="I167" s="54" t="str">
        <f t="shared" si="44"/>
        <v/>
      </c>
      <c r="J167" s="12" t="str">
        <f t="shared" si="45"/>
        <v/>
      </c>
      <c r="K167" s="13" t="str">
        <f t="shared" si="54"/>
        <v/>
      </c>
      <c r="L167" s="14" t="str">
        <f t="shared" si="46"/>
        <v/>
      </c>
      <c r="M167" s="10" t="str">
        <f t="shared" si="56"/>
        <v/>
      </c>
      <c r="N167" s="11" t="str">
        <f t="shared" si="47"/>
        <v/>
      </c>
      <c r="O167" s="11" t="str">
        <f t="shared" si="48"/>
        <v/>
      </c>
      <c r="P167" s="11" t="str">
        <f t="shared" si="49"/>
        <v/>
      </c>
      <c r="Q167" s="11" t="str">
        <f t="shared" si="50"/>
        <v/>
      </c>
      <c r="R167" s="15" t="str">
        <f t="shared" si="57"/>
        <v/>
      </c>
      <c r="S167" s="69" t="str">
        <f t="shared" si="58"/>
        <v/>
      </c>
      <c r="T167" s="72" t="str">
        <f t="shared" si="52"/>
        <v/>
      </c>
      <c r="U167" s="72" t="str">
        <f t="shared" si="53"/>
        <v/>
      </c>
      <c r="V167" s="5"/>
      <c r="W167" s="5"/>
      <c r="X167" s="5"/>
      <c r="Y167" s="5"/>
      <c r="Z167" s="5"/>
      <c r="AA167" s="5"/>
    </row>
    <row r="168" spans="3:27" x14ac:dyDescent="0.3">
      <c r="C168" s="3" t="str">
        <f t="shared" si="42"/>
        <v/>
      </c>
      <c r="D168" s="13"/>
      <c r="E168" s="10" t="str">
        <f t="shared" si="55"/>
        <v/>
      </c>
      <c r="F168" s="10" t="str">
        <f t="shared" si="59"/>
        <v/>
      </c>
      <c r="G168" s="11" t="str">
        <f t="shared" si="51"/>
        <v/>
      </c>
      <c r="H168" s="11" t="str">
        <f t="shared" si="43"/>
        <v/>
      </c>
      <c r="I168" s="54" t="str">
        <f t="shared" si="44"/>
        <v/>
      </c>
      <c r="J168" s="12" t="str">
        <f t="shared" si="45"/>
        <v/>
      </c>
      <c r="K168" s="13" t="str">
        <f t="shared" si="54"/>
        <v/>
      </c>
      <c r="L168" s="14" t="str">
        <f t="shared" si="46"/>
        <v/>
      </c>
      <c r="M168" s="10" t="str">
        <f t="shared" si="56"/>
        <v/>
      </c>
      <c r="N168" s="11" t="str">
        <f t="shared" si="47"/>
        <v/>
      </c>
      <c r="O168" s="11" t="str">
        <f t="shared" si="48"/>
        <v/>
      </c>
      <c r="P168" s="11" t="str">
        <f t="shared" si="49"/>
        <v/>
      </c>
      <c r="Q168" s="11" t="str">
        <f t="shared" si="50"/>
        <v/>
      </c>
      <c r="R168" s="15" t="str">
        <f t="shared" si="57"/>
        <v/>
      </c>
      <c r="S168" s="69" t="str">
        <f t="shared" si="58"/>
        <v/>
      </c>
      <c r="T168" s="72" t="str">
        <f t="shared" si="52"/>
        <v/>
      </c>
      <c r="U168" s="72" t="str">
        <f t="shared" si="53"/>
        <v/>
      </c>
      <c r="V168" s="5"/>
      <c r="W168" s="5"/>
      <c r="X168" s="5"/>
      <c r="Y168" s="5"/>
      <c r="Z168" s="5"/>
      <c r="AA168" s="5"/>
    </row>
    <row r="169" spans="3:27" x14ac:dyDescent="0.3">
      <c r="C169" s="3" t="str">
        <f t="shared" si="42"/>
        <v/>
      </c>
      <c r="D169" s="13"/>
      <c r="E169" s="10" t="str">
        <f t="shared" si="55"/>
        <v/>
      </c>
      <c r="F169" s="10" t="str">
        <f t="shared" si="59"/>
        <v/>
      </c>
      <c r="G169" s="11" t="str">
        <f t="shared" si="51"/>
        <v/>
      </c>
      <c r="H169" s="11" t="str">
        <f t="shared" si="43"/>
        <v/>
      </c>
      <c r="I169" s="54" t="str">
        <f t="shared" si="44"/>
        <v/>
      </c>
      <c r="J169" s="12" t="str">
        <f t="shared" si="45"/>
        <v/>
      </c>
      <c r="K169" s="13" t="str">
        <f t="shared" si="54"/>
        <v/>
      </c>
      <c r="L169" s="14" t="str">
        <f t="shared" si="46"/>
        <v/>
      </c>
      <c r="M169" s="10" t="str">
        <f t="shared" si="56"/>
        <v/>
      </c>
      <c r="N169" s="11" t="str">
        <f t="shared" si="47"/>
        <v/>
      </c>
      <c r="O169" s="11" t="str">
        <f t="shared" si="48"/>
        <v/>
      </c>
      <c r="P169" s="11" t="str">
        <f t="shared" si="49"/>
        <v/>
      </c>
      <c r="Q169" s="11" t="str">
        <f t="shared" si="50"/>
        <v/>
      </c>
      <c r="R169" s="15" t="str">
        <f t="shared" si="57"/>
        <v/>
      </c>
      <c r="S169" s="69" t="str">
        <f t="shared" si="58"/>
        <v/>
      </c>
      <c r="T169" s="72" t="str">
        <f t="shared" si="52"/>
        <v/>
      </c>
      <c r="U169" s="72" t="str">
        <f t="shared" si="53"/>
        <v/>
      </c>
      <c r="V169" s="5"/>
      <c r="W169" s="5"/>
      <c r="X169" s="5"/>
      <c r="Y169" s="5"/>
      <c r="Z169" s="5"/>
      <c r="AA169" s="5"/>
    </row>
    <row r="170" spans="3:27" x14ac:dyDescent="0.3">
      <c r="C170" s="3" t="str">
        <f t="shared" si="42"/>
        <v/>
      </c>
      <c r="D170" s="13"/>
      <c r="E170" s="10" t="str">
        <f t="shared" si="55"/>
        <v/>
      </c>
      <c r="F170" s="10" t="str">
        <f t="shared" si="59"/>
        <v/>
      </c>
      <c r="G170" s="11" t="str">
        <f t="shared" si="51"/>
        <v/>
      </c>
      <c r="H170" s="11" t="str">
        <f t="shared" si="43"/>
        <v/>
      </c>
      <c r="I170" s="54" t="str">
        <f t="shared" si="44"/>
        <v/>
      </c>
      <c r="J170" s="12" t="str">
        <f t="shared" si="45"/>
        <v/>
      </c>
      <c r="K170" s="13" t="str">
        <f t="shared" si="54"/>
        <v/>
      </c>
      <c r="L170" s="14" t="str">
        <f t="shared" si="46"/>
        <v/>
      </c>
      <c r="M170" s="10" t="str">
        <f t="shared" si="56"/>
        <v/>
      </c>
      <c r="N170" s="11" t="str">
        <f t="shared" si="47"/>
        <v/>
      </c>
      <c r="O170" s="11" t="str">
        <f t="shared" si="48"/>
        <v/>
      </c>
      <c r="P170" s="11" t="str">
        <f t="shared" si="49"/>
        <v/>
      </c>
      <c r="Q170" s="11" t="str">
        <f t="shared" si="50"/>
        <v/>
      </c>
      <c r="R170" s="15" t="str">
        <f t="shared" si="57"/>
        <v/>
      </c>
      <c r="S170" s="69" t="str">
        <f t="shared" si="58"/>
        <v/>
      </c>
      <c r="T170" s="72" t="str">
        <f t="shared" si="52"/>
        <v/>
      </c>
      <c r="U170" s="72" t="str">
        <f t="shared" si="53"/>
        <v/>
      </c>
      <c r="V170" s="5"/>
      <c r="W170" s="5"/>
      <c r="X170" s="5"/>
      <c r="Y170" s="5"/>
      <c r="Z170" s="5"/>
      <c r="AA170" s="5"/>
    </row>
    <row r="171" spans="3:27" x14ac:dyDescent="0.3">
      <c r="C171" s="3" t="str">
        <f t="shared" si="42"/>
        <v/>
      </c>
      <c r="D171" s="13"/>
      <c r="E171" s="10" t="str">
        <f t="shared" si="55"/>
        <v/>
      </c>
      <c r="F171" s="10" t="str">
        <f t="shared" si="59"/>
        <v/>
      </c>
      <c r="G171" s="11" t="str">
        <f t="shared" si="51"/>
        <v/>
      </c>
      <c r="H171" s="11" t="str">
        <f t="shared" si="43"/>
        <v/>
      </c>
      <c r="I171" s="54" t="str">
        <f t="shared" si="44"/>
        <v/>
      </c>
      <c r="J171" s="12" t="str">
        <f t="shared" si="45"/>
        <v/>
      </c>
      <c r="K171" s="13" t="str">
        <f t="shared" si="54"/>
        <v/>
      </c>
      <c r="L171" s="14" t="str">
        <f t="shared" si="46"/>
        <v/>
      </c>
      <c r="M171" s="10" t="str">
        <f t="shared" si="56"/>
        <v/>
      </c>
      <c r="N171" s="11" t="str">
        <f t="shared" si="47"/>
        <v/>
      </c>
      <c r="O171" s="11" t="str">
        <f t="shared" si="48"/>
        <v/>
      </c>
      <c r="P171" s="11" t="str">
        <f t="shared" si="49"/>
        <v/>
      </c>
      <c r="Q171" s="11" t="str">
        <f t="shared" si="50"/>
        <v/>
      </c>
      <c r="R171" s="15" t="str">
        <f t="shared" si="57"/>
        <v/>
      </c>
      <c r="S171" s="69" t="str">
        <f t="shared" si="58"/>
        <v/>
      </c>
      <c r="T171" s="72" t="str">
        <f t="shared" si="52"/>
        <v/>
      </c>
      <c r="U171" s="72" t="str">
        <f t="shared" si="53"/>
        <v/>
      </c>
      <c r="V171" s="5"/>
      <c r="W171" s="5"/>
      <c r="X171" s="5"/>
      <c r="Y171" s="5"/>
      <c r="Z171" s="5"/>
      <c r="AA171" s="5"/>
    </row>
    <row r="172" spans="3:27" x14ac:dyDescent="0.3">
      <c r="C172" s="3" t="str">
        <f t="shared" si="42"/>
        <v/>
      </c>
      <c r="D172" s="13"/>
      <c r="E172" s="10" t="str">
        <f t="shared" si="55"/>
        <v/>
      </c>
      <c r="F172" s="10" t="str">
        <f t="shared" si="59"/>
        <v/>
      </c>
      <c r="G172" s="11" t="str">
        <f t="shared" si="51"/>
        <v/>
      </c>
      <c r="H172" s="11" t="str">
        <f t="shared" si="43"/>
        <v/>
      </c>
      <c r="I172" s="54" t="str">
        <f t="shared" si="44"/>
        <v/>
      </c>
      <c r="J172" s="12" t="str">
        <f t="shared" si="45"/>
        <v/>
      </c>
      <c r="K172" s="13" t="str">
        <f t="shared" si="54"/>
        <v/>
      </c>
      <c r="L172" s="14" t="str">
        <f t="shared" si="46"/>
        <v/>
      </c>
      <c r="M172" s="10" t="str">
        <f t="shared" si="56"/>
        <v/>
      </c>
      <c r="N172" s="11" t="str">
        <f t="shared" si="47"/>
        <v/>
      </c>
      <c r="O172" s="11" t="str">
        <f t="shared" si="48"/>
        <v/>
      </c>
      <c r="P172" s="11" t="str">
        <f t="shared" si="49"/>
        <v/>
      </c>
      <c r="Q172" s="11" t="str">
        <f t="shared" si="50"/>
        <v/>
      </c>
      <c r="R172" s="15" t="str">
        <f t="shared" si="57"/>
        <v/>
      </c>
      <c r="S172" s="69" t="str">
        <f t="shared" si="58"/>
        <v/>
      </c>
      <c r="T172" s="72" t="str">
        <f t="shared" si="52"/>
        <v/>
      </c>
      <c r="U172" s="72" t="str">
        <f t="shared" si="53"/>
        <v/>
      </c>
      <c r="V172" s="5"/>
      <c r="W172" s="5"/>
      <c r="X172" s="5"/>
      <c r="Y172" s="5"/>
      <c r="Z172" s="5"/>
      <c r="AA172" s="5"/>
    </row>
    <row r="173" spans="3:27" x14ac:dyDescent="0.3">
      <c r="C173" s="3" t="str">
        <f t="shared" si="42"/>
        <v/>
      </c>
      <c r="D173" s="13"/>
      <c r="E173" s="10" t="str">
        <f t="shared" si="55"/>
        <v/>
      </c>
      <c r="F173" s="10" t="str">
        <f t="shared" si="59"/>
        <v/>
      </c>
      <c r="G173" s="11" t="str">
        <f t="shared" si="51"/>
        <v/>
      </c>
      <c r="H173" s="11" t="str">
        <f t="shared" si="43"/>
        <v/>
      </c>
      <c r="I173" s="54" t="str">
        <f t="shared" si="44"/>
        <v/>
      </c>
      <c r="J173" s="12" t="str">
        <f t="shared" si="45"/>
        <v/>
      </c>
      <c r="K173" s="13" t="str">
        <f t="shared" si="54"/>
        <v/>
      </c>
      <c r="L173" s="14" t="str">
        <f t="shared" si="46"/>
        <v/>
      </c>
      <c r="M173" s="10" t="str">
        <f t="shared" si="56"/>
        <v/>
      </c>
      <c r="N173" s="11" t="str">
        <f t="shared" si="47"/>
        <v/>
      </c>
      <c r="O173" s="11" t="str">
        <f t="shared" si="48"/>
        <v/>
      </c>
      <c r="P173" s="11" t="str">
        <f t="shared" si="49"/>
        <v/>
      </c>
      <c r="Q173" s="11" t="str">
        <f t="shared" si="50"/>
        <v/>
      </c>
      <c r="R173" s="15" t="str">
        <f t="shared" si="57"/>
        <v/>
      </c>
      <c r="S173" s="69" t="str">
        <f t="shared" si="58"/>
        <v/>
      </c>
      <c r="T173" s="72" t="str">
        <f t="shared" si="52"/>
        <v/>
      </c>
      <c r="U173" s="72" t="str">
        <f t="shared" si="53"/>
        <v/>
      </c>
      <c r="V173" s="5"/>
      <c r="W173" s="5"/>
      <c r="X173" s="5"/>
      <c r="Y173" s="5"/>
      <c r="Z173" s="5"/>
      <c r="AA173" s="5"/>
    </row>
    <row r="174" spans="3:27" x14ac:dyDescent="0.3">
      <c r="C174" s="3" t="str">
        <f t="shared" si="42"/>
        <v/>
      </c>
      <c r="D174" s="13"/>
      <c r="E174" s="10" t="str">
        <f t="shared" si="55"/>
        <v/>
      </c>
      <c r="F174" s="10" t="str">
        <f t="shared" si="59"/>
        <v/>
      </c>
      <c r="G174" s="11" t="str">
        <f t="shared" si="51"/>
        <v/>
      </c>
      <c r="H174" s="11" t="str">
        <f t="shared" si="43"/>
        <v/>
      </c>
      <c r="I174" s="54" t="str">
        <f t="shared" si="44"/>
        <v/>
      </c>
      <c r="J174" s="12" t="str">
        <f t="shared" si="45"/>
        <v/>
      </c>
      <c r="K174" s="13" t="str">
        <f t="shared" si="54"/>
        <v/>
      </c>
      <c r="L174" s="14" t="str">
        <f t="shared" si="46"/>
        <v/>
      </c>
      <c r="M174" s="10" t="str">
        <f t="shared" si="56"/>
        <v/>
      </c>
      <c r="N174" s="11" t="str">
        <f t="shared" si="47"/>
        <v/>
      </c>
      <c r="O174" s="11" t="str">
        <f t="shared" si="48"/>
        <v/>
      </c>
      <c r="P174" s="11" t="str">
        <f t="shared" si="49"/>
        <v/>
      </c>
      <c r="Q174" s="11" t="str">
        <f t="shared" si="50"/>
        <v/>
      </c>
      <c r="R174" s="15" t="str">
        <f t="shared" si="57"/>
        <v/>
      </c>
      <c r="S174" s="69" t="str">
        <f t="shared" si="58"/>
        <v/>
      </c>
      <c r="T174" s="72" t="str">
        <f t="shared" si="52"/>
        <v/>
      </c>
      <c r="U174" s="72" t="str">
        <f t="shared" si="53"/>
        <v/>
      </c>
      <c r="V174" s="5"/>
      <c r="W174" s="5"/>
      <c r="X174" s="5"/>
      <c r="Y174" s="5"/>
      <c r="Z174" s="5"/>
      <c r="AA174" s="5"/>
    </row>
    <row r="175" spans="3:27" x14ac:dyDescent="0.3">
      <c r="C175" s="3" t="str">
        <f t="shared" si="42"/>
        <v/>
      </c>
      <c r="D175" s="13"/>
      <c r="E175" s="10" t="str">
        <f t="shared" si="55"/>
        <v/>
      </c>
      <c r="F175" s="10" t="str">
        <f t="shared" si="59"/>
        <v/>
      </c>
      <c r="G175" s="11" t="str">
        <f t="shared" si="51"/>
        <v/>
      </c>
      <c r="H175" s="11" t="str">
        <f t="shared" si="43"/>
        <v/>
      </c>
      <c r="I175" s="54" t="str">
        <f t="shared" si="44"/>
        <v/>
      </c>
      <c r="J175" s="12" t="str">
        <f t="shared" si="45"/>
        <v/>
      </c>
      <c r="K175" s="13" t="str">
        <f t="shared" si="54"/>
        <v/>
      </c>
      <c r="L175" s="14" t="str">
        <f t="shared" si="46"/>
        <v/>
      </c>
      <c r="M175" s="10" t="str">
        <f t="shared" si="56"/>
        <v/>
      </c>
      <c r="N175" s="11" t="str">
        <f t="shared" si="47"/>
        <v/>
      </c>
      <c r="O175" s="11" t="str">
        <f t="shared" si="48"/>
        <v/>
      </c>
      <c r="P175" s="11" t="str">
        <f t="shared" si="49"/>
        <v/>
      </c>
      <c r="Q175" s="11" t="str">
        <f t="shared" si="50"/>
        <v/>
      </c>
      <c r="R175" s="15" t="str">
        <f t="shared" si="57"/>
        <v/>
      </c>
      <c r="S175" s="69" t="str">
        <f t="shared" si="58"/>
        <v/>
      </c>
      <c r="T175" s="72" t="str">
        <f t="shared" si="52"/>
        <v/>
      </c>
      <c r="U175" s="72" t="str">
        <f t="shared" si="53"/>
        <v/>
      </c>
      <c r="V175" s="5"/>
      <c r="W175" s="5"/>
      <c r="X175" s="5"/>
      <c r="Y175" s="5"/>
      <c r="Z175" s="5"/>
      <c r="AA175" s="5"/>
    </row>
    <row r="176" spans="3:27" x14ac:dyDescent="0.3">
      <c r="C176" s="3" t="str">
        <f t="shared" si="42"/>
        <v/>
      </c>
      <c r="D176" s="13"/>
      <c r="E176" s="10" t="str">
        <f t="shared" si="55"/>
        <v/>
      </c>
      <c r="F176" s="10" t="str">
        <f t="shared" si="59"/>
        <v/>
      </c>
      <c r="G176" s="11" t="str">
        <f t="shared" si="51"/>
        <v/>
      </c>
      <c r="H176" s="11" t="str">
        <f t="shared" si="43"/>
        <v/>
      </c>
      <c r="I176" s="54" t="str">
        <f t="shared" si="44"/>
        <v/>
      </c>
      <c r="J176" s="12" t="str">
        <f t="shared" si="45"/>
        <v/>
      </c>
      <c r="K176" s="13" t="str">
        <f t="shared" si="54"/>
        <v/>
      </c>
      <c r="L176" s="14" t="str">
        <f t="shared" si="46"/>
        <v/>
      </c>
      <c r="M176" s="10" t="str">
        <f t="shared" si="56"/>
        <v/>
      </c>
      <c r="N176" s="11" t="str">
        <f t="shared" si="47"/>
        <v/>
      </c>
      <c r="O176" s="11" t="str">
        <f t="shared" si="48"/>
        <v/>
      </c>
      <c r="P176" s="11" t="str">
        <f t="shared" si="49"/>
        <v/>
      </c>
      <c r="Q176" s="11" t="str">
        <f t="shared" si="50"/>
        <v/>
      </c>
      <c r="R176" s="15" t="str">
        <f t="shared" si="57"/>
        <v/>
      </c>
      <c r="S176" s="69" t="str">
        <f t="shared" si="58"/>
        <v/>
      </c>
      <c r="T176" s="72" t="str">
        <f t="shared" si="52"/>
        <v/>
      </c>
      <c r="U176" s="72" t="str">
        <f t="shared" si="53"/>
        <v/>
      </c>
      <c r="V176" s="5"/>
      <c r="W176" s="5"/>
      <c r="X176" s="5"/>
      <c r="Y176" s="5"/>
      <c r="Z176" s="5"/>
      <c r="AA176" s="5"/>
    </row>
    <row r="177" spans="3:27" x14ac:dyDescent="0.3">
      <c r="C177" s="3" t="str">
        <f t="shared" si="42"/>
        <v/>
      </c>
      <c r="D177" s="13"/>
      <c r="E177" s="10" t="str">
        <f t="shared" si="55"/>
        <v/>
      </c>
      <c r="F177" s="10" t="str">
        <f t="shared" si="59"/>
        <v/>
      </c>
      <c r="G177" s="11" t="str">
        <f t="shared" si="51"/>
        <v/>
      </c>
      <c r="H177" s="11" t="str">
        <f t="shared" si="43"/>
        <v/>
      </c>
      <c r="I177" s="54" t="str">
        <f t="shared" si="44"/>
        <v/>
      </c>
      <c r="J177" s="12" t="str">
        <f t="shared" si="45"/>
        <v/>
      </c>
      <c r="K177" s="13" t="str">
        <f t="shared" si="54"/>
        <v/>
      </c>
      <c r="L177" s="14" t="str">
        <f t="shared" si="46"/>
        <v/>
      </c>
      <c r="M177" s="10" t="str">
        <f t="shared" si="56"/>
        <v/>
      </c>
      <c r="N177" s="11" t="str">
        <f t="shared" si="47"/>
        <v/>
      </c>
      <c r="O177" s="11" t="str">
        <f t="shared" si="48"/>
        <v/>
      </c>
      <c r="P177" s="11" t="str">
        <f t="shared" si="49"/>
        <v/>
      </c>
      <c r="Q177" s="11" t="str">
        <f t="shared" si="50"/>
        <v/>
      </c>
      <c r="R177" s="15" t="str">
        <f t="shared" si="57"/>
        <v/>
      </c>
      <c r="S177" s="69" t="str">
        <f t="shared" si="58"/>
        <v/>
      </c>
      <c r="T177" s="72" t="str">
        <f t="shared" si="52"/>
        <v/>
      </c>
      <c r="U177" s="72" t="str">
        <f t="shared" si="53"/>
        <v/>
      </c>
      <c r="V177" s="5"/>
      <c r="W177" s="5"/>
      <c r="X177" s="5"/>
      <c r="Y177" s="5"/>
      <c r="Z177" s="5"/>
      <c r="AA177" s="5"/>
    </row>
    <row r="178" spans="3:27" x14ac:dyDescent="0.3">
      <c r="C178" s="3" t="str">
        <f t="shared" si="42"/>
        <v/>
      </c>
      <c r="D178" s="13"/>
      <c r="E178" s="10" t="str">
        <f t="shared" si="55"/>
        <v/>
      </c>
      <c r="F178" s="10" t="str">
        <f t="shared" si="59"/>
        <v/>
      </c>
      <c r="G178" s="11" t="str">
        <f t="shared" si="51"/>
        <v/>
      </c>
      <c r="H178" s="11" t="str">
        <f t="shared" si="43"/>
        <v/>
      </c>
      <c r="I178" s="54" t="str">
        <f t="shared" si="44"/>
        <v/>
      </c>
      <c r="J178" s="12" t="str">
        <f t="shared" si="45"/>
        <v/>
      </c>
      <c r="K178" s="13" t="str">
        <f t="shared" si="54"/>
        <v/>
      </c>
      <c r="L178" s="14" t="str">
        <f t="shared" si="46"/>
        <v/>
      </c>
      <c r="M178" s="10" t="str">
        <f t="shared" si="56"/>
        <v/>
      </c>
      <c r="N178" s="11" t="str">
        <f t="shared" si="47"/>
        <v/>
      </c>
      <c r="O178" s="11" t="str">
        <f t="shared" si="48"/>
        <v/>
      </c>
      <c r="P178" s="11" t="str">
        <f t="shared" si="49"/>
        <v/>
      </c>
      <c r="Q178" s="11" t="str">
        <f t="shared" si="50"/>
        <v/>
      </c>
      <c r="R178" s="15" t="str">
        <f t="shared" si="57"/>
        <v/>
      </c>
      <c r="S178" s="69" t="str">
        <f t="shared" si="58"/>
        <v/>
      </c>
      <c r="T178" s="72" t="str">
        <f t="shared" si="52"/>
        <v/>
      </c>
      <c r="U178" s="72" t="str">
        <f t="shared" si="53"/>
        <v/>
      </c>
      <c r="V178" s="5"/>
      <c r="W178" s="5"/>
      <c r="X178" s="5"/>
      <c r="Y178" s="5"/>
      <c r="Z178" s="5"/>
      <c r="AA178" s="5"/>
    </row>
    <row r="179" spans="3:27" x14ac:dyDescent="0.3">
      <c r="C179" s="3" t="str">
        <f t="shared" si="42"/>
        <v/>
      </c>
      <c r="D179" s="13"/>
      <c r="E179" s="10" t="str">
        <f t="shared" si="55"/>
        <v/>
      </c>
      <c r="F179" s="10" t="str">
        <f t="shared" si="59"/>
        <v/>
      </c>
      <c r="G179" s="11" t="str">
        <f t="shared" si="51"/>
        <v/>
      </c>
      <c r="H179" s="11" t="str">
        <f t="shared" si="43"/>
        <v/>
      </c>
      <c r="I179" s="54" t="str">
        <f t="shared" si="44"/>
        <v/>
      </c>
      <c r="J179" s="12" t="str">
        <f t="shared" si="45"/>
        <v/>
      </c>
      <c r="K179" s="13" t="str">
        <f t="shared" si="54"/>
        <v/>
      </c>
      <c r="L179" s="14" t="str">
        <f t="shared" si="46"/>
        <v/>
      </c>
      <c r="M179" s="10" t="str">
        <f t="shared" si="56"/>
        <v/>
      </c>
      <c r="N179" s="11" t="str">
        <f t="shared" si="47"/>
        <v/>
      </c>
      <c r="O179" s="11" t="str">
        <f t="shared" si="48"/>
        <v/>
      </c>
      <c r="P179" s="11" t="str">
        <f t="shared" si="49"/>
        <v/>
      </c>
      <c r="Q179" s="11" t="str">
        <f t="shared" si="50"/>
        <v/>
      </c>
      <c r="R179" s="15" t="str">
        <f t="shared" si="57"/>
        <v/>
      </c>
      <c r="S179" s="69" t="str">
        <f t="shared" si="58"/>
        <v/>
      </c>
      <c r="T179" s="72" t="str">
        <f t="shared" si="52"/>
        <v/>
      </c>
      <c r="U179" s="72" t="str">
        <f t="shared" si="53"/>
        <v/>
      </c>
      <c r="V179" s="5"/>
      <c r="W179" s="5"/>
      <c r="X179" s="5"/>
      <c r="Y179" s="5"/>
      <c r="Z179" s="5"/>
      <c r="AA179" s="5"/>
    </row>
    <row r="180" spans="3:27" x14ac:dyDescent="0.3">
      <c r="C180" s="3" t="str">
        <f t="shared" si="42"/>
        <v/>
      </c>
      <c r="D180" s="13"/>
      <c r="E180" s="10" t="str">
        <f t="shared" si="55"/>
        <v/>
      </c>
      <c r="F180" s="10" t="str">
        <f t="shared" si="59"/>
        <v/>
      </c>
      <c r="G180" s="11" t="str">
        <f t="shared" si="51"/>
        <v/>
      </c>
      <c r="H180" s="11" t="str">
        <f t="shared" si="43"/>
        <v/>
      </c>
      <c r="I180" s="54" t="str">
        <f t="shared" si="44"/>
        <v/>
      </c>
      <c r="J180" s="12" t="str">
        <f t="shared" si="45"/>
        <v/>
      </c>
      <c r="K180" s="13" t="str">
        <f t="shared" si="54"/>
        <v/>
      </c>
      <c r="L180" s="14" t="str">
        <f t="shared" si="46"/>
        <v/>
      </c>
      <c r="M180" s="10" t="str">
        <f t="shared" si="56"/>
        <v/>
      </c>
      <c r="N180" s="11" t="str">
        <f t="shared" si="47"/>
        <v/>
      </c>
      <c r="O180" s="11" t="str">
        <f t="shared" si="48"/>
        <v/>
      </c>
      <c r="P180" s="11" t="str">
        <f t="shared" si="49"/>
        <v/>
      </c>
      <c r="Q180" s="11" t="str">
        <f t="shared" si="50"/>
        <v/>
      </c>
      <c r="R180" s="15" t="str">
        <f t="shared" si="57"/>
        <v/>
      </c>
      <c r="S180" s="69" t="str">
        <f t="shared" si="58"/>
        <v/>
      </c>
      <c r="T180" s="72" t="str">
        <f t="shared" si="52"/>
        <v/>
      </c>
      <c r="U180" s="72" t="str">
        <f t="shared" si="53"/>
        <v/>
      </c>
      <c r="V180" s="5"/>
      <c r="W180" s="5"/>
      <c r="X180" s="5"/>
      <c r="Y180" s="5"/>
      <c r="Z180" s="5"/>
      <c r="AA180" s="5"/>
    </row>
    <row r="181" spans="3:27" x14ac:dyDescent="0.3">
      <c r="C181" s="3" t="str">
        <f t="shared" si="42"/>
        <v/>
      </c>
      <c r="D181" s="13"/>
      <c r="E181" s="10" t="str">
        <f t="shared" si="55"/>
        <v/>
      </c>
      <c r="F181" s="10" t="str">
        <f t="shared" si="59"/>
        <v/>
      </c>
      <c r="G181" s="11" t="str">
        <f t="shared" si="51"/>
        <v/>
      </c>
      <c r="H181" s="11" t="str">
        <f t="shared" si="43"/>
        <v/>
      </c>
      <c r="I181" s="54" t="str">
        <f t="shared" si="44"/>
        <v/>
      </c>
      <c r="J181" s="12" t="str">
        <f t="shared" si="45"/>
        <v/>
      </c>
      <c r="K181" s="13" t="str">
        <f t="shared" si="54"/>
        <v/>
      </c>
      <c r="L181" s="14" t="str">
        <f t="shared" si="46"/>
        <v/>
      </c>
      <c r="M181" s="10" t="str">
        <f t="shared" si="56"/>
        <v/>
      </c>
      <c r="N181" s="11" t="str">
        <f t="shared" si="47"/>
        <v/>
      </c>
      <c r="O181" s="11" t="str">
        <f t="shared" si="48"/>
        <v/>
      </c>
      <c r="P181" s="11" t="str">
        <f t="shared" si="49"/>
        <v/>
      </c>
      <c r="Q181" s="11" t="str">
        <f t="shared" si="50"/>
        <v/>
      </c>
      <c r="R181" s="15" t="str">
        <f t="shared" si="57"/>
        <v/>
      </c>
      <c r="S181" s="69" t="str">
        <f t="shared" si="58"/>
        <v/>
      </c>
      <c r="T181" s="72" t="str">
        <f t="shared" si="52"/>
        <v/>
      </c>
      <c r="U181" s="72" t="str">
        <f t="shared" si="53"/>
        <v/>
      </c>
      <c r="V181" s="5"/>
      <c r="W181" s="5"/>
      <c r="X181" s="5"/>
      <c r="Y181" s="5"/>
      <c r="Z181" s="5"/>
      <c r="AA181" s="5"/>
    </row>
    <row r="182" spans="3:27" x14ac:dyDescent="0.3">
      <c r="C182" s="3" t="str">
        <f t="shared" si="42"/>
        <v/>
      </c>
      <c r="D182" s="13"/>
      <c r="E182" s="10" t="str">
        <f t="shared" si="55"/>
        <v/>
      </c>
      <c r="F182" s="10" t="str">
        <f t="shared" si="59"/>
        <v/>
      </c>
      <c r="G182" s="11" t="str">
        <f t="shared" si="51"/>
        <v/>
      </c>
      <c r="H182" s="11" t="str">
        <f t="shared" si="43"/>
        <v/>
      </c>
      <c r="I182" s="54" t="str">
        <f t="shared" si="44"/>
        <v/>
      </c>
      <c r="J182" s="12" t="str">
        <f t="shared" si="45"/>
        <v/>
      </c>
      <c r="K182" s="13" t="str">
        <f t="shared" si="54"/>
        <v/>
      </c>
      <c r="L182" s="14" t="str">
        <f t="shared" si="46"/>
        <v/>
      </c>
      <c r="M182" s="10" t="str">
        <f t="shared" si="56"/>
        <v/>
      </c>
      <c r="N182" s="11" t="str">
        <f t="shared" si="47"/>
        <v/>
      </c>
      <c r="O182" s="11" t="str">
        <f t="shared" si="48"/>
        <v/>
      </c>
      <c r="P182" s="11" t="str">
        <f t="shared" si="49"/>
        <v/>
      </c>
      <c r="Q182" s="11" t="str">
        <f t="shared" si="50"/>
        <v/>
      </c>
      <c r="R182" s="15" t="str">
        <f t="shared" si="57"/>
        <v/>
      </c>
      <c r="S182" s="69" t="str">
        <f t="shared" si="58"/>
        <v/>
      </c>
      <c r="T182" s="72" t="str">
        <f t="shared" si="52"/>
        <v/>
      </c>
      <c r="U182" s="72" t="str">
        <f t="shared" si="53"/>
        <v/>
      </c>
      <c r="V182" s="5"/>
      <c r="W182" s="5"/>
      <c r="X182" s="5"/>
      <c r="Y182" s="5"/>
      <c r="Z182" s="5"/>
      <c r="AA182" s="5"/>
    </row>
    <row r="183" spans="3:27" x14ac:dyDescent="0.3">
      <c r="C183" s="3" t="str">
        <f t="shared" si="42"/>
        <v/>
      </c>
      <c r="D183" s="13"/>
      <c r="E183" s="10" t="str">
        <f t="shared" si="55"/>
        <v/>
      </c>
      <c r="F183" s="10" t="str">
        <f t="shared" si="59"/>
        <v/>
      </c>
      <c r="G183" s="11" t="str">
        <f t="shared" si="51"/>
        <v/>
      </c>
      <c r="H183" s="11" t="str">
        <f t="shared" si="43"/>
        <v/>
      </c>
      <c r="I183" s="54" t="str">
        <f t="shared" si="44"/>
        <v/>
      </c>
      <c r="J183" s="12" t="str">
        <f t="shared" si="45"/>
        <v/>
      </c>
      <c r="K183" s="13" t="str">
        <f t="shared" si="54"/>
        <v/>
      </c>
      <c r="L183" s="14" t="str">
        <f t="shared" si="46"/>
        <v/>
      </c>
      <c r="M183" s="10" t="str">
        <f t="shared" si="56"/>
        <v/>
      </c>
      <c r="N183" s="11" t="str">
        <f t="shared" si="47"/>
        <v/>
      </c>
      <c r="O183" s="11" t="str">
        <f t="shared" si="48"/>
        <v/>
      </c>
      <c r="P183" s="11" t="str">
        <f t="shared" si="49"/>
        <v/>
      </c>
      <c r="Q183" s="11" t="str">
        <f t="shared" si="50"/>
        <v/>
      </c>
      <c r="R183" s="15" t="str">
        <f t="shared" si="57"/>
        <v/>
      </c>
      <c r="S183" s="69" t="str">
        <f t="shared" si="58"/>
        <v/>
      </c>
      <c r="T183" s="72" t="str">
        <f t="shared" si="52"/>
        <v/>
      </c>
      <c r="U183" s="72" t="str">
        <f t="shared" si="53"/>
        <v/>
      </c>
      <c r="V183" s="5"/>
      <c r="W183" s="5"/>
      <c r="X183" s="5"/>
      <c r="Y183" s="5"/>
      <c r="Z183" s="5"/>
      <c r="AA183" s="5"/>
    </row>
    <row r="184" spans="3:27" x14ac:dyDescent="0.3">
      <c r="C184" s="3" t="str">
        <f t="shared" si="42"/>
        <v/>
      </c>
      <c r="D184" s="13"/>
      <c r="E184" s="10" t="str">
        <f t="shared" si="55"/>
        <v/>
      </c>
      <c r="F184" s="10" t="str">
        <f t="shared" si="59"/>
        <v/>
      </c>
      <c r="G184" s="11" t="str">
        <f t="shared" si="51"/>
        <v/>
      </c>
      <c r="H184" s="11" t="str">
        <f t="shared" si="43"/>
        <v/>
      </c>
      <c r="I184" s="54" t="str">
        <f t="shared" si="44"/>
        <v/>
      </c>
      <c r="J184" s="12" t="str">
        <f t="shared" si="45"/>
        <v/>
      </c>
      <c r="K184" s="13" t="str">
        <f t="shared" si="54"/>
        <v/>
      </c>
      <c r="L184" s="14" t="str">
        <f t="shared" si="46"/>
        <v/>
      </c>
      <c r="M184" s="10" t="str">
        <f t="shared" si="56"/>
        <v/>
      </c>
      <c r="N184" s="11" t="str">
        <f t="shared" si="47"/>
        <v/>
      </c>
      <c r="O184" s="11" t="str">
        <f t="shared" si="48"/>
        <v/>
      </c>
      <c r="P184" s="11" t="str">
        <f t="shared" si="49"/>
        <v/>
      </c>
      <c r="Q184" s="11" t="str">
        <f t="shared" si="50"/>
        <v/>
      </c>
      <c r="R184" s="15" t="str">
        <f t="shared" si="57"/>
        <v/>
      </c>
      <c r="S184" s="69" t="str">
        <f t="shared" si="58"/>
        <v/>
      </c>
      <c r="T184" s="72" t="str">
        <f t="shared" si="52"/>
        <v/>
      </c>
      <c r="U184" s="72" t="str">
        <f t="shared" si="53"/>
        <v/>
      </c>
      <c r="V184" s="5"/>
      <c r="W184" s="5"/>
      <c r="X184" s="5"/>
      <c r="Y184" s="5"/>
      <c r="Z184" s="5"/>
      <c r="AA184" s="5"/>
    </row>
    <row r="185" spans="3:27" x14ac:dyDescent="0.3">
      <c r="C185" s="3" t="str">
        <f t="shared" si="42"/>
        <v/>
      </c>
      <c r="D185" s="13"/>
      <c r="E185" s="10" t="str">
        <f t="shared" si="55"/>
        <v/>
      </c>
      <c r="F185" s="10" t="str">
        <f t="shared" si="59"/>
        <v/>
      </c>
      <c r="G185" s="11" t="str">
        <f t="shared" si="51"/>
        <v/>
      </c>
      <c r="H185" s="11" t="str">
        <f t="shared" si="43"/>
        <v/>
      </c>
      <c r="I185" s="54" t="str">
        <f t="shared" si="44"/>
        <v/>
      </c>
      <c r="J185" s="12" t="str">
        <f t="shared" si="45"/>
        <v/>
      </c>
      <c r="K185" s="13" t="str">
        <f t="shared" si="54"/>
        <v/>
      </c>
      <c r="L185" s="14" t="str">
        <f t="shared" si="46"/>
        <v/>
      </c>
      <c r="M185" s="10" t="str">
        <f t="shared" si="56"/>
        <v/>
      </c>
      <c r="N185" s="11" t="str">
        <f t="shared" si="47"/>
        <v/>
      </c>
      <c r="O185" s="11" t="str">
        <f t="shared" si="48"/>
        <v/>
      </c>
      <c r="P185" s="11" t="str">
        <f t="shared" si="49"/>
        <v/>
      </c>
      <c r="Q185" s="11" t="str">
        <f t="shared" si="50"/>
        <v/>
      </c>
      <c r="R185" s="15" t="str">
        <f t="shared" si="57"/>
        <v/>
      </c>
      <c r="S185" s="69" t="str">
        <f t="shared" si="58"/>
        <v/>
      </c>
      <c r="T185" s="72" t="str">
        <f t="shared" si="52"/>
        <v/>
      </c>
      <c r="U185" s="72" t="str">
        <f t="shared" si="53"/>
        <v/>
      </c>
      <c r="V185" s="5"/>
      <c r="W185" s="5"/>
      <c r="X185" s="5"/>
      <c r="Y185" s="5"/>
      <c r="Z185" s="5"/>
      <c r="AA185" s="5"/>
    </row>
    <row r="186" spans="3:27" x14ac:dyDescent="0.3">
      <c r="C186" s="3" t="str">
        <f t="shared" si="42"/>
        <v/>
      </c>
      <c r="D186" s="13"/>
      <c r="E186" s="10" t="str">
        <f t="shared" si="55"/>
        <v/>
      </c>
      <c r="F186" s="10" t="str">
        <f t="shared" si="59"/>
        <v/>
      </c>
      <c r="G186" s="11" t="str">
        <f t="shared" si="51"/>
        <v/>
      </c>
      <c r="H186" s="11" t="str">
        <f t="shared" si="43"/>
        <v/>
      </c>
      <c r="I186" s="54" t="str">
        <f t="shared" si="44"/>
        <v/>
      </c>
      <c r="J186" s="12" t="str">
        <f t="shared" si="45"/>
        <v/>
      </c>
      <c r="K186" s="13" t="str">
        <f t="shared" si="54"/>
        <v/>
      </c>
      <c r="L186" s="14" t="str">
        <f t="shared" si="46"/>
        <v/>
      </c>
      <c r="M186" s="10" t="str">
        <f t="shared" si="56"/>
        <v/>
      </c>
      <c r="N186" s="11" t="str">
        <f t="shared" si="47"/>
        <v/>
      </c>
      <c r="O186" s="11" t="str">
        <f t="shared" si="48"/>
        <v/>
      </c>
      <c r="P186" s="11" t="str">
        <f t="shared" si="49"/>
        <v/>
      </c>
      <c r="Q186" s="11" t="str">
        <f t="shared" si="50"/>
        <v/>
      </c>
      <c r="R186" s="15" t="str">
        <f t="shared" si="57"/>
        <v/>
      </c>
      <c r="S186" s="69" t="str">
        <f t="shared" si="58"/>
        <v/>
      </c>
      <c r="T186" s="72" t="str">
        <f t="shared" si="52"/>
        <v/>
      </c>
      <c r="U186" s="72" t="str">
        <f t="shared" si="53"/>
        <v/>
      </c>
      <c r="V186" s="5"/>
      <c r="W186" s="5"/>
      <c r="X186" s="5"/>
      <c r="Y186" s="5"/>
      <c r="Z186" s="5"/>
      <c r="AA186" s="5"/>
    </row>
    <row r="187" spans="3:27" x14ac:dyDescent="0.3">
      <c r="C187" s="3" t="str">
        <f t="shared" si="42"/>
        <v/>
      </c>
      <c r="D187" s="13"/>
      <c r="E187" s="10" t="str">
        <f t="shared" si="55"/>
        <v/>
      </c>
      <c r="F187" s="10" t="str">
        <f t="shared" si="59"/>
        <v/>
      </c>
      <c r="G187" s="11" t="str">
        <f t="shared" si="51"/>
        <v/>
      </c>
      <c r="H187" s="11" t="str">
        <f t="shared" si="43"/>
        <v/>
      </c>
      <c r="I187" s="54" t="str">
        <f t="shared" si="44"/>
        <v/>
      </c>
      <c r="J187" s="12" t="str">
        <f t="shared" si="45"/>
        <v/>
      </c>
      <c r="K187" s="13" t="str">
        <f t="shared" si="54"/>
        <v/>
      </c>
      <c r="L187" s="14" t="str">
        <f t="shared" si="46"/>
        <v/>
      </c>
      <c r="M187" s="10" t="str">
        <f t="shared" si="56"/>
        <v/>
      </c>
      <c r="N187" s="11" t="str">
        <f t="shared" si="47"/>
        <v/>
      </c>
      <c r="O187" s="11" t="str">
        <f t="shared" si="48"/>
        <v/>
      </c>
      <c r="P187" s="11" t="str">
        <f t="shared" si="49"/>
        <v/>
      </c>
      <c r="Q187" s="11" t="str">
        <f t="shared" si="50"/>
        <v/>
      </c>
      <c r="R187" s="15" t="str">
        <f t="shared" si="57"/>
        <v/>
      </c>
      <c r="S187" s="69" t="str">
        <f t="shared" si="58"/>
        <v/>
      </c>
      <c r="T187" s="72" t="str">
        <f t="shared" si="52"/>
        <v/>
      </c>
      <c r="U187" s="72" t="str">
        <f t="shared" si="53"/>
        <v/>
      </c>
      <c r="V187" s="5"/>
      <c r="W187" s="5"/>
      <c r="X187" s="5"/>
      <c r="Y187" s="5"/>
      <c r="Z187" s="5"/>
      <c r="AA187" s="5"/>
    </row>
    <row r="188" spans="3:27" x14ac:dyDescent="0.3">
      <c r="C188" s="3" t="str">
        <f t="shared" si="42"/>
        <v/>
      </c>
      <c r="D188" s="13"/>
      <c r="E188" s="10" t="str">
        <f t="shared" si="55"/>
        <v/>
      </c>
      <c r="F188" s="10" t="str">
        <f t="shared" si="59"/>
        <v/>
      </c>
      <c r="G188" s="11" t="str">
        <f t="shared" si="51"/>
        <v/>
      </c>
      <c r="H188" s="11" t="str">
        <f t="shared" si="43"/>
        <v/>
      </c>
      <c r="I188" s="54" t="str">
        <f t="shared" si="44"/>
        <v/>
      </c>
      <c r="J188" s="12" t="str">
        <f t="shared" si="45"/>
        <v/>
      </c>
      <c r="K188" s="13" t="str">
        <f t="shared" si="54"/>
        <v/>
      </c>
      <c r="L188" s="14" t="str">
        <f t="shared" si="46"/>
        <v/>
      </c>
      <c r="M188" s="10" t="str">
        <f t="shared" si="56"/>
        <v/>
      </c>
      <c r="N188" s="11" t="str">
        <f t="shared" si="47"/>
        <v/>
      </c>
      <c r="O188" s="11" t="str">
        <f t="shared" si="48"/>
        <v/>
      </c>
      <c r="P188" s="11" t="str">
        <f t="shared" si="49"/>
        <v/>
      </c>
      <c r="Q188" s="11" t="str">
        <f t="shared" si="50"/>
        <v/>
      </c>
      <c r="R188" s="15" t="str">
        <f t="shared" si="57"/>
        <v/>
      </c>
      <c r="S188" s="69" t="str">
        <f t="shared" si="58"/>
        <v/>
      </c>
      <c r="T188" s="72" t="str">
        <f t="shared" si="52"/>
        <v/>
      </c>
      <c r="U188" s="72" t="str">
        <f t="shared" si="53"/>
        <v/>
      </c>
      <c r="V188" s="5"/>
      <c r="W188" s="5"/>
      <c r="X188" s="5"/>
      <c r="Y188" s="5"/>
      <c r="Z188" s="5"/>
      <c r="AA188" s="5"/>
    </row>
    <row r="189" spans="3:27" x14ac:dyDescent="0.3">
      <c r="C189" s="3" t="str">
        <f t="shared" si="42"/>
        <v/>
      </c>
      <c r="D189" s="13"/>
      <c r="E189" s="10" t="str">
        <f t="shared" si="55"/>
        <v/>
      </c>
      <c r="F189" s="10" t="str">
        <f t="shared" si="59"/>
        <v/>
      </c>
      <c r="G189" s="11" t="str">
        <f t="shared" si="51"/>
        <v/>
      </c>
      <c r="H189" s="11" t="str">
        <f t="shared" si="43"/>
        <v/>
      </c>
      <c r="I189" s="54" t="str">
        <f t="shared" si="44"/>
        <v/>
      </c>
      <c r="J189" s="12" t="str">
        <f t="shared" si="45"/>
        <v/>
      </c>
      <c r="K189" s="13" t="str">
        <f t="shared" si="54"/>
        <v/>
      </c>
      <c r="L189" s="14" t="str">
        <f t="shared" si="46"/>
        <v/>
      </c>
      <c r="M189" s="10" t="str">
        <f t="shared" si="56"/>
        <v/>
      </c>
      <c r="N189" s="11" t="str">
        <f t="shared" si="47"/>
        <v/>
      </c>
      <c r="O189" s="11" t="str">
        <f t="shared" si="48"/>
        <v/>
      </c>
      <c r="P189" s="11" t="str">
        <f t="shared" si="49"/>
        <v/>
      </c>
      <c r="Q189" s="11" t="str">
        <f t="shared" si="50"/>
        <v/>
      </c>
      <c r="R189" s="15" t="str">
        <f t="shared" si="57"/>
        <v/>
      </c>
      <c r="S189" s="69" t="str">
        <f t="shared" si="58"/>
        <v/>
      </c>
      <c r="T189" s="72" t="str">
        <f t="shared" si="52"/>
        <v/>
      </c>
      <c r="U189" s="72" t="str">
        <f t="shared" si="53"/>
        <v/>
      </c>
      <c r="V189" s="5"/>
      <c r="W189" s="5"/>
      <c r="X189" s="5"/>
      <c r="Y189" s="5"/>
      <c r="Z189" s="5"/>
      <c r="AA189" s="5"/>
    </row>
    <row r="190" spans="3:27" x14ac:dyDescent="0.3">
      <c r="C190" s="3" t="str">
        <f t="shared" si="42"/>
        <v/>
      </c>
      <c r="D190" s="13"/>
      <c r="E190" s="10" t="str">
        <f t="shared" si="55"/>
        <v/>
      </c>
      <c r="F190" s="10" t="str">
        <f t="shared" si="59"/>
        <v/>
      </c>
      <c r="G190" s="11" t="str">
        <f t="shared" si="51"/>
        <v/>
      </c>
      <c r="H190" s="11" t="str">
        <f t="shared" si="43"/>
        <v/>
      </c>
      <c r="I190" s="54" t="str">
        <f t="shared" si="44"/>
        <v/>
      </c>
      <c r="J190" s="12" t="str">
        <f t="shared" si="45"/>
        <v/>
      </c>
      <c r="K190" s="13" t="str">
        <f t="shared" si="54"/>
        <v/>
      </c>
      <c r="L190" s="14" t="str">
        <f t="shared" si="46"/>
        <v/>
      </c>
      <c r="M190" s="10" t="str">
        <f t="shared" si="56"/>
        <v/>
      </c>
      <c r="N190" s="11" t="str">
        <f t="shared" si="47"/>
        <v/>
      </c>
      <c r="O190" s="11" t="str">
        <f t="shared" si="48"/>
        <v/>
      </c>
      <c r="P190" s="11" t="str">
        <f t="shared" si="49"/>
        <v/>
      </c>
      <c r="Q190" s="11" t="str">
        <f t="shared" si="50"/>
        <v/>
      </c>
      <c r="R190" s="15" t="str">
        <f t="shared" si="57"/>
        <v/>
      </c>
      <c r="S190" s="69" t="str">
        <f t="shared" si="58"/>
        <v/>
      </c>
      <c r="T190" s="72" t="str">
        <f t="shared" si="52"/>
        <v/>
      </c>
      <c r="U190" s="72" t="str">
        <f t="shared" si="53"/>
        <v/>
      </c>
      <c r="V190" s="5"/>
      <c r="W190" s="5"/>
      <c r="X190" s="5"/>
      <c r="Y190" s="5"/>
      <c r="Z190" s="5"/>
      <c r="AA190" s="5"/>
    </row>
    <row r="191" spans="3:27" x14ac:dyDescent="0.3">
      <c r="C191" s="3" t="str">
        <f t="shared" si="42"/>
        <v/>
      </c>
      <c r="D191" s="13"/>
      <c r="E191" s="10" t="str">
        <f t="shared" si="55"/>
        <v/>
      </c>
      <c r="F191" s="10" t="str">
        <f t="shared" si="59"/>
        <v/>
      </c>
      <c r="G191" s="11" t="str">
        <f t="shared" si="51"/>
        <v/>
      </c>
      <c r="H191" s="11" t="str">
        <f t="shared" si="43"/>
        <v/>
      </c>
      <c r="I191" s="54" t="str">
        <f t="shared" si="44"/>
        <v/>
      </c>
      <c r="J191" s="12" t="str">
        <f t="shared" si="45"/>
        <v/>
      </c>
      <c r="K191" s="13" t="str">
        <f t="shared" si="54"/>
        <v/>
      </c>
      <c r="L191" s="14" t="str">
        <f t="shared" si="46"/>
        <v/>
      </c>
      <c r="M191" s="10" t="str">
        <f t="shared" si="56"/>
        <v/>
      </c>
      <c r="N191" s="11" t="str">
        <f t="shared" si="47"/>
        <v/>
      </c>
      <c r="O191" s="11" t="str">
        <f t="shared" si="48"/>
        <v/>
      </c>
      <c r="P191" s="11" t="str">
        <f t="shared" si="49"/>
        <v/>
      </c>
      <c r="Q191" s="11" t="str">
        <f t="shared" si="50"/>
        <v/>
      </c>
      <c r="R191" s="15" t="str">
        <f t="shared" si="57"/>
        <v/>
      </c>
      <c r="S191" s="69" t="str">
        <f t="shared" si="58"/>
        <v/>
      </c>
      <c r="T191" s="72" t="str">
        <f t="shared" si="52"/>
        <v/>
      </c>
      <c r="U191" s="72" t="str">
        <f t="shared" si="53"/>
        <v/>
      </c>
      <c r="V191" s="5"/>
      <c r="W191" s="5"/>
      <c r="X191" s="5"/>
      <c r="Y191" s="5"/>
      <c r="Z191" s="5"/>
      <c r="AA191" s="5"/>
    </row>
    <row r="192" spans="3:27" x14ac:dyDescent="0.3">
      <c r="C192" s="3" t="str">
        <f t="shared" si="42"/>
        <v/>
      </c>
      <c r="D192" s="13"/>
      <c r="E192" s="10" t="str">
        <f t="shared" si="55"/>
        <v/>
      </c>
      <c r="F192" s="10" t="str">
        <f t="shared" si="59"/>
        <v/>
      </c>
      <c r="G192" s="11" t="str">
        <f t="shared" si="51"/>
        <v/>
      </c>
      <c r="H192" s="11" t="str">
        <f t="shared" si="43"/>
        <v/>
      </c>
      <c r="I192" s="54" t="str">
        <f t="shared" si="44"/>
        <v/>
      </c>
      <c r="J192" s="12" t="str">
        <f t="shared" si="45"/>
        <v/>
      </c>
      <c r="K192" s="13" t="str">
        <f t="shared" si="54"/>
        <v/>
      </c>
      <c r="L192" s="14" t="str">
        <f t="shared" si="46"/>
        <v/>
      </c>
      <c r="M192" s="10" t="str">
        <f t="shared" si="56"/>
        <v/>
      </c>
      <c r="N192" s="11" t="str">
        <f t="shared" si="47"/>
        <v/>
      </c>
      <c r="O192" s="11" t="str">
        <f t="shared" si="48"/>
        <v/>
      </c>
      <c r="P192" s="11" t="str">
        <f t="shared" si="49"/>
        <v/>
      </c>
      <c r="Q192" s="11" t="str">
        <f t="shared" si="50"/>
        <v/>
      </c>
      <c r="R192" s="15" t="str">
        <f t="shared" si="57"/>
        <v/>
      </c>
      <c r="S192" s="69" t="str">
        <f t="shared" si="58"/>
        <v/>
      </c>
      <c r="T192" s="72" t="str">
        <f t="shared" si="52"/>
        <v/>
      </c>
      <c r="U192" s="72" t="str">
        <f t="shared" si="53"/>
        <v/>
      </c>
      <c r="V192" s="5"/>
      <c r="W192" s="5"/>
      <c r="X192" s="5"/>
      <c r="Y192" s="5"/>
      <c r="Z192" s="5"/>
      <c r="AA192" s="5"/>
    </row>
    <row r="193" spans="3:27" x14ac:dyDescent="0.3">
      <c r="C193" s="3" t="str">
        <f t="shared" si="42"/>
        <v/>
      </c>
      <c r="D193" s="13"/>
      <c r="E193" s="10" t="str">
        <f t="shared" si="55"/>
        <v/>
      </c>
      <c r="F193" s="10" t="str">
        <f t="shared" si="59"/>
        <v/>
      </c>
      <c r="G193" s="11" t="str">
        <f t="shared" si="51"/>
        <v/>
      </c>
      <c r="H193" s="11" t="str">
        <f t="shared" si="43"/>
        <v/>
      </c>
      <c r="I193" s="54" t="str">
        <f t="shared" si="44"/>
        <v/>
      </c>
      <c r="J193" s="12" t="str">
        <f t="shared" si="45"/>
        <v/>
      </c>
      <c r="K193" s="13" t="str">
        <f t="shared" si="54"/>
        <v/>
      </c>
      <c r="L193" s="14" t="str">
        <f t="shared" si="46"/>
        <v/>
      </c>
      <c r="M193" s="10" t="str">
        <f t="shared" si="56"/>
        <v/>
      </c>
      <c r="N193" s="11" t="str">
        <f t="shared" si="47"/>
        <v/>
      </c>
      <c r="O193" s="11" t="str">
        <f t="shared" si="48"/>
        <v/>
      </c>
      <c r="P193" s="11" t="str">
        <f t="shared" si="49"/>
        <v/>
      </c>
      <c r="Q193" s="11" t="str">
        <f t="shared" si="50"/>
        <v/>
      </c>
      <c r="R193" s="15" t="str">
        <f t="shared" si="57"/>
        <v/>
      </c>
      <c r="S193" s="69" t="str">
        <f t="shared" si="58"/>
        <v/>
      </c>
      <c r="T193" s="72" t="str">
        <f t="shared" si="52"/>
        <v/>
      </c>
      <c r="U193" s="72" t="str">
        <f t="shared" si="53"/>
        <v/>
      </c>
      <c r="V193" s="5"/>
      <c r="W193" s="5"/>
      <c r="X193" s="5"/>
      <c r="Y193" s="5"/>
      <c r="Z193" s="5"/>
      <c r="AA193" s="5"/>
    </row>
    <row r="194" spans="3:27" x14ac:dyDescent="0.3">
      <c r="C194" s="3" t="str">
        <f t="shared" si="42"/>
        <v/>
      </c>
      <c r="D194" s="13"/>
      <c r="E194" s="10" t="str">
        <f t="shared" si="55"/>
        <v/>
      </c>
      <c r="F194" s="10" t="str">
        <f t="shared" si="59"/>
        <v/>
      </c>
      <c r="G194" s="11" t="str">
        <f t="shared" si="51"/>
        <v/>
      </c>
      <c r="H194" s="11" t="str">
        <f t="shared" si="43"/>
        <v/>
      </c>
      <c r="I194" s="54" t="str">
        <f t="shared" si="44"/>
        <v/>
      </c>
      <c r="J194" s="12" t="str">
        <f t="shared" si="45"/>
        <v/>
      </c>
      <c r="K194" s="13" t="str">
        <f t="shared" si="54"/>
        <v/>
      </c>
      <c r="L194" s="14" t="str">
        <f t="shared" si="46"/>
        <v/>
      </c>
      <c r="M194" s="10" t="str">
        <f t="shared" si="56"/>
        <v/>
      </c>
      <c r="N194" s="11" t="str">
        <f t="shared" si="47"/>
        <v/>
      </c>
      <c r="O194" s="11" t="str">
        <f t="shared" si="48"/>
        <v/>
      </c>
      <c r="P194" s="11" t="str">
        <f t="shared" si="49"/>
        <v/>
      </c>
      <c r="Q194" s="11" t="str">
        <f t="shared" si="50"/>
        <v/>
      </c>
      <c r="R194" s="15" t="str">
        <f t="shared" si="57"/>
        <v/>
      </c>
      <c r="S194" s="69" t="str">
        <f t="shared" si="58"/>
        <v/>
      </c>
      <c r="T194" s="72" t="str">
        <f t="shared" si="52"/>
        <v/>
      </c>
      <c r="U194" s="72" t="str">
        <f t="shared" si="53"/>
        <v/>
      </c>
      <c r="V194" s="5"/>
      <c r="W194" s="5"/>
      <c r="X194" s="5"/>
      <c r="Y194" s="5"/>
      <c r="Z194" s="5"/>
      <c r="AA194" s="5"/>
    </row>
    <row r="195" spans="3:27" x14ac:dyDescent="0.3">
      <c r="C195" s="3" t="str">
        <f t="shared" ref="C195:C241" si="60">IF(C194&lt;$B$10,C194+1,"")</f>
        <v/>
      </c>
      <c r="D195" s="13"/>
      <c r="E195" s="10" t="str">
        <f t="shared" si="55"/>
        <v/>
      </c>
      <c r="F195" s="10" t="str">
        <f t="shared" si="59"/>
        <v/>
      </c>
      <c r="G195" s="11" t="str">
        <f t="shared" si="51"/>
        <v/>
      </c>
      <c r="H195" s="11" t="str">
        <f t="shared" ref="H195:H241" si="61">IF(C194&lt;$B$10,G195+H194,"")</f>
        <v/>
      </c>
      <c r="I195" s="54" t="str">
        <f t="shared" ref="I195:I241" si="62">IF(C194&lt;$B$10,G195/E195,"")</f>
        <v/>
      </c>
      <c r="J195" s="12" t="str">
        <f t="shared" ref="J195:J241" si="63">IF(C194&lt;$B$10,J194+I195,"")</f>
        <v/>
      </c>
      <c r="K195" s="13" t="str">
        <f t="shared" si="54"/>
        <v/>
      </c>
      <c r="L195" s="14" t="str">
        <f t="shared" ref="L195:L241" si="64">IF(C194&lt;$B$10,K195/E195,"")</f>
        <v/>
      </c>
      <c r="M195" s="10" t="str">
        <f t="shared" si="56"/>
        <v/>
      </c>
      <c r="N195" s="11" t="str">
        <f t="shared" ref="N195:N241" si="65">IF(C194&lt;$B$10,J195*K195,"")</f>
        <v/>
      </c>
      <c r="O195" s="11" t="str">
        <f t="shared" ref="O195:O241" si="66">IF(C194&lt;$B$10,O194+N195,"")</f>
        <v/>
      </c>
      <c r="P195" s="11" t="str">
        <f t="shared" ref="P195:P241" si="67">IF(C194&lt;$B$10,H195+O195,"")</f>
        <v/>
      </c>
      <c r="Q195" s="11" t="str">
        <f t="shared" ref="Q195:Q241" si="68">IF(C194&lt;$B$10,G195*$B$8,"")</f>
        <v/>
      </c>
      <c r="R195" s="15" t="str">
        <f t="shared" si="57"/>
        <v/>
      </c>
      <c r="S195" s="69" t="str">
        <f t="shared" si="58"/>
        <v/>
      </c>
      <c r="T195" s="72" t="str">
        <f t="shared" si="52"/>
        <v/>
      </c>
      <c r="U195" s="72" t="str">
        <f t="shared" si="53"/>
        <v/>
      </c>
      <c r="V195" s="5"/>
      <c r="W195" s="5"/>
      <c r="X195" s="5"/>
      <c r="Y195" s="5"/>
      <c r="Z195" s="5"/>
      <c r="AA195" s="5"/>
    </row>
    <row r="196" spans="3:27" x14ac:dyDescent="0.3">
      <c r="C196" s="3" t="str">
        <f t="shared" si="60"/>
        <v/>
      </c>
      <c r="D196" s="13"/>
      <c r="E196" s="10" t="str">
        <f t="shared" si="55"/>
        <v/>
      </c>
      <c r="F196" s="10" t="str">
        <f t="shared" si="59"/>
        <v/>
      </c>
      <c r="G196" s="11" t="str">
        <f t="shared" ref="G196:G241" si="69">IF(C195&lt;$B$10,IF($B$7&gt;0,IF(C195&lt;$B$10,IF(N195&gt;G195+$B$7,N195-(1-$B$8),G195),""),$B$6),"")</f>
        <v/>
      </c>
      <c r="H196" s="11" t="str">
        <f t="shared" si="61"/>
        <v/>
      </c>
      <c r="I196" s="54" t="str">
        <f t="shared" si="62"/>
        <v/>
      </c>
      <c r="J196" s="12" t="str">
        <f t="shared" si="63"/>
        <v/>
      </c>
      <c r="K196" s="13" t="str">
        <f t="shared" si="54"/>
        <v/>
      </c>
      <c r="L196" s="14" t="str">
        <f t="shared" si="64"/>
        <v/>
      </c>
      <c r="M196" s="10" t="str">
        <f t="shared" si="56"/>
        <v/>
      </c>
      <c r="N196" s="11" t="str">
        <f t="shared" si="65"/>
        <v/>
      </c>
      <c r="O196" s="11" t="str">
        <f t="shared" si="66"/>
        <v/>
      </c>
      <c r="P196" s="11" t="str">
        <f t="shared" si="67"/>
        <v/>
      </c>
      <c r="Q196" s="11" t="str">
        <f t="shared" si="68"/>
        <v/>
      </c>
      <c r="R196" s="15" t="str">
        <f t="shared" si="57"/>
        <v/>
      </c>
      <c r="S196" s="69" t="str">
        <f t="shared" si="58"/>
        <v/>
      </c>
      <c r="T196" s="72" t="str">
        <f t="shared" ref="T196:T241" si="70">IF(C195&lt;$B$10,F196*Q196,"")</f>
        <v/>
      </c>
      <c r="U196" s="72" t="str">
        <f t="shared" ref="U196:U241" si="71">IF(C195&lt;$B$10,U195+T196,"")</f>
        <v/>
      </c>
      <c r="V196" s="5"/>
      <c r="W196" s="5"/>
      <c r="X196" s="5"/>
      <c r="Y196" s="5"/>
      <c r="Z196" s="5"/>
      <c r="AA196" s="5"/>
    </row>
    <row r="197" spans="3:27" x14ac:dyDescent="0.3">
      <c r="C197" s="3" t="str">
        <f t="shared" si="60"/>
        <v/>
      </c>
      <c r="D197" s="13"/>
      <c r="E197" s="10" t="str">
        <f t="shared" si="55"/>
        <v/>
      </c>
      <c r="F197" s="10" t="str">
        <f t="shared" si="59"/>
        <v/>
      </c>
      <c r="G197" s="11" t="str">
        <f t="shared" si="69"/>
        <v/>
      </c>
      <c r="H197" s="11" t="str">
        <f t="shared" si="61"/>
        <v/>
      </c>
      <c r="I197" s="54" t="str">
        <f t="shared" si="62"/>
        <v/>
      </c>
      <c r="J197" s="12" t="str">
        <f t="shared" si="63"/>
        <v/>
      </c>
      <c r="K197" s="13" t="str">
        <f t="shared" si="54"/>
        <v/>
      </c>
      <c r="L197" s="14" t="str">
        <f t="shared" si="64"/>
        <v/>
      </c>
      <c r="M197" s="10" t="str">
        <f t="shared" si="56"/>
        <v/>
      </c>
      <c r="N197" s="11" t="str">
        <f t="shared" si="65"/>
        <v/>
      </c>
      <c r="O197" s="11" t="str">
        <f t="shared" si="66"/>
        <v/>
      </c>
      <c r="P197" s="11" t="str">
        <f t="shared" si="67"/>
        <v/>
      </c>
      <c r="Q197" s="11" t="str">
        <f t="shared" si="68"/>
        <v/>
      </c>
      <c r="R197" s="15" t="str">
        <f t="shared" si="57"/>
        <v/>
      </c>
      <c r="S197" s="69" t="str">
        <f t="shared" si="58"/>
        <v/>
      </c>
      <c r="T197" s="72" t="str">
        <f t="shared" si="70"/>
        <v/>
      </c>
      <c r="U197" s="72" t="str">
        <f t="shared" si="71"/>
        <v/>
      </c>
      <c r="V197" s="5"/>
      <c r="W197" s="5"/>
      <c r="X197" s="5"/>
      <c r="Y197" s="5"/>
      <c r="Z197" s="5"/>
      <c r="AA197" s="5"/>
    </row>
    <row r="198" spans="3:27" x14ac:dyDescent="0.3">
      <c r="C198" s="3" t="str">
        <f t="shared" si="60"/>
        <v/>
      </c>
      <c r="D198" s="13"/>
      <c r="E198" s="10" t="str">
        <f t="shared" si="55"/>
        <v/>
      </c>
      <c r="F198" s="10" t="str">
        <f t="shared" si="59"/>
        <v/>
      </c>
      <c r="G198" s="11" t="str">
        <f t="shared" si="69"/>
        <v/>
      </c>
      <c r="H198" s="11" t="str">
        <f t="shared" si="61"/>
        <v/>
      </c>
      <c r="I198" s="54" t="str">
        <f t="shared" si="62"/>
        <v/>
      </c>
      <c r="J198" s="12" t="str">
        <f t="shared" si="63"/>
        <v/>
      </c>
      <c r="K198" s="13" t="str">
        <f t="shared" ref="K198:K241" si="72">IF(C197&lt;$B$10,$B$20,"")</f>
        <v/>
      </c>
      <c r="L198" s="14" t="str">
        <f t="shared" si="64"/>
        <v/>
      </c>
      <c r="M198" s="10" t="str">
        <f t="shared" si="56"/>
        <v/>
      </c>
      <c r="N198" s="11" t="str">
        <f t="shared" si="65"/>
        <v/>
      </c>
      <c r="O198" s="11" t="str">
        <f t="shared" si="66"/>
        <v/>
      </c>
      <c r="P198" s="11" t="str">
        <f t="shared" si="67"/>
        <v/>
      </c>
      <c r="Q198" s="11" t="str">
        <f t="shared" si="68"/>
        <v/>
      </c>
      <c r="R198" s="15" t="str">
        <f t="shared" si="57"/>
        <v/>
      </c>
      <c r="S198" s="69" t="str">
        <f t="shared" si="58"/>
        <v/>
      </c>
      <c r="T198" s="72" t="str">
        <f t="shared" si="70"/>
        <v/>
      </c>
      <c r="U198" s="72" t="str">
        <f t="shared" si="71"/>
        <v/>
      </c>
      <c r="V198" s="5"/>
      <c r="W198" s="5"/>
      <c r="X198" s="5"/>
      <c r="Y198" s="5"/>
      <c r="Z198" s="5"/>
      <c r="AA198" s="5"/>
    </row>
    <row r="199" spans="3:27" x14ac:dyDescent="0.3">
      <c r="C199" s="3" t="str">
        <f t="shared" si="60"/>
        <v/>
      </c>
      <c r="D199" s="13"/>
      <c r="E199" s="10" t="str">
        <f t="shared" ref="E199:E241" si="73">IF(C198&lt;$B$10,$B$15,"")</f>
        <v/>
      </c>
      <c r="F199" s="10" t="str">
        <f t="shared" si="59"/>
        <v/>
      </c>
      <c r="G199" s="11" t="str">
        <f t="shared" si="69"/>
        <v/>
      </c>
      <c r="H199" s="11" t="str">
        <f t="shared" si="61"/>
        <v/>
      </c>
      <c r="I199" s="54" t="str">
        <f t="shared" si="62"/>
        <v/>
      </c>
      <c r="J199" s="12" t="str">
        <f t="shared" si="63"/>
        <v/>
      </c>
      <c r="K199" s="13" t="str">
        <f t="shared" si="72"/>
        <v/>
      </c>
      <c r="L199" s="14" t="str">
        <f t="shared" si="64"/>
        <v/>
      </c>
      <c r="M199" s="10" t="str">
        <f t="shared" ref="M199:M241" si="74">IF(C198&lt;$B$10,$B$11,"")</f>
        <v/>
      </c>
      <c r="N199" s="11" t="str">
        <f t="shared" si="65"/>
        <v/>
      </c>
      <c r="O199" s="11" t="str">
        <f t="shared" si="66"/>
        <v/>
      </c>
      <c r="P199" s="11" t="str">
        <f t="shared" si="67"/>
        <v/>
      </c>
      <c r="Q199" s="11" t="str">
        <f t="shared" si="68"/>
        <v/>
      </c>
      <c r="R199" s="15" t="str">
        <f t="shared" ref="R199:R241" si="75">IF(C198&lt;$B$10,N199*M199,"")</f>
        <v/>
      </c>
      <c r="S199" s="69" t="str">
        <f t="shared" ref="S199:S241" si="76">IF(C198&lt;$B$10,S198+R199,"")</f>
        <v/>
      </c>
      <c r="T199" s="72" t="str">
        <f t="shared" si="70"/>
        <v/>
      </c>
      <c r="U199" s="72" t="str">
        <f t="shared" si="71"/>
        <v/>
      </c>
      <c r="V199" s="5"/>
      <c r="W199" s="5"/>
      <c r="X199" s="5"/>
      <c r="Y199" s="5"/>
      <c r="Z199" s="5"/>
      <c r="AA199" s="5"/>
    </row>
    <row r="200" spans="3:27" x14ac:dyDescent="0.3">
      <c r="C200" s="3" t="str">
        <f t="shared" si="60"/>
        <v/>
      </c>
      <c r="D200" s="13"/>
      <c r="E200" s="10" t="str">
        <f t="shared" si="73"/>
        <v/>
      </c>
      <c r="F200" s="10" t="str">
        <f t="shared" ref="F200:F241" si="77">IF(C199&lt;$B$10,$B$11,"")</f>
        <v/>
      </c>
      <c r="G200" s="11" t="str">
        <f t="shared" si="69"/>
        <v/>
      </c>
      <c r="H200" s="11" t="str">
        <f t="shared" si="61"/>
        <v/>
      </c>
      <c r="I200" s="54" t="str">
        <f t="shared" si="62"/>
        <v/>
      </c>
      <c r="J200" s="12" t="str">
        <f t="shared" si="63"/>
        <v/>
      </c>
      <c r="K200" s="13" t="str">
        <f t="shared" si="72"/>
        <v/>
      </c>
      <c r="L200" s="14" t="str">
        <f t="shared" si="64"/>
        <v/>
      </c>
      <c r="M200" s="10" t="str">
        <f t="shared" si="74"/>
        <v/>
      </c>
      <c r="N200" s="11" t="str">
        <f t="shared" si="65"/>
        <v/>
      </c>
      <c r="O200" s="11" t="str">
        <f t="shared" si="66"/>
        <v/>
      </c>
      <c r="P200" s="11" t="str">
        <f t="shared" si="67"/>
        <v/>
      </c>
      <c r="Q200" s="11" t="str">
        <f t="shared" si="68"/>
        <v/>
      </c>
      <c r="R200" s="15" t="str">
        <f t="shared" si="75"/>
        <v/>
      </c>
      <c r="S200" s="69" t="str">
        <f t="shared" si="76"/>
        <v/>
      </c>
      <c r="T200" s="72" t="str">
        <f t="shared" si="70"/>
        <v/>
      </c>
      <c r="U200" s="72" t="str">
        <f t="shared" si="71"/>
        <v/>
      </c>
      <c r="V200" s="5"/>
      <c r="W200" s="5"/>
      <c r="X200" s="5"/>
      <c r="Y200" s="5"/>
      <c r="Z200" s="5"/>
      <c r="AA200" s="5"/>
    </row>
    <row r="201" spans="3:27" x14ac:dyDescent="0.3">
      <c r="C201" s="3" t="str">
        <f t="shared" si="60"/>
        <v/>
      </c>
      <c r="D201" s="13"/>
      <c r="E201" s="10" t="str">
        <f t="shared" si="73"/>
        <v/>
      </c>
      <c r="F201" s="10" t="str">
        <f t="shared" si="77"/>
        <v/>
      </c>
      <c r="G201" s="11" t="str">
        <f t="shared" si="69"/>
        <v/>
      </c>
      <c r="H201" s="11" t="str">
        <f t="shared" si="61"/>
        <v/>
      </c>
      <c r="I201" s="54" t="str">
        <f t="shared" si="62"/>
        <v/>
      </c>
      <c r="J201" s="12" t="str">
        <f t="shared" si="63"/>
        <v/>
      </c>
      <c r="K201" s="13" t="str">
        <f t="shared" si="72"/>
        <v/>
      </c>
      <c r="L201" s="14" t="str">
        <f t="shared" si="64"/>
        <v/>
      </c>
      <c r="M201" s="10" t="str">
        <f t="shared" si="74"/>
        <v/>
      </c>
      <c r="N201" s="11" t="str">
        <f t="shared" si="65"/>
        <v/>
      </c>
      <c r="O201" s="11" t="str">
        <f t="shared" si="66"/>
        <v/>
      </c>
      <c r="P201" s="11" t="str">
        <f t="shared" si="67"/>
        <v/>
      </c>
      <c r="Q201" s="11" t="str">
        <f t="shared" si="68"/>
        <v/>
      </c>
      <c r="R201" s="15" t="str">
        <f t="shared" si="75"/>
        <v/>
      </c>
      <c r="S201" s="69" t="str">
        <f t="shared" si="76"/>
        <v/>
      </c>
      <c r="T201" s="72" t="str">
        <f t="shared" si="70"/>
        <v/>
      </c>
      <c r="U201" s="72" t="str">
        <f t="shared" si="71"/>
        <v/>
      </c>
      <c r="V201" s="5"/>
      <c r="W201" s="5"/>
      <c r="X201" s="5"/>
      <c r="Y201" s="5"/>
      <c r="Z201" s="5"/>
      <c r="AA201" s="5"/>
    </row>
    <row r="202" spans="3:27" x14ac:dyDescent="0.3">
      <c r="C202" s="3" t="str">
        <f t="shared" si="60"/>
        <v/>
      </c>
      <c r="D202" s="13"/>
      <c r="E202" s="10" t="str">
        <f t="shared" si="73"/>
        <v/>
      </c>
      <c r="F202" s="10" t="str">
        <f t="shared" si="77"/>
        <v/>
      </c>
      <c r="G202" s="11" t="str">
        <f t="shared" si="69"/>
        <v/>
      </c>
      <c r="H202" s="11" t="str">
        <f t="shared" si="61"/>
        <v/>
      </c>
      <c r="I202" s="54" t="str">
        <f t="shared" si="62"/>
        <v/>
      </c>
      <c r="J202" s="12" t="str">
        <f t="shared" si="63"/>
        <v/>
      </c>
      <c r="K202" s="13" t="str">
        <f t="shared" si="72"/>
        <v/>
      </c>
      <c r="L202" s="14" t="str">
        <f t="shared" si="64"/>
        <v/>
      </c>
      <c r="M202" s="10" t="str">
        <f t="shared" si="74"/>
        <v/>
      </c>
      <c r="N202" s="11" t="str">
        <f t="shared" si="65"/>
        <v/>
      </c>
      <c r="O202" s="11" t="str">
        <f t="shared" si="66"/>
        <v/>
      </c>
      <c r="P202" s="11" t="str">
        <f t="shared" si="67"/>
        <v/>
      </c>
      <c r="Q202" s="11" t="str">
        <f t="shared" si="68"/>
        <v/>
      </c>
      <c r="R202" s="15" t="str">
        <f t="shared" si="75"/>
        <v/>
      </c>
      <c r="S202" s="69" t="str">
        <f t="shared" si="76"/>
        <v/>
      </c>
      <c r="T202" s="72" t="str">
        <f t="shared" si="70"/>
        <v/>
      </c>
      <c r="U202" s="72" t="str">
        <f t="shared" si="71"/>
        <v/>
      </c>
      <c r="V202" s="5"/>
      <c r="W202" s="5"/>
      <c r="X202" s="5"/>
      <c r="Y202" s="5"/>
      <c r="Z202" s="5"/>
      <c r="AA202" s="5"/>
    </row>
    <row r="203" spans="3:27" x14ac:dyDescent="0.3">
      <c r="C203" s="3" t="str">
        <f t="shared" si="60"/>
        <v/>
      </c>
      <c r="D203" s="13"/>
      <c r="E203" s="10" t="str">
        <f t="shared" si="73"/>
        <v/>
      </c>
      <c r="F203" s="10" t="str">
        <f t="shared" si="77"/>
        <v/>
      </c>
      <c r="G203" s="11" t="str">
        <f t="shared" si="69"/>
        <v/>
      </c>
      <c r="H203" s="11" t="str">
        <f t="shared" si="61"/>
        <v/>
      </c>
      <c r="I203" s="54" t="str">
        <f t="shared" si="62"/>
        <v/>
      </c>
      <c r="J203" s="12" t="str">
        <f t="shared" si="63"/>
        <v/>
      </c>
      <c r="K203" s="13" t="str">
        <f t="shared" si="72"/>
        <v/>
      </c>
      <c r="L203" s="14" t="str">
        <f t="shared" si="64"/>
        <v/>
      </c>
      <c r="M203" s="10" t="str">
        <f t="shared" si="74"/>
        <v/>
      </c>
      <c r="N203" s="11" t="str">
        <f t="shared" si="65"/>
        <v/>
      </c>
      <c r="O203" s="11" t="str">
        <f t="shared" si="66"/>
        <v/>
      </c>
      <c r="P203" s="11" t="str">
        <f t="shared" si="67"/>
        <v/>
      </c>
      <c r="Q203" s="11" t="str">
        <f t="shared" si="68"/>
        <v/>
      </c>
      <c r="R203" s="15" t="str">
        <f t="shared" si="75"/>
        <v/>
      </c>
      <c r="S203" s="69" t="str">
        <f t="shared" si="76"/>
        <v/>
      </c>
      <c r="T203" s="72" t="str">
        <f t="shared" si="70"/>
        <v/>
      </c>
      <c r="U203" s="72" t="str">
        <f t="shared" si="71"/>
        <v/>
      </c>
      <c r="V203" s="5"/>
      <c r="W203" s="5"/>
      <c r="X203" s="5"/>
      <c r="Y203" s="5"/>
      <c r="Z203" s="5"/>
      <c r="AA203" s="5"/>
    </row>
    <row r="204" spans="3:27" x14ac:dyDescent="0.3">
      <c r="C204" s="3" t="str">
        <f t="shared" si="60"/>
        <v/>
      </c>
      <c r="D204" s="13"/>
      <c r="E204" s="10" t="str">
        <f t="shared" si="73"/>
        <v/>
      </c>
      <c r="F204" s="10" t="str">
        <f t="shared" si="77"/>
        <v/>
      </c>
      <c r="G204" s="11" t="str">
        <f t="shared" si="69"/>
        <v/>
      </c>
      <c r="H204" s="11" t="str">
        <f t="shared" si="61"/>
        <v/>
      </c>
      <c r="I204" s="54" t="str">
        <f t="shared" si="62"/>
        <v/>
      </c>
      <c r="J204" s="12" t="str">
        <f t="shared" si="63"/>
        <v/>
      </c>
      <c r="K204" s="13" t="str">
        <f t="shared" si="72"/>
        <v/>
      </c>
      <c r="L204" s="14" t="str">
        <f t="shared" si="64"/>
        <v/>
      </c>
      <c r="M204" s="10" t="str">
        <f t="shared" si="74"/>
        <v/>
      </c>
      <c r="N204" s="11" t="str">
        <f t="shared" si="65"/>
        <v/>
      </c>
      <c r="O204" s="11" t="str">
        <f t="shared" si="66"/>
        <v/>
      </c>
      <c r="P204" s="11" t="str">
        <f t="shared" si="67"/>
        <v/>
      </c>
      <c r="Q204" s="11" t="str">
        <f t="shared" si="68"/>
        <v/>
      </c>
      <c r="R204" s="15" t="str">
        <f t="shared" si="75"/>
        <v/>
      </c>
      <c r="S204" s="69" t="str">
        <f t="shared" si="76"/>
        <v/>
      </c>
      <c r="T204" s="72" t="str">
        <f t="shared" si="70"/>
        <v/>
      </c>
      <c r="U204" s="72" t="str">
        <f t="shared" si="71"/>
        <v/>
      </c>
      <c r="V204" s="5"/>
      <c r="W204" s="5"/>
      <c r="X204" s="5"/>
      <c r="Y204" s="5"/>
      <c r="Z204" s="5"/>
      <c r="AA204" s="5"/>
    </row>
    <row r="205" spans="3:27" x14ac:dyDescent="0.3">
      <c r="C205" s="3" t="str">
        <f t="shared" si="60"/>
        <v/>
      </c>
      <c r="D205" s="13"/>
      <c r="E205" s="10" t="str">
        <f t="shared" si="73"/>
        <v/>
      </c>
      <c r="F205" s="10" t="str">
        <f t="shared" si="77"/>
        <v/>
      </c>
      <c r="G205" s="11" t="str">
        <f t="shared" si="69"/>
        <v/>
      </c>
      <c r="H205" s="11" t="str">
        <f t="shared" si="61"/>
        <v/>
      </c>
      <c r="I205" s="54" t="str">
        <f t="shared" si="62"/>
        <v/>
      </c>
      <c r="J205" s="12" t="str">
        <f t="shared" si="63"/>
        <v/>
      </c>
      <c r="K205" s="13" t="str">
        <f t="shared" si="72"/>
        <v/>
      </c>
      <c r="L205" s="14" t="str">
        <f t="shared" si="64"/>
        <v/>
      </c>
      <c r="M205" s="10" t="str">
        <f t="shared" si="74"/>
        <v/>
      </c>
      <c r="N205" s="11" t="str">
        <f t="shared" si="65"/>
        <v/>
      </c>
      <c r="O205" s="11" t="str">
        <f t="shared" si="66"/>
        <v/>
      </c>
      <c r="P205" s="11" t="str">
        <f t="shared" si="67"/>
        <v/>
      </c>
      <c r="Q205" s="11" t="str">
        <f t="shared" si="68"/>
        <v/>
      </c>
      <c r="R205" s="15" t="str">
        <f t="shared" si="75"/>
        <v/>
      </c>
      <c r="S205" s="69" t="str">
        <f t="shared" si="76"/>
        <v/>
      </c>
      <c r="T205" s="72" t="str">
        <f t="shared" si="70"/>
        <v/>
      </c>
      <c r="U205" s="72" t="str">
        <f t="shared" si="71"/>
        <v/>
      </c>
      <c r="V205" s="5"/>
      <c r="W205" s="5"/>
      <c r="X205" s="5"/>
      <c r="Y205" s="5"/>
      <c r="Z205" s="5"/>
      <c r="AA205" s="5"/>
    </row>
    <row r="206" spans="3:27" x14ac:dyDescent="0.3">
      <c r="C206" s="3" t="str">
        <f t="shared" si="60"/>
        <v/>
      </c>
      <c r="D206" s="13"/>
      <c r="E206" s="10" t="str">
        <f t="shared" si="73"/>
        <v/>
      </c>
      <c r="F206" s="10" t="str">
        <f t="shared" si="77"/>
        <v/>
      </c>
      <c r="G206" s="11" t="str">
        <f t="shared" si="69"/>
        <v/>
      </c>
      <c r="H206" s="11" t="str">
        <f t="shared" si="61"/>
        <v/>
      </c>
      <c r="I206" s="54" t="str">
        <f t="shared" si="62"/>
        <v/>
      </c>
      <c r="J206" s="12" t="str">
        <f t="shared" si="63"/>
        <v/>
      </c>
      <c r="K206" s="13" t="str">
        <f t="shared" si="72"/>
        <v/>
      </c>
      <c r="L206" s="14" t="str">
        <f t="shared" si="64"/>
        <v/>
      </c>
      <c r="M206" s="10" t="str">
        <f t="shared" si="74"/>
        <v/>
      </c>
      <c r="N206" s="11" t="str">
        <f t="shared" si="65"/>
        <v/>
      </c>
      <c r="O206" s="11" t="str">
        <f t="shared" si="66"/>
        <v/>
      </c>
      <c r="P206" s="11" t="str">
        <f t="shared" si="67"/>
        <v/>
      </c>
      <c r="Q206" s="11" t="str">
        <f t="shared" si="68"/>
        <v/>
      </c>
      <c r="R206" s="15" t="str">
        <f t="shared" si="75"/>
        <v/>
      </c>
      <c r="S206" s="69" t="str">
        <f t="shared" si="76"/>
        <v/>
      </c>
      <c r="T206" s="72" t="str">
        <f t="shared" si="70"/>
        <v/>
      </c>
      <c r="U206" s="72" t="str">
        <f t="shared" si="71"/>
        <v/>
      </c>
      <c r="V206" s="5"/>
      <c r="W206" s="5"/>
      <c r="X206" s="5"/>
      <c r="Y206" s="5"/>
      <c r="Z206" s="5"/>
      <c r="AA206" s="5"/>
    </row>
    <row r="207" spans="3:27" x14ac:dyDescent="0.3">
      <c r="C207" s="3" t="str">
        <f t="shared" si="60"/>
        <v/>
      </c>
      <c r="D207" s="13"/>
      <c r="E207" s="10" t="str">
        <f t="shared" si="73"/>
        <v/>
      </c>
      <c r="F207" s="10" t="str">
        <f t="shared" si="77"/>
        <v/>
      </c>
      <c r="G207" s="11" t="str">
        <f t="shared" si="69"/>
        <v/>
      </c>
      <c r="H207" s="11" t="str">
        <f t="shared" si="61"/>
        <v/>
      </c>
      <c r="I207" s="54" t="str">
        <f t="shared" si="62"/>
        <v/>
      </c>
      <c r="J207" s="12" t="str">
        <f t="shared" si="63"/>
        <v/>
      </c>
      <c r="K207" s="13" t="str">
        <f t="shared" si="72"/>
        <v/>
      </c>
      <c r="L207" s="14" t="str">
        <f t="shared" si="64"/>
        <v/>
      </c>
      <c r="M207" s="10" t="str">
        <f t="shared" si="74"/>
        <v/>
      </c>
      <c r="N207" s="11" t="str">
        <f t="shared" si="65"/>
        <v/>
      </c>
      <c r="O207" s="11" t="str">
        <f t="shared" si="66"/>
        <v/>
      </c>
      <c r="P207" s="11" t="str">
        <f t="shared" si="67"/>
        <v/>
      </c>
      <c r="Q207" s="11" t="str">
        <f t="shared" si="68"/>
        <v/>
      </c>
      <c r="R207" s="15" t="str">
        <f t="shared" si="75"/>
        <v/>
      </c>
      <c r="S207" s="69" t="str">
        <f t="shared" si="76"/>
        <v/>
      </c>
      <c r="T207" s="72" t="str">
        <f t="shared" si="70"/>
        <v/>
      </c>
      <c r="U207" s="72" t="str">
        <f t="shared" si="71"/>
        <v/>
      </c>
      <c r="V207" s="5"/>
      <c r="W207" s="5"/>
      <c r="X207" s="5"/>
      <c r="Y207" s="5"/>
      <c r="Z207" s="5"/>
      <c r="AA207" s="5"/>
    </row>
    <row r="208" spans="3:27" x14ac:dyDescent="0.3">
      <c r="C208" s="3" t="str">
        <f t="shared" si="60"/>
        <v/>
      </c>
      <c r="D208" s="13"/>
      <c r="E208" s="10" t="str">
        <f t="shared" si="73"/>
        <v/>
      </c>
      <c r="F208" s="10" t="str">
        <f t="shared" si="77"/>
        <v/>
      </c>
      <c r="G208" s="11" t="str">
        <f t="shared" si="69"/>
        <v/>
      </c>
      <c r="H208" s="11" t="str">
        <f t="shared" si="61"/>
        <v/>
      </c>
      <c r="I208" s="54" t="str">
        <f t="shared" si="62"/>
        <v/>
      </c>
      <c r="J208" s="12" t="str">
        <f t="shared" si="63"/>
        <v/>
      </c>
      <c r="K208" s="13" t="str">
        <f t="shared" si="72"/>
        <v/>
      </c>
      <c r="L208" s="14" t="str">
        <f t="shared" si="64"/>
        <v/>
      </c>
      <c r="M208" s="10" t="str">
        <f t="shared" si="74"/>
        <v/>
      </c>
      <c r="N208" s="11" t="str">
        <f t="shared" si="65"/>
        <v/>
      </c>
      <c r="O208" s="11" t="str">
        <f t="shared" si="66"/>
        <v/>
      </c>
      <c r="P208" s="11" t="str">
        <f t="shared" si="67"/>
        <v/>
      </c>
      <c r="Q208" s="11" t="str">
        <f t="shared" si="68"/>
        <v/>
      </c>
      <c r="R208" s="15" t="str">
        <f t="shared" si="75"/>
        <v/>
      </c>
      <c r="S208" s="69" t="str">
        <f t="shared" si="76"/>
        <v/>
      </c>
      <c r="T208" s="72" t="str">
        <f t="shared" si="70"/>
        <v/>
      </c>
      <c r="U208" s="72" t="str">
        <f t="shared" si="71"/>
        <v/>
      </c>
      <c r="V208" s="5"/>
      <c r="W208" s="5"/>
      <c r="X208" s="5"/>
      <c r="Y208" s="5"/>
      <c r="Z208" s="5"/>
      <c r="AA208" s="5"/>
    </row>
    <row r="209" spans="3:27" x14ac:dyDescent="0.3">
      <c r="C209" s="3" t="str">
        <f t="shared" si="60"/>
        <v/>
      </c>
      <c r="D209" s="13"/>
      <c r="E209" s="10" t="str">
        <f t="shared" si="73"/>
        <v/>
      </c>
      <c r="F209" s="10" t="str">
        <f t="shared" si="77"/>
        <v/>
      </c>
      <c r="G209" s="11" t="str">
        <f t="shared" si="69"/>
        <v/>
      </c>
      <c r="H209" s="11" t="str">
        <f t="shared" si="61"/>
        <v/>
      </c>
      <c r="I209" s="54" t="str">
        <f t="shared" si="62"/>
        <v/>
      </c>
      <c r="J209" s="12" t="str">
        <f t="shared" si="63"/>
        <v/>
      </c>
      <c r="K209" s="13" t="str">
        <f t="shared" si="72"/>
        <v/>
      </c>
      <c r="L209" s="14" t="str">
        <f t="shared" si="64"/>
        <v/>
      </c>
      <c r="M209" s="10" t="str">
        <f t="shared" si="74"/>
        <v/>
      </c>
      <c r="N209" s="11" t="str">
        <f t="shared" si="65"/>
        <v/>
      </c>
      <c r="O209" s="11" t="str">
        <f t="shared" si="66"/>
        <v/>
      </c>
      <c r="P209" s="11" t="str">
        <f t="shared" si="67"/>
        <v/>
      </c>
      <c r="Q209" s="11" t="str">
        <f t="shared" si="68"/>
        <v/>
      </c>
      <c r="R209" s="15" t="str">
        <f t="shared" si="75"/>
        <v/>
      </c>
      <c r="S209" s="69" t="str">
        <f t="shared" si="76"/>
        <v/>
      </c>
      <c r="T209" s="72" t="str">
        <f t="shared" si="70"/>
        <v/>
      </c>
      <c r="U209" s="72" t="str">
        <f t="shared" si="71"/>
        <v/>
      </c>
      <c r="V209" s="5"/>
      <c r="W209" s="5"/>
      <c r="X209" s="5"/>
      <c r="Y209" s="5"/>
      <c r="Z209" s="5"/>
      <c r="AA209" s="5"/>
    </row>
    <row r="210" spans="3:27" x14ac:dyDescent="0.3">
      <c r="C210" s="3" t="str">
        <f t="shared" si="60"/>
        <v/>
      </c>
      <c r="D210" s="13"/>
      <c r="E210" s="10" t="str">
        <f t="shared" si="73"/>
        <v/>
      </c>
      <c r="F210" s="10" t="str">
        <f t="shared" si="77"/>
        <v/>
      </c>
      <c r="G210" s="11" t="str">
        <f t="shared" si="69"/>
        <v/>
      </c>
      <c r="H210" s="11" t="str">
        <f t="shared" si="61"/>
        <v/>
      </c>
      <c r="I210" s="54" t="str">
        <f t="shared" si="62"/>
        <v/>
      </c>
      <c r="J210" s="12" t="str">
        <f t="shared" si="63"/>
        <v/>
      </c>
      <c r="K210" s="13" t="str">
        <f t="shared" si="72"/>
        <v/>
      </c>
      <c r="L210" s="14" t="str">
        <f t="shared" si="64"/>
        <v/>
      </c>
      <c r="M210" s="10" t="str">
        <f t="shared" si="74"/>
        <v/>
      </c>
      <c r="N210" s="11" t="str">
        <f t="shared" si="65"/>
        <v/>
      </c>
      <c r="O210" s="11" t="str">
        <f t="shared" si="66"/>
        <v/>
      </c>
      <c r="P210" s="11" t="str">
        <f t="shared" si="67"/>
        <v/>
      </c>
      <c r="Q210" s="11" t="str">
        <f t="shared" si="68"/>
        <v/>
      </c>
      <c r="R210" s="15" t="str">
        <f t="shared" si="75"/>
        <v/>
      </c>
      <c r="S210" s="69" t="str">
        <f t="shared" si="76"/>
        <v/>
      </c>
      <c r="T210" s="72" t="str">
        <f t="shared" si="70"/>
        <v/>
      </c>
      <c r="U210" s="72" t="str">
        <f t="shared" si="71"/>
        <v/>
      </c>
      <c r="V210" s="5"/>
      <c r="W210" s="5"/>
      <c r="X210" s="5"/>
      <c r="Y210" s="5"/>
      <c r="Z210" s="5"/>
      <c r="AA210" s="5"/>
    </row>
    <row r="211" spans="3:27" x14ac:dyDescent="0.3">
      <c r="C211" s="3" t="str">
        <f t="shared" si="60"/>
        <v/>
      </c>
      <c r="D211" s="13"/>
      <c r="E211" s="10" t="str">
        <f t="shared" si="73"/>
        <v/>
      </c>
      <c r="F211" s="10" t="str">
        <f t="shared" si="77"/>
        <v/>
      </c>
      <c r="G211" s="11" t="str">
        <f t="shared" si="69"/>
        <v/>
      </c>
      <c r="H211" s="11" t="str">
        <f t="shared" si="61"/>
        <v/>
      </c>
      <c r="I211" s="54" t="str">
        <f t="shared" si="62"/>
        <v/>
      </c>
      <c r="J211" s="12" t="str">
        <f t="shared" si="63"/>
        <v/>
      </c>
      <c r="K211" s="13" t="str">
        <f t="shared" si="72"/>
        <v/>
      </c>
      <c r="L211" s="14" t="str">
        <f t="shared" si="64"/>
        <v/>
      </c>
      <c r="M211" s="10" t="str">
        <f t="shared" si="74"/>
        <v/>
      </c>
      <c r="N211" s="11" t="str">
        <f t="shared" si="65"/>
        <v/>
      </c>
      <c r="O211" s="11" t="str">
        <f t="shared" si="66"/>
        <v/>
      </c>
      <c r="P211" s="11" t="str">
        <f t="shared" si="67"/>
        <v/>
      </c>
      <c r="Q211" s="11" t="str">
        <f t="shared" si="68"/>
        <v/>
      </c>
      <c r="R211" s="15" t="str">
        <f t="shared" si="75"/>
        <v/>
      </c>
      <c r="S211" s="69" t="str">
        <f t="shared" si="76"/>
        <v/>
      </c>
      <c r="T211" s="72" t="str">
        <f t="shared" si="70"/>
        <v/>
      </c>
      <c r="U211" s="72" t="str">
        <f t="shared" si="71"/>
        <v/>
      </c>
      <c r="V211" s="5"/>
      <c r="W211" s="5"/>
      <c r="X211" s="5"/>
      <c r="Y211" s="5"/>
      <c r="Z211" s="5"/>
      <c r="AA211" s="5"/>
    </row>
    <row r="212" spans="3:27" x14ac:dyDescent="0.3">
      <c r="C212" s="3" t="str">
        <f t="shared" si="60"/>
        <v/>
      </c>
      <c r="D212" s="13"/>
      <c r="E212" s="10" t="str">
        <f t="shared" si="73"/>
        <v/>
      </c>
      <c r="F212" s="10" t="str">
        <f t="shared" si="77"/>
        <v/>
      </c>
      <c r="G212" s="11" t="str">
        <f t="shared" si="69"/>
        <v/>
      </c>
      <c r="H212" s="11" t="str">
        <f t="shared" si="61"/>
        <v/>
      </c>
      <c r="I212" s="54" t="str">
        <f t="shared" si="62"/>
        <v/>
      </c>
      <c r="J212" s="12" t="str">
        <f t="shared" si="63"/>
        <v/>
      </c>
      <c r="K212" s="13" t="str">
        <f t="shared" si="72"/>
        <v/>
      </c>
      <c r="L212" s="14" t="str">
        <f t="shared" si="64"/>
        <v/>
      </c>
      <c r="M212" s="10" t="str">
        <f t="shared" si="74"/>
        <v/>
      </c>
      <c r="N212" s="11" t="str">
        <f t="shared" si="65"/>
        <v/>
      </c>
      <c r="O212" s="11" t="str">
        <f t="shared" si="66"/>
        <v/>
      </c>
      <c r="P212" s="11" t="str">
        <f t="shared" si="67"/>
        <v/>
      </c>
      <c r="Q212" s="11" t="str">
        <f t="shared" si="68"/>
        <v/>
      </c>
      <c r="R212" s="15" t="str">
        <f t="shared" si="75"/>
        <v/>
      </c>
      <c r="S212" s="69" t="str">
        <f t="shared" si="76"/>
        <v/>
      </c>
      <c r="T212" s="72" t="str">
        <f t="shared" si="70"/>
        <v/>
      </c>
      <c r="U212" s="72" t="str">
        <f t="shared" si="71"/>
        <v/>
      </c>
      <c r="V212" s="5"/>
      <c r="W212" s="5"/>
      <c r="X212" s="5"/>
      <c r="Y212" s="5"/>
      <c r="Z212" s="5"/>
      <c r="AA212" s="5"/>
    </row>
    <row r="213" spans="3:27" x14ac:dyDescent="0.3">
      <c r="C213" s="3" t="str">
        <f t="shared" si="60"/>
        <v/>
      </c>
      <c r="D213" s="13"/>
      <c r="E213" s="10" t="str">
        <f t="shared" si="73"/>
        <v/>
      </c>
      <c r="F213" s="10" t="str">
        <f t="shared" si="77"/>
        <v/>
      </c>
      <c r="G213" s="11" t="str">
        <f t="shared" si="69"/>
        <v/>
      </c>
      <c r="H213" s="11" t="str">
        <f t="shared" si="61"/>
        <v/>
      </c>
      <c r="I213" s="54" t="str">
        <f t="shared" si="62"/>
        <v/>
      </c>
      <c r="J213" s="12" t="str">
        <f t="shared" si="63"/>
        <v/>
      </c>
      <c r="K213" s="13" t="str">
        <f t="shared" si="72"/>
        <v/>
      </c>
      <c r="L213" s="14" t="str">
        <f t="shared" si="64"/>
        <v/>
      </c>
      <c r="M213" s="10" t="str">
        <f t="shared" si="74"/>
        <v/>
      </c>
      <c r="N213" s="11" t="str">
        <f t="shared" si="65"/>
        <v/>
      </c>
      <c r="O213" s="11" t="str">
        <f t="shared" si="66"/>
        <v/>
      </c>
      <c r="P213" s="11" t="str">
        <f t="shared" si="67"/>
        <v/>
      </c>
      <c r="Q213" s="11" t="str">
        <f t="shared" si="68"/>
        <v/>
      </c>
      <c r="R213" s="15" t="str">
        <f t="shared" si="75"/>
        <v/>
      </c>
      <c r="S213" s="69" t="str">
        <f t="shared" si="76"/>
        <v/>
      </c>
      <c r="T213" s="72" t="str">
        <f t="shared" si="70"/>
        <v/>
      </c>
      <c r="U213" s="72" t="str">
        <f t="shared" si="71"/>
        <v/>
      </c>
      <c r="V213" s="5"/>
      <c r="W213" s="5"/>
      <c r="X213" s="5"/>
      <c r="Y213" s="5"/>
      <c r="Z213" s="5"/>
      <c r="AA213" s="5"/>
    </row>
    <row r="214" spans="3:27" x14ac:dyDescent="0.3">
      <c r="C214" s="3" t="str">
        <f t="shared" si="60"/>
        <v/>
      </c>
      <c r="D214" s="13"/>
      <c r="E214" s="10" t="str">
        <f t="shared" si="73"/>
        <v/>
      </c>
      <c r="F214" s="10" t="str">
        <f t="shared" si="77"/>
        <v/>
      </c>
      <c r="G214" s="11" t="str">
        <f t="shared" si="69"/>
        <v/>
      </c>
      <c r="H214" s="11" t="str">
        <f t="shared" si="61"/>
        <v/>
      </c>
      <c r="I214" s="54" t="str">
        <f t="shared" si="62"/>
        <v/>
      </c>
      <c r="J214" s="12" t="str">
        <f t="shared" si="63"/>
        <v/>
      </c>
      <c r="K214" s="13" t="str">
        <f t="shared" si="72"/>
        <v/>
      </c>
      <c r="L214" s="14" t="str">
        <f t="shared" si="64"/>
        <v/>
      </c>
      <c r="M214" s="10" t="str">
        <f t="shared" si="74"/>
        <v/>
      </c>
      <c r="N214" s="11" t="str">
        <f t="shared" si="65"/>
        <v/>
      </c>
      <c r="O214" s="11" t="str">
        <f t="shared" si="66"/>
        <v/>
      </c>
      <c r="P214" s="11" t="str">
        <f t="shared" si="67"/>
        <v/>
      </c>
      <c r="Q214" s="11" t="str">
        <f t="shared" si="68"/>
        <v/>
      </c>
      <c r="R214" s="15" t="str">
        <f t="shared" si="75"/>
        <v/>
      </c>
      <c r="S214" s="69" t="str">
        <f t="shared" si="76"/>
        <v/>
      </c>
      <c r="T214" s="72" t="str">
        <f t="shared" si="70"/>
        <v/>
      </c>
      <c r="U214" s="72" t="str">
        <f t="shared" si="71"/>
        <v/>
      </c>
      <c r="V214" s="5"/>
      <c r="W214" s="5"/>
      <c r="X214" s="5"/>
      <c r="Y214" s="5"/>
      <c r="Z214" s="5"/>
      <c r="AA214" s="5"/>
    </row>
    <row r="215" spans="3:27" x14ac:dyDescent="0.3">
      <c r="C215" s="3" t="str">
        <f t="shared" si="60"/>
        <v/>
      </c>
      <c r="D215" s="13"/>
      <c r="E215" s="10" t="str">
        <f t="shared" si="73"/>
        <v/>
      </c>
      <c r="F215" s="10" t="str">
        <f t="shared" si="77"/>
        <v/>
      </c>
      <c r="G215" s="11" t="str">
        <f t="shared" si="69"/>
        <v/>
      </c>
      <c r="H215" s="11" t="str">
        <f t="shared" si="61"/>
        <v/>
      </c>
      <c r="I215" s="54" t="str">
        <f t="shared" si="62"/>
        <v/>
      </c>
      <c r="J215" s="12" t="str">
        <f t="shared" si="63"/>
        <v/>
      </c>
      <c r="K215" s="13" t="str">
        <f t="shared" si="72"/>
        <v/>
      </c>
      <c r="L215" s="14" t="str">
        <f t="shared" si="64"/>
        <v/>
      </c>
      <c r="M215" s="10" t="str">
        <f t="shared" si="74"/>
        <v/>
      </c>
      <c r="N215" s="11" t="str">
        <f t="shared" si="65"/>
        <v/>
      </c>
      <c r="O215" s="11" t="str">
        <f t="shared" si="66"/>
        <v/>
      </c>
      <c r="P215" s="11" t="str">
        <f t="shared" si="67"/>
        <v/>
      </c>
      <c r="Q215" s="11" t="str">
        <f t="shared" si="68"/>
        <v/>
      </c>
      <c r="R215" s="15" t="str">
        <f t="shared" si="75"/>
        <v/>
      </c>
      <c r="S215" s="69" t="str">
        <f t="shared" si="76"/>
        <v/>
      </c>
      <c r="T215" s="72" t="str">
        <f t="shared" si="70"/>
        <v/>
      </c>
      <c r="U215" s="72" t="str">
        <f t="shared" si="71"/>
        <v/>
      </c>
      <c r="V215" s="5"/>
      <c r="W215" s="5"/>
      <c r="X215" s="5"/>
      <c r="Y215" s="5"/>
      <c r="Z215" s="5"/>
      <c r="AA215" s="5"/>
    </row>
    <row r="216" spans="3:27" x14ac:dyDescent="0.3">
      <c r="C216" s="3" t="str">
        <f t="shared" si="60"/>
        <v/>
      </c>
      <c r="D216" s="13"/>
      <c r="E216" s="10" t="str">
        <f t="shared" si="73"/>
        <v/>
      </c>
      <c r="F216" s="10" t="str">
        <f t="shared" si="77"/>
        <v/>
      </c>
      <c r="G216" s="11" t="str">
        <f t="shared" si="69"/>
        <v/>
      </c>
      <c r="H216" s="11" t="str">
        <f t="shared" si="61"/>
        <v/>
      </c>
      <c r="I216" s="54" t="str">
        <f t="shared" si="62"/>
        <v/>
      </c>
      <c r="J216" s="12" t="str">
        <f t="shared" si="63"/>
        <v/>
      </c>
      <c r="K216" s="13" t="str">
        <f t="shared" si="72"/>
        <v/>
      </c>
      <c r="L216" s="14" t="str">
        <f t="shared" si="64"/>
        <v/>
      </c>
      <c r="M216" s="10" t="str">
        <f t="shared" si="74"/>
        <v/>
      </c>
      <c r="N216" s="11" t="str">
        <f t="shared" si="65"/>
        <v/>
      </c>
      <c r="O216" s="11" t="str">
        <f t="shared" si="66"/>
        <v/>
      </c>
      <c r="P216" s="11" t="str">
        <f t="shared" si="67"/>
        <v/>
      </c>
      <c r="Q216" s="11" t="str">
        <f t="shared" si="68"/>
        <v/>
      </c>
      <c r="R216" s="15" t="str">
        <f t="shared" si="75"/>
        <v/>
      </c>
      <c r="S216" s="69" t="str">
        <f t="shared" si="76"/>
        <v/>
      </c>
      <c r="T216" s="72" t="str">
        <f t="shared" si="70"/>
        <v/>
      </c>
      <c r="U216" s="72" t="str">
        <f t="shared" si="71"/>
        <v/>
      </c>
      <c r="V216" s="5"/>
      <c r="W216" s="5"/>
      <c r="X216" s="5"/>
      <c r="Y216" s="5"/>
      <c r="Z216" s="5"/>
      <c r="AA216" s="5"/>
    </row>
    <row r="217" spans="3:27" x14ac:dyDescent="0.3">
      <c r="C217" s="3" t="str">
        <f t="shared" si="60"/>
        <v/>
      </c>
      <c r="D217" s="13"/>
      <c r="E217" s="10" t="str">
        <f t="shared" si="73"/>
        <v/>
      </c>
      <c r="F217" s="10" t="str">
        <f t="shared" si="77"/>
        <v/>
      </c>
      <c r="G217" s="11" t="str">
        <f t="shared" si="69"/>
        <v/>
      </c>
      <c r="H217" s="11" t="str">
        <f t="shared" si="61"/>
        <v/>
      </c>
      <c r="I217" s="54" t="str">
        <f t="shared" si="62"/>
        <v/>
      </c>
      <c r="J217" s="12" t="str">
        <f t="shared" si="63"/>
        <v/>
      </c>
      <c r="K217" s="13" t="str">
        <f t="shared" si="72"/>
        <v/>
      </c>
      <c r="L217" s="14" t="str">
        <f t="shared" si="64"/>
        <v/>
      </c>
      <c r="M217" s="10" t="str">
        <f t="shared" si="74"/>
        <v/>
      </c>
      <c r="N217" s="11" t="str">
        <f t="shared" si="65"/>
        <v/>
      </c>
      <c r="O217" s="11" t="str">
        <f t="shared" si="66"/>
        <v/>
      </c>
      <c r="P217" s="11" t="str">
        <f t="shared" si="67"/>
        <v/>
      </c>
      <c r="Q217" s="11" t="str">
        <f t="shared" si="68"/>
        <v/>
      </c>
      <c r="R217" s="15" t="str">
        <f t="shared" si="75"/>
        <v/>
      </c>
      <c r="S217" s="69" t="str">
        <f t="shared" si="76"/>
        <v/>
      </c>
      <c r="T217" s="72" t="str">
        <f t="shared" si="70"/>
        <v/>
      </c>
      <c r="U217" s="72" t="str">
        <f t="shared" si="71"/>
        <v/>
      </c>
      <c r="V217" s="5"/>
      <c r="W217" s="5"/>
      <c r="X217" s="5"/>
      <c r="Y217" s="5"/>
      <c r="Z217" s="5"/>
      <c r="AA217" s="5"/>
    </row>
    <row r="218" spans="3:27" x14ac:dyDescent="0.3">
      <c r="C218" s="3" t="str">
        <f t="shared" si="60"/>
        <v/>
      </c>
      <c r="D218" s="13"/>
      <c r="E218" s="10" t="str">
        <f t="shared" si="73"/>
        <v/>
      </c>
      <c r="F218" s="10" t="str">
        <f t="shared" si="77"/>
        <v/>
      </c>
      <c r="G218" s="11" t="str">
        <f t="shared" si="69"/>
        <v/>
      </c>
      <c r="H218" s="11" t="str">
        <f t="shared" si="61"/>
        <v/>
      </c>
      <c r="I218" s="54" t="str">
        <f t="shared" si="62"/>
        <v/>
      </c>
      <c r="J218" s="12" t="str">
        <f t="shared" si="63"/>
        <v/>
      </c>
      <c r="K218" s="13" t="str">
        <f t="shared" si="72"/>
        <v/>
      </c>
      <c r="L218" s="14" t="str">
        <f t="shared" si="64"/>
        <v/>
      </c>
      <c r="M218" s="10" t="str">
        <f t="shared" si="74"/>
        <v/>
      </c>
      <c r="N218" s="11" t="str">
        <f t="shared" si="65"/>
        <v/>
      </c>
      <c r="O218" s="11" t="str">
        <f t="shared" si="66"/>
        <v/>
      </c>
      <c r="P218" s="11" t="str">
        <f t="shared" si="67"/>
        <v/>
      </c>
      <c r="Q218" s="11" t="str">
        <f t="shared" si="68"/>
        <v/>
      </c>
      <c r="R218" s="15" t="str">
        <f t="shared" si="75"/>
        <v/>
      </c>
      <c r="S218" s="69" t="str">
        <f t="shared" si="76"/>
        <v/>
      </c>
      <c r="T218" s="72" t="str">
        <f t="shared" si="70"/>
        <v/>
      </c>
      <c r="U218" s="72" t="str">
        <f t="shared" si="71"/>
        <v/>
      </c>
      <c r="V218" s="5"/>
      <c r="W218" s="5"/>
      <c r="X218" s="5"/>
      <c r="Y218" s="5"/>
      <c r="Z218" s="5"/>
      <c r="AA218" s="5"/>
    </row>
    <row r="219" spans="3:27" x14ac:dyDescent="0.3">
      <c r="C219" s="3" t="str">
        <f t="shared" si="60"/>
        <v/>
      </c>
      <c r="D219" s="13"/>
      <c r="E219" s="10" t="str">
        <f t="shared" si="73"/>
        <v/>
      </c>
      <c r="F219" s="10" t="str">
        <f t="shared" si="77"/>
        <v/>
      </c>
      <c r="G219" s="11" t="str">
        <f t="shared" si="69"/>
        <v/>
      </c>
      <c r="H219" s="11" t="str">
        <f t="shared" si="61"/>
        <v/>
      </c>
      <c r="I219" s="54" t="str">
        <f t="shared" si="62"/>
        <v/>
      </c>
      <c r="J219" s="12" t="str">
        <f t="shared" si="63"/>
        <v/>
      </c>
      <c r="K219" s="13" t="str">
        <f t="shared" si="72"/>
        <v/>
      </c>
      <c r="L219" s="14" t="str">
        <f t="shared" si="64"/>
        <v/>
      </c>
      <c r="M219" s="10" t="str">
        <f t="shared" si="74"/>
        <v/>
      </c>
      <c r="N219" s="11" t="str">
        <f t="shared" si="65"/>
        <v/>
      </c>
      <c r="O219" s="11" t="str">
        <f t="shared" si="66"/>
        <v/>
      </c>
      <c r="P219" s="11" t="str">
        <f t="shared" si="67"/>
        <v/>
      </c>
      <c r="Q219" s="11" t="str">
        <f t="shared" si="68"/>
        <v/>
      </c>
      <c r="R219" s="15" t="str">
        <f t="shared" si="75"/>
        <v/>
      </c>
      <c r="S219" s="69" t="str">
        <f t="shared" si="76"/>
        <v/>
      </c>
      <c r="T219" s="72" t="str">
        <f t="shared" si="70"/>
        <v/>
      </c>
      <c r="U219" s="72" t="str">
        <f t="shared" si="71"/>
        <v/>
      </c>
      <c r="V219" s="5"/>
      <c r="W219" s="5"/>
      <c r="X219" s="5"/>
      <c r="Y219" s="5"/>
      <c r="Z219" s="5"/>
      <c r="AA219" s="5"/>
    </row>
    <row r="220" spans="3:27" x14ac:dyDescent="0.3">
      <c r="C220" s="3" t="str">
        <f t="shared" si="60"/>
        <v/>
      </c>
      <c r="D220" s="13"/>
      <c r="E220" s="10" t="str">
        <f t="shared" si="73"/>
        <v/>
      </c>
      <c r="F220" s="10" t="str">
        <f t="shared" si="77"/>
        <v/>
      </c>
      <c r="G220" s="11" t="str">
        <f t="shared" si="69"/>
        <v/>
      </c>
      <c r="H220" s="11" t="str">
        <f t="shared" si="61"/>
        <v/>
      </c>
      <c r="I220" s="54" t="str">
        <f t="shared" si="62"/>
        <v/>
      </c>
      <c r="J220" s="12" t="str">
        <f t="shared" si="63"/>
        <v/>
      </c>
      <c r="K220" s="13" t="str">
        <f t="shared" si="72"/>
        <v/>
      </c>
      <c r="L220" s="14" t="str">
        <f t="shared" si="64"/>
        <v/>
      </c>
      <c r="M220" s="10" t="str">
        <f t="shared" si="74"/>
        <v/>
      </c>
      <c r="N220" s="11" t="str">
        <f t="shared" si="65"/>
        <v/>
      </c>
      <c r="O220" s="11" t="str">
        <f t="shared" si="66"/>
        <v/>
      </c>
      <c r="P220" s="11" t="str">
        <f t="shared" si="67"/>
        <v/>
      </c>
      <c r="Q220" s="11" t="str">
        <f t="shared" si="68"/>
        <v/>
      </c>
      <c r="R220" s="15" t="str">
        <f t="shared" si="75"/>
        <v/>
      </c>
      <c r="S220" s="69" t="str">
        <f t="shared" si="76"/>
        <v/>
      </c>
      <c r="T220" s="72" t="str">
        <f t="shared" si="70"/>
        <v/>
      </c>
      <c r="U220" s="72" t="str">
        <f t="shared" si="71"/>
        <v/>
      </c>
      <c r="V220" s="5"/>
      <c r="W220" s="5"/>
      <c r="X220" s="5"/>
      <c r="Y220" s="5"/>
      <c r="Z220" s="5"/>
      <c r="AA220" s="5"/>
    </row>
    <row r="221" spans="3:27" x14ac:dyDescent="0.3">
      <c r="C221" s="3" t="str">
        <f t="shared" si="60"/>
        <v/>
      </c>
      <c r="D221" s="13"/>
      <c r="E221" s="10" t="str">
        <f t="shared" si="73"/>
        <v/>
      </c>
      <c r="F221" s="10" t="str">
        <f t="shared" si="77"/>
        <v/>
      </c>
      <c r="G221" s="11" t="str">
        <f t="shared" si="69"/>
        <v/>
      </c>
      <c r="H221" s="11" t="str">
        <f t="shared" si="61"/>
        <v/>
      </c>
      <c r="I221" s="54" t="str">
        <f t="shared" si="62"/>
        <v/>
      </c>
      <c r="J221" s="12" t="str">
        <f t="shared" si="63"/>
        <v/>
      </c>
      <c r="K221" s="13" t="str">
        <f t="shared" si="72"/>
        <v/>
      </c>
      <c r="L221" s="14" t="str">
        <f t="shared" si="64"/>
        <v/>
      </c>
      <c r="M221" s="10" t="str">
        <f t="shared" si="74"/>
        <v/>
      </c>
      <c r="N221" s="11" t="str">
        <f t="shared" si="65"/>
        <v/>
      </c>
      <c r="O221" s="11" t="str">
        <f t="shared" si="66"/>
        <v/>
      </c>
      <c r="P221" s="11" t="str">
        <f t="shared" si="67"/>
        <v/>
      </c>
      <c r="Q221" s="11" t="str">
        <f t="shared" si="68"/>
        <v/>
      </c>
      <c r="R221" s="15" t="str">
        <f t="shared" si="75"/>
        <v/>
      </c>
      <c r="S221" s="69" t="str">
        <f t="shared" si="76"/>
        <v/>
      </c>
      <c r="T221" s="72" t="str">
        <f t="shared" si="70"/>
        <v/>
      </c>
      <c r="U221" s="72" t="str">
        <f t="shared" si="71"/>
        <v/>
      </c>
      <c r="V221" s="5"/>
      <c r="W221" s="5"/>
      <c r="X221" s="5"/>
      <c r="Y221" s="5"/>
      <c r="Z221" s="5"/>
      <c r="AA221" s="5"/>
    </row>
    <row r="222" spans="3:27" x14ac:dyDescent="0.3">
      <c r="C222" s="3" t="str">
        <f t="shared" si="60"/>
        <v/>
      </c>
      <c r="D222" s="13"/>
      <c r="E222" s="10" t="str">
        <f t="shared" si="73"/>
        <v/>
      </c>
      <c r="F222" s="10" t="str">
        <f t="shared" si="77"/>
        <v/>
      </c>
      <c r="G222" s="11" t="str">
        <f t="shared" si="69"/>
        <v/>
      </c>
      <c r="H222" s="11" t="str">
        <f t="shared" si="61"/>
        <v/>
      </c>
      <c r="I222" s="54" t="str">
        <f t="shared" si="62"/>
        <v/>
      </c>
      <c r="J222" s="12" t="str">
        <f t="shared" si="63"/>
        <v/>
      </c>
      <c r="K222" s="13" t="str">
        <f t="shared" si="72"/>
        <v/>
      </c>
      <c r="L222" s="14" t="str">
        <f t="shared" si="64"/>
        <v/>
      </c>
      <c r="M222" s="10" t="str">
        <f t="shared" si="74"/>
        <v/>
      </c>
      <c r="N222" s="11" t="str">
        <f t="shared" si="65"/>
        <v/>
      </c>
      <c r="O222" s="11" t="str">
        <f t="shared" si="66"/>
        <v/>
      </c>
      <c r="P222" s="11" t="str">
        <f t="shared" si="67"/>
        <v/>
      </c>
      <c r="Q222" s="11" t="str">
        <f t="shared" si="68"/>
        <v/>
      </c>
      <c r="R222" s="15" t="str">
        <f t="shared" si="75"/>
        <v/>
      </c>
      <c r="S222" s="69" t="str">
        <f t="shared" si="76"/>
        <v/>
      </c>
      <c r="T222" s="72" t="str">
        <f t="shared" si="70"/>
        <v/>
      </c>
      <c r="U222" s="72" t="str">
        <f t="shared" si="71"/>
        <v/>
      </c>
      <c r="V222" s="5"/>
      <c r="W222" s="5"/>
      <c r="X222" s="5"/>
      <c r="Y222" s="5"/>
      <c r="Z222" s="5"/>
      <c r="AA222" s="5"/>
    </row>
    <row r="223" spans="3:27" x14ac:dyDescent="0.3">
      <c r="C223" s="3" t="str">
        <f t="shared" si="60"/>
        <v/>
      </c>
      <c r="D223" s="13"/>
      <c r="E223" s="10" t="str">
        <f t="shared" si="73"/>
        <v/>
      </c>
      <c r="F223" s="10" t="str">
        <f t="shared" si="77"/>
        <v/>
      </c>
      <c r="G223" s="11" t="str">
        <f t="shared" si="69"/>
        <v/>
      </c>
      <c r="H223" s="11" t="str">
        <f t="shared" si="61"/>
        <v/>
      </c>
      <c r="I223" s="54" t="str">
        <f t="shared" si="62"/>
        <v/>
      </c>
      <c r="J223" s="12" t="str">
        <f t="shared" si="63"/>
        <v/>
      </c>
      <c r="K223" s="13" t="str">
        <f t="shared" si="72"/>
        <v/>
      </c>
      <c r="L223" s="14" t="str">
        <f t="shared" si="64"/>
        <v/>
      </c>
      <c r="M223" s="10" t="str">
        <f t="shared" si="74"/>
        <v/>
      </c>
      <c r="N223" s="11" t="str">
        <f t="shared" si="65"/>
        <v/>
      </c>
      <c r="O223" s="11" t="str">
        <f t="shared" si="66"/>
        <v/>
      </c>
      <c r="P223" s="11" t="str">
        <f t="shared" si="67"/>
        <v/>
      </c>
      <c r="Q223" s="11" t="str">
        <f t="shared" si="68"/>
        <v/>
      </c>
      <c r="R223" s="15" t="str">
        <f t="shared" si="75"/>
        <v/>
      </c>
      <c r="S223" s="69" t="str">
        <f t="shared" si="76"/>
        <v/>
      </c>
      <c r="T223" s="72" t="str">
        <f t="shared" si="70"/>
        <v/>
      </c>
      <c r="U223" s="72" t="str">
        <f t="shared" si="71"/>
        <v/>
      </c>
      <c r="V223" s="5"/>
      <c r="W223" s="5"/>
      <c r="X223" s="5"/>
      <c r="Y223" s="5"/>
      <c r="Z223" s="5"/>
      <c r="AA223" s="5"/>
    </row>
    <row r="224" spans="3:27" x14ac:dyDescent="0.3">
      <c r="C224" s="3" t="str">
        <f t="shared" si="60"/>
        <v/>
      </c>
      <c r="D224" s="13"/>
      <c r="E224" s="10" t="str">
        <f t="shared" si="73"/>
        <v/>
      </c>
      <c r="F224" s="10" t="str">
        <f t="shared" si="77"/>
        <v/>
      </c>
      <c r="G224" s="11" t="str">
        <f t="shared" si="69"/>
        <v/>
      </c>
      <c r="H224" s="11" t="str">
        <f t="shared" si="61"/>
        <v/>
      </c>
      <c r="I224" s="54" t="str">
        <f t="shared" si="62"/>
        <v/>
      </c>
      <c r="J224" s="12" t="str">
        <f t="shared" si="63"/>
        <v/>
      </c>
      <c r="K224" s="13" t="str">
        <f t="shared" si="72"/>
        <v/>
      </c>
      <c r="L224" s="14" t="str">
        <f t="shared" si="64"/>
        <v/>
      </c>
      <c r="M224" s="10" t="str">
        <f t="shared" si="74"/>
        <v/>
      </c>
      <c r="N224" s="11" t="str">
        <f t="shared" si="65"/>
        <v/>
      </c>
      <c r="O224" s="11" t="str">
        <f t="shared" si="66"/>
        <v/>
      </c>
      <c r="P224" s="11" t="str">
        <f t="shared" si="67"/>
        <v/>
      </c>
      <c r="Q224" s="11" t="str">
        <f t="shared" si="68"/>
        <v/>
      </c>
      <c r="R224" s="15" t="str">
        <f t="shared" si="75"/>
        <v/>
      </c>
      <c r="S224" s="69" t="str">
        <f t="shared" si="76"/>
        <v/>
      </c>
      <c r="T224" s="72" t="str">
        <f t="shared" si="70"/>
        <v/>
      </c>
      <c r="U224" s="72" t="str">
        <f t="shared" si="71"/>
        <v/>
      </c>
      <c r="V224" s="5"/>
      <c r="W224" s="5"/>
      <c r="X224" s="5"/>
      <c r="Y224" s="5"/>
      <c r="Z224" s="5"/>
      <c r="AA224" s="5"/>
    </row>
    <row r="225" spans="3:27" x14ac:dyDescent="0.3">
      <c r="C225" s="3" t="str">
        <f t="shared" si="60"/>
        <v/>
      </c>
      <c r="D225" s="13"/>
      <c r="E225" s="10" t="str">
        <f t="shared" si="73"/>
        <v/>
      </c>
      <c r="F225" s="10" t="str">
        <f t="shared" si="77"/>
        <v/>
      </c>
      <c r="G225" s="11" t="str">
        <f t="shared" si="69"/>
        <v/>
      </c>
      <c r="H225" s="11" t="str">
        <f t="shared" si="61"/>
        <v/>
      </c>
      <c r="I225" s="54" t="str">
        <f t="shared" si="62"/>
        <v/>
      </c>
      <c r="J225" s="12" t="str">
        <f t="shared" si="63"/>
        <v/>
      </c>
      <c r="K225" s="13" t="str">
        <f t="shared" si="72"/>
        <v/>
      </c>
      <c r="L225" s="14" t="str">
        <f t="shared" si="64"/>
        <v/>
      </c>
      <c r="M225" s="10" t="str">
        <f t="shared" si="74"/>
        <v/>
      </c>
      <c r="N225" s="11" t="str">
        <f t="shared" si="65"/>
        <v/>
      </c>
      <c r="O225" s="11" t="str">
        <f t="shared" si="66"/>
        <v/>
      </c>
      <c r="P225" s="11" t="str">
        <f t="shared" si="67"/>
        <v/>
      </c>
      <c r="Q225" s="11" t="str">
        <f t="shared" si="68"/>
        <v/>
      </c>
      <c r="R225" s="15" t="str">
        <f t="shared" si="75"/>
        <v/>
      </c>
      <c r="S225" s="69" t="str">
        <f t="shared" si="76"/>
        <v/>
      </c>
      <c r="T225" s="72" t="str">
        <f t="shared" si="70"/>
        <v/>
      </c>
      <c r="U225" s="72" t="str">
        <f t="shared" si="71"/>
        <v/>
      </c>
      <c r="V225" s="5"/>
      <c r="W225" s="5"/>
      <c r="X225" s="5"/>
      <c r="Y225" s="5"/>
      <c r="Z225" s="5"/>
      <c r="AA225" s="5"/>
    </row>
    <row r="226" spans="3:27" x14ac:dyDescent="0.3">
      <c r="C226" s="3" t="str">
        <f t="shared" si="60"/>
        <v/>
      </c>
      <c r="D226" s="13"/>
      <c r="E226" s="10" t="str">
        <f t="shared" si="73"/>
        <v/>
      </c>
      <c r="F226" s="10" t="str">
        <f t="shared" si="77"/>
        <v/>
      </c>
      <c r="G226" s="11" t="str">
        <f t="shared" si="69"/>
        <v/>
      </c>
      <c r="H226" s="11" t="str">
        <f t="shared" si="61"/>
        <v/>
      </c>
      <c r="I226" s="54" t="str">
        <f t="shared" si="62"/>
        <v/>
      </c>
      <c r="J226" s="12" t="str">
        <f t="shared" si="63"/>
        <v/>
      </c>
      <c r="K226" s="13" t="str">
        <f t="shared" si="72"/>
        <v/>
      </c>
      <c r="L226" s="14" t="str">
        <f t="shared" si="64"/>
        <v/>
      </c>
      <c r="M226" s="10" t="str">
        <f t="shared" si="74"/>
        <v/>
      </c>
      <c r="N226" s="11" t="str">
        <f t="shared" si="65"/>
        <v/>
      </c>
      <c r="O226" s="11" t="str">
        <f t="shared" si="66"/>
        <v/>
      </c>
      <c r="P226" s="11" t="str">
        <f t="shared" si="67"/>
        <v/>
      </c>
      <c r="Q226" s="11" t="str">
        <f t="shared" si="68"/>
        <v/>
      </c>
      <c r="R226" s="15" t="str">
        <f t="shared" si="75"/>
        <v/>
      </c>
      <c r="S226" s="69" t="str">
        <f t="shared" si="76"/>
        <v/>
      </c>
      <c r="T226" s="72" t="str">
        <f t="shared" si="70"/>
        <v/>
      </c>
      <c r="U226" s="72" t="str">
        <f t="shared" si="71"/>
        <v/>
      </c>
      <c r="V226" s="5"/>
      <c r="W226" s="5"/>
      <c r="X226" s="5"/>
      <c r="Y226" s="5"/>
      <c r="Z226" s="5"/>
      <c r="AA226" s="5"/>
    </row>
    <row r="227" spans="3:27" x14ac:dyDescent="0.3">
      <c r="C227" s="3" t="str">
        <f t="shared" si="60"/>
        <v/>
      </c>
      <c r="D227" s="13"/>
      <c r="E227" s="10" t="str">
        <f t="shared" si="73"/>
        <v/>
      </c>
      <c r="F227" s="10" t="str">
        <f t="shared" si="77"/>
        <v/>
      </c>
      <c r="G227" s="11" t="str">
        <f t="shared" si="69"/>
        <v/>
      </c>
      <c r="H227" s="11" t="str">
        <f t="shared" si="61"/>
        <v/>
      </c>
      <c r="I227" s="54" t="str">
        <f t="shared" si="62"/>
        <v/>
      </c>
      <c r="J227" s="12" t="str">
        <f t="shared" si="63"/>
        <v/>
      </c>
      <c r="K227" s="13" t="str">
        <f t="shared" si="72"/>
        <v/>
      </c>
      <c r="L227" s="14" t="str">
        <f t="shared" si="64"/>
        <v/>
      </c>
      <c r="M227" s="10" t="str">
        <f t="shared" si="74"/>
        <v/>
      </c>
      <c r="N227" s="11" t="str">
        <f t="shared" si="65"/>
        <v/>
      </c>
      <c r="O227" s="11" t="str">
        <f t="shared" si="66"/>
        <v/>
      </c>
      <c r="P227" s="11" t="str">
        <f t="shared" si="67"/>
        <v/>
      </c>
      <c r="Q227" s="11" t="str">
        <f t="shared" si="68"/>
        <v/>
      </c>
      <c r="R227" s="15" t="str">
        <f t="shared" si="75"/>
        <v/>
      </c>
      <c r="S227" s="69" t="str">
        <f t="shared" si="76"/>
        <v/>
      </c>
      <c r="T227" s="72" t="str">
        <f t="shared" si="70"/>
        <v/>
      </c>
      <c r="U227" s="72" t="str">
        <f t="shared" si="71"/>
        <v/>
      </c>
      <c r="V227" s="5"/>
      <c r="W227" s="5"/>
      <c r="X227" s="5"/>
      <c r="Y227" s="5"/>
      <c r="Z227" s="5"/>
      <c r="AA227" s="5"/>
    </row>
    <row r="228" spans="3:27" x14ac:dyDescent="0.3">
      <c r="C228" s="3" t="str">
        <f t="shared" si="60"/>
        <v/>
      </c>
      <c r="D228" s="13"/>
      <c r="E228" s="10" t="str">
        <f t="shared" si="73"/>
        <v/>
      </c>
      <c r="F228" s="10" t="str">
        <f t="shared" si="77"/>
        <v/>
      </c>
      <c r="G228" s="11" t="str">
        <f t="shared" si="69"/>
        <v/>
      </c>
      <c r="H228" s="11" t="str">
        <f t="shared" si="61"/>
        <v/>
      </c>
      <c r="I228" s="54" t="str">
        <f t="shared" si="62"/>
        <v/>
      </c>
      <c r="J228" s="12" t="str">
        <f t="shared" si="63"/>
        <v/>
      </c>
      <c r="K228" s="13" t="str">
        <f t="shared" si="72"/>
        <v/>
      </c>
      <c r="L228" s="14" t="str">
        <f t="shared" si="64"/>
        <v/>
      </c>
      <c r="M228" s="10" t="str">
        <f t="shared" si="74"/>
        <v/>
      </c>
      <c r="N228" s="11" t="str">
        <f t="shared" si="65"/>
        <v/>
      </c>
      <c r="O228" s="11" t="str">
        <f t="shared" si="66"/>
        <v/>
      </c>
      <c r="P228" s="11" t="str">
        <f t="shared" si="67"/>
        <v/>
      </c>
      <c r="Q228" s="11" t="str">
        <f t="shared" si="68"/>
        <v/>
      </c>
      <c r="R228" s="15" t="str">
        <f t="shared" si="75"/>
        <v/>
      </c>
      <c r="S228" s="69" t="str">
        <f t="shared" si="76"/>
        <v/>
      </c>
      <c r="T228" s="72" t="str">
        <f t="shared" si="70"/>
        <v/>
      </c>
      <c r="U228" s="72" t="str">
        <f t="shared" si="71"/>
        <v/>
      </c>
      <c r="V228" s="5"/>
      <c r="W228" s="5"/>
      <c r="X228" s="5"/>
      <c r="Y228" s="5"/>
      <c r="Z228" s="5"/>
      <c r="AA228" s="5"/>
    </row>
    <row r="229" spans="3:27" x14ac:dyDescent="0.3">
      <c r="C229" s="3" t="str">
        <f t="shared" si="60"/>
        <v/>
      </c>
      <c r="D229" s="13"/>
      <c r="E229" s="10" t="str">
        <f t="shared" si="73"/>
        <v/>
      </c>
      <c r="F229" s="10" t="str">
        <f t="shared" si="77"/>
        <v/>
      </c>
      <c r="G229" s="11" t="str">
        <f t="shared" si="69"/>
        <v/>
      </c>
      <c r="H229" s="11" t="str">
        <f t="shared" si="61"/>
        <v/>
      </c>
      <c r="I229" s="54" t="str">
        <f t="shared" si="62"/>
        <v/>
      </c>
      <c r="J229" s="12" t="str">
        <f t="shared" si="63"/>
        <v/>
      </c>
      <c r="K229" s="13" t="str">
        <f t="shared" si="72"/>
        <v/>
      </c>
      <c r="L229" s="14" t="str">
        <f t="shared" si="64"/>
        <v/>
      </c>
      <c r="M229" s="10" t="str">
        <f t="shared" si="74"/>
        <v/>
      </c>
      <c r="N229" s="11" t="str">
        <f t="shared" si="65"/>
        <v/>
      </c>
      <c r="O229" s="11" t="str">
        <f t="shared" si="66"/>
        <v/>
      </c>
      <c r="P229" s="11" t="str">
        <f t="shared" si="67"/>
        <v/>
      </c>
      <c r="Q229" s="11" t="str">
        <f t="shared" si="68"/>
        <v/>
      </c>
      <c r="R229" s="15" t="str">
        <f t="shared" si="75"/>
        <v/>
      </c>
      <c r="S229" s="69" t="str">
        <f t="shared" si="76"/>
        <v/>
      </c>
      <c r="T229" s="72" t="str">
        <f t="shared" si="70"/>
        <v/>
      </c>
      <c r="U229" s="72" t="str">
        <f t="shared" si="71"/>
        <v/>
      </c>
      <c r="V229" s="5"/>
      <c r="W229" s="5"/>
      <c r="X229" s="5"/>
      <c r="Y229" s="5"/>
      <c r="Z229" s="5"/>
      <c r="AA229" s="5"/>
    </row>
    <row r="230" spans="3:27" x14ac:dyDescent="0.3">
      <c r="C230" s="3" t="str">
        <f t="shared" si="60"/>
        <v/>
      </c>
      <c r="D230" s="13"/>
      <c r="E230" s="10" t="str">
        <f t="shared" si="73"/>
        <v/>
      </c>
      <c r="F230" s="10" t="str">
        <f t="shared" si="77"/>
        <v/>
      </c>
      <c r="G230" s="11" t="str">
        <f t="shared" si="69"/>
        <v/>
      </c>
      <c r="H230" s="11" t="str">
        <f t="shared" si="61"/>
        <v/>
      </c>
      <c r="I230" s="54" t="str">
        <f t="shared" si="62"/>
        <v/>
      </c>
      <c r="J230" s="12" t="str">
        <f t="shared" si="63"/>
        <v/>
      </c>
      <c r="K230" s="13" t="str">
        <f t="shared" si="72"/>
        <v/>
      </c>
      <c r="L230" s="14" t="str">
        <f t="shared" si="64"/>
        <v/>
      </c>
      <c r="M230" s="10" t="str">
        <f t="shared" si="74"/>
        <v/>
      </c>
      <c r="N230" s="11" t="str">
        <f t="shared" si="65"/>
        <v/>
      </c>
      <c r="O230" s="11" t="str">
        <f t="shared" si="66"/>
        <v/>
      </c>
      <c r="P230" s="11" t="str">
        <f t="shared" si="67"/>
        <v/>
      </c>
      <c r="Q230" s="11" t="str">
        <f t="shared" si="68"/>
        <v/>
      </c>
      <c r="R230" s="15" t="str">
        <f t="shared" si="75"/>
        <v/>
      </c>
      <c r="S230" s="69" t="str">
        <f t="shared" si="76"/>
        <v/>
      </c>
      <c r="T230" s="72" t="str">
        <f t="shared" si="70"/>
        <v/>
      </c>
      <c r="U230" s="72" t="str">
        <f t="shared" si="71"/>
        <v/>
      </c>
      <c r="V230" s="5"/>
      <c r="W230" s="5"/>
      <c r="X230" s="5"/>
      <c r="Y230" s="5"/>
      <c r="Z230" s="5"/>
      <c r="AA230" s="5"/>
    </row>
    <row r="231" spans="3:27" x14ac:dyDescent="0.3">
      <c r="C231" s="3" t="str">
        <f t="shared" si="60"/>
        <v/>
      </c>
      <c r="D231" s="13"/>
      <c r="E231" s="10" t="str">
        <f t="shared" si="73"/>
        <v/>
      </c>
      <c r="F231" s="10" t="str">
        <f t="shared" si="77"/>
        <v/>
      </c>
      <c r="G231" s="11" t="str">
        <f t="shared" si="69"/>
        <v/>
      </c>
      <c r="H231" s="11" t="str">
        <f t="shared" si="61"/>
        <v/>
      </c>
      <c r="I231" s="54" t="str">
        <f t="shared" si="62"/>
        <v/>
      </c>
      <c r="J231" s="12" t="str">
        <f t="shared" si="63"/>
        <v/>
      </c>
      <c r="K231" s="13" t="str">
        <f t="shared" si="72"/>
        <v/>
      </c>
      <c r="L231" s="14" t="str">
        <f t="shared" si="64"/>
        <v/>
      </c>
      <c r="M231" s="10" t="str">
        <f t="shared" si="74"/>
        <v/>
      </c>
      <c r="N231" s="11" t="str">
        <f t="shared" si="65"/>
        <v/>
      </c>
      <c r="O231" s="11" t="str">
        <f t="shared" si="66"/>
        <v/>
      </c>
      <c r="P231" s="11" t="str">
        <f t="shared" si="67"/>
        <v/>
      </c>
      <c r="Q231" s="11" t="str">
        <f t="shared" si="68"/>
        <v/>
      </c>
      <c r="R231" s="15" t="str">
        <f t="shared" si="75"/>
        <v/>
      </c>
      <c r="S231" s="69" t="str">
        <f t="shared" si="76"/>
        <v/>
      </c>
      <c r="T231" s="72" t="str">
        <f t="shared" si="70"/>
        <v/>
      </c>
      <c r="U231" s="72" t="str">
        <f t="shared" si="71"/>
        <v/>
      </c>
      <c r="V231" s="5"/>
      <c r="W231" s="5"/>
      <c r="X231" s="5"/>
      <c r="Y231" s="5"/>
      <c r="Z231" s="5"/>
      <c r="AA231" s="5"/>
    </row>
    <row r="232" spans="3:27" x14ac:dyDescent="0.3">
      <c r="C232" s="3" t="str">
        <f t="shared" si="60"/>
        <v/>
      </c>
      <c r="D232" s="13"/>
      <c r="E232" s="10" t="str">
        <f t="shared" si="73"/>
        <v/>
      </c>
      <c r="F232" s="10" t="str">
        <f t="shared" si="77"/>
        <v/>
      </c>
      <c r="G232" s="11" t="str">
        <f t="shared" si="69"/>
        <v/>
      </c>
      <c r="H232" s="11" t="str">
        <f t="shared" si="61"/>
        <v/>
      </c>
      <c r="I232" s="54" t="str">
        <f t="shared" si="62"/>
        <v/>
      </c>
      <c r="J232" s="12" t="str">
        <f t="shared" si="63"/>
        <v/>
      </c>
      <c r="K232" s="13" t="str">
        <f t="shared" si="72"/>
        <v/>
      </c>
      <c r="L232" s="14" t="str">
        <f t="shared" si="64"/>
        <v/>
      </c>
      <c r="M232" s="10" t="str">
        <f t="shared" si="74"/>
        <v/>
      </c>
      <c r="N232" s="11" t="str">
        <f t="shared" si="65"/>
        <v/>
      </c>
      <c r="O232" s="11" t="str">
        <f t="shared" si="66"/>
        <v/>
      </c>
      <c r="P232" s="11" t="str">
        <f t="shared" si="67"/>
        <v/>
      </c>
      <c r="Q232" s="11" t="str">
        <f t="shared" si="68"/>
        <v/>
      </c>
      <c r="R232" s="15" t="str">
        <f t="shared" si="75"/>
        <v/>
      </c>
      <c r="S232" s="69" t="str">
        <f t="shared" si="76"/>
        <v/>
      </c>
      <c r="T232" s="72" t="str">
        <f t="shared" si="70"/>
        <v/>
      </c>
      <c r="U232" s="72" t="str">
        <f t="shared" si="71"/>
        <v/>
      </c>
      <c r="V232" s="5"/>
      <c r="W232" s="5"/>
      <c r="X232" s="5"/>
      <c r="Y232" s="5"/>
      <c r="Z232" s="5"/>
      <c r="AA232" s="5"/>
    </row>
    <row r="233" spans="3:27" x14ac:dyDescent="0.3">
      <c r="C233" s="3" t="str">
        <f t="shared" si="60"/>
        <v/>
      </c>
      <c r="D233" s="13"/>
      <c r="E233" s="10" t="str">
        <f t="shared" si="73"/>
        <v/>
      </c>
      <c r="F233" s="10" t="str">
        <f t="shared" si="77"/>
        <v/>
      </c>
      <c r="G233" s="11" t="str">
        <f t="shared" si="69"/>
        <v/>
      </c>
      <c r="H233" s="11" t="str">
        <f t="shared" si="61"/>
        <v/>
      </c>
      <c r="I233" s="54" t="str">
        <f t="shared" si="62"/>
        <v/>
      </c>
      <c r="J233" s="12" t="str">
        <f t="shared" si="63"/>
        <v/>
      </c>
      <c r="K233" s="13" t="str">
        <f t="shared" si="72"/>
        <v/>
      </c>
      <c r="L233" s="14" t="str">
        <f t="shared" si="64"/>
        <v/>
      </c>
      <c r="M233" s="10" t="str">
        <f t="shared" si="74"/>
        <v/>
      </c>
      <c r="N233" s="11" t="str">
        <f t="shared" si="65"/>
        <v/>
      </c>
      <c r="O233" s="11" t="str">
        <f t="shared" si="66"/>
        <v/>
      </c>
      <c r="P233" s="11" t="str">
        <f t="shared" si="67"/>
        <v/>
      </c>
      <c r="Q233" s="11" t="str">
        <f t="shared" si="68"/>
        <v/>
      </c>
      <c r="R233" s="15" t="str">
        <f t="shared" si="75"/>
        <v/>
      </c>
      <c r="S233" s="69" t="str">
        <f t="shared" si="76"/>
        <v/>
      </c>
      <c r="T233" s="72" t="str">
        <f t="shared" si="70"/>
        <v/>
      </c>
      <c r="U233" s="72" t="str">
        <f t="shared" si="71"/>
        <v/>
      </c>
      <c r="V233" s="5"/>
      <c r="W233" s="5"/>
      <c r="X233" s="5"/>
      <c r="Y233" s="5"/>
      <c r="Z233" s="5"/>
      <c r="AA233" s="5"/>
    </row>
    <row r="234" spans="3:27" x14ac:dyDescent="0.3">
      <c r="C234" s="3" t="str">
        <f t="shared" si="60"/>
        <v/>
      </c>
      <c r="D234" s="13"/>
      <c r="E234" s="10" t="str">
        <f t="shared" si="73"/>
        <v/>
      </c>
      <c r="F234" s="10" t="str">
        <f t="shared" si="77"/>
        <v/>
      </c>
      <c r="G234" s="11" t="str">
        <f t="shared" si="69"/>
        <v/>
      </c>
      <c r="H234" s="11" t="str">
        <f t="shared" si="61"/>
        <v/>
      </c>
      <c r="I234" s="54" t="str">
        <f t="shared" si="62"/>
        <v/>
      </c>
      <c r="J234" s="12" t="str">
        <f t="shared" si="63"/>
        <v/>
      </c>
      <c r="K234" s="13" t="str">
        <f t="shared" si="72"/>
        <v/>
      </c>
      <c r="L234" s="14" t="str">
        <f t="shared" si="64"/>
        <v/>
      </c>
      <c r="M234" s="10" t="str">
        <f t="shared" si="74"/>
        <v/>
      </c>
      <c r="N234" s="11" t="str">
        <f t="shared" si="65"/>
        <v/>
      </c>
      <c r="O234" s="11" t="str">
        <f t="shared" si="66"/>
        <v/>
      </c>
      <c r="P234" s="11" t="str">
        <f t="shared" si="67"/>
        <v/>
      </c>
      <c r="Q234" s="11" t="str">
        <f t="shared" si="68"/>
        <v/>
      </c>
      <c r="R234" s="15" t="str">
        <f t="shared" si="75"/>
        <v/>
      </c>
      <c r="S234" s="69" t="str">
        <f t="shared" si="76"/>
        <v/>
      </c>
      <c r="T234" s="72" t="str">
        <f t="shared" si="70"/>
        <v/>
      </c>
      <c r="U234" s="72" t="str">
        <f t="shared" si="71"/>
        <v/>
      </c>
      <c r="V234" s="5"/>
      <c r="W234" s="5"/>
      <c r="X234" s="5"/>
      <c r="Y234" s="5"/>
      <c r="Z234" s="5"/>
      <c r="AA234" s="5"/>
    </row>
    <row r="235" spans="3:27" x14ac:dyDescent="0.3">
      <c r="C235" s="3" t="str">
        <f t="shared" si="60"/>
        <v/>
      </c>
      <c r="D235" s="13"/>
      <c r="E235" s="10" t="str">
        <f t="shared" si="73"/>
        <v/>
      </c>
      <c r="F235" s="10" t="str">
        <f t="shared" si="77"/>
        <v/>
      </c>
      <c r="G235" s="11" t="str">
        <f t="shared" si="69"/>
        <v/>
      </c>
      <c r="H235" s="11" t="str">
        <f t="shared" si="61"/>
        <v/>
      </c>
      <c r="I235" s="54" t="str">
        <f t="shared" si="62"/>
        <v/>
      </c>
      <c r="J235" s="12" t="str">
        <f t="shared" si="63"/>
        <v/>
      </c>
      <c r="K235" s="13" t="str">
        <f t="shared" si="72"/>
        <v/>
      </c>
      <c r="L235" s="14" t="str">
        <f t="shared" si="64"/>
        <v/>
      </c>
      <c r="M235" s="10" t="str">
        <f t="shared" si="74"/>
        <v/>
      </c>
      <c r="N235" s="11" t="str">
        <f t="shared" si="65"/>
        <v/>
      </c>
      <c r="O235" s="11" t="str">
        <f t="shared" si="66"/>
        <v/>
      </c>
      <c r="P235" s="11" t="str">
        <f t="shared" si="67"/>
        <v/>
      </c>
      <c r="Q235" s="11" t="str">
        <f t="shared" si="68"/>
        <v/>
      </c>
      <c r="R235" s="15" t="str">
        <f t="shared" si="75"/>
        <v/>
      </c>
      <c r="S235" s="69" t="str">
        <f t="shared" si="76"/>
        <v/>
      </c>
      <c r="T235" s="72" t="str">
        <f t="shared" si="70"/>
        <v/>
      </c>
      <c r="U235" s="72" t="str">
        <f t="shared" si="71"/>
        <v/>
      </c>
      <c r="V235" s="5"/>
      <c r="W235" s="5"/>
      <c r="X235" s="5"/>
      <c r="Y235" s="5"/>
      <c r="Z235" s="5"/>
      <c r="AA235" s="5"/>
    </row>
    <row r="236" spans="3:27" x14ac:dyDescent="0.3">
      <c r="C236" s="3" t="str">
        <f t="shared" si="60"/>
        <v/>
      </c>
      <c r="D236" s="13"/>
      <c r="E236" s="10" t="str">
        <f t="shared" si="73"/>
        <v/>
      </c>
      <c r="F236" s="10" t="str">
        <f t="shared" si="77"/>
        <v/>
      </c>
      <c r="G236" s="11" t="str">
        <f t="shared" si="69"/>
        <v/>
      </c>
      <c r="H236" s="11" t="str">
        <f t="shared" si="61"/>
        <v/>
      </c>
      <c r="I236" s="54" t="str">
        <f t="shared" si="62"/>
        <v/>
      </c>
      <c r="J236" s="12" t="str">
        <f t="shared" si="63"/>
        <v/>
      </c>
      <c r="K236" s="13" t="str">
        <f t="shared" si="72"/>
        <v/>
      </c>
      <c r="L236" s="14" t="str">
        <f t="shared" si="64"/>
        <v/>
      </c>
      <c r="M236" s="10" t="str">
        <f t="shared" si="74"/>
        <v/>
      </c>
      <c r="N236" s="11" t="str">
        <f t="shared" si="65"/>
        <v/>
      </c>
      <c r="O236" s="11" t="str">
        <f t="shared" si="66"/>
        <v/>
      </c>
      <c r="P236" s="11" t="str">
        <f t="shared" si="67"/>
        <v/>
      </c>
      <c r="Q236" s="11" t="str">
        <f t="shared" si="68"/>
        <v/>
      </c>
      <c r="R236" s="15" t="str">
        <f t="shared" si="75"/>
        <v/>
      </c>
      <c r="S236" s="69" t="str">
        <f t="shared" si="76"/>
        <v/>
      </c>
      <c r="T236" s="72" t="str">
        <f t="shared" si="70"/>
        <v/>
      </c>
      <c r="U236" s="72" t="str">
        <f t="shared" si="71"/>
        <v/>
      </c>
      <c r="V236" s="5"/>
      <c r="W236" s="5"/>
      <c r="X236" s="5"/>
      <c r="Y236" s="5"/>
      <c r="Z236" s="5"/>
      <c r="AA236" s="5"/>
    </row>
    <row r="237" spans="3:27" x14ac:dyDescent="0.3">
      <c r="C237" s="3" t="str">
        <f t="shared" si="60"/>
        <v/>
      </c>
      <c r="D237" s="13"/>
      <c r="E237" s="10" t="str">
        <f t="shared" si="73"/>
        <v/>
      </c>
      <c r="F237" s="10" t="str">
        <f t="shared" si="77"/>
        <v/>
      </c>
      <c r="G237" s="11" t="str">
        <f t="shared" si="69"/>
        <v/>
      </c>
      <c r="H237" s="11" t="str">
        <f t="shared" si="61"/>
        <v/>
      </c>
      <c r="I237" s="54" t="str">
        <f t="shared" si="62"/>
        <v/>
      </c>
      <c r="J237" s="12" t="str">
        <f t="shared" si="63"/>
        <v/>
      </c>
      <c r="K237" s="13" t="str">
        <f t="shared" si="72"/>
        <v/>
      </c>
      <c r="L237" s="14" t="str">
        <f t="shared" si="64"/>
        <v/>
      </c>
      <c r="M237" s="10" t="str">
        <f t="shared" si="74"/>
        <v/>
      </c>
      <c r="N237" s="11" t="str">
        <f t="shared" si="65"/>
        <v/>
      </c>
      <c r="O237" s="11" t="str">
        <f t="shared" si="66"/>
        <v/>
      </c>
      <c r="P237" s="11" t="str">
        <f t="shared" si="67"/>
        <v/>
      </c>
      <c r="Q237" s="11" t="str">
        <f t="shared" si="68"/>
        <v/>
      </c>
      <c r="R237" s="15" t="str">
        <f t="shared" si="75"/>
        <v/>
      </c>
      <c r="S237" s="69" t="str">
        <f t="shared" si="76"/>
        <v/>
      </c>
      <c r="T237" s="72" t="str">
        <f t="shared" si="70"/>
        <v/>
      </c>
      <c r="U237" s="72" t="str">
        <f t="shared" si="71"/>
        <v/>
      </c>
      <c r="V237" s="5"/>
      <c r="W237" s="5"/>
      <c r="X237" s="5"/>
      <c r="Y237" s="5"/>
      <c r="Z237" s="5"/>
      <c r="AA237" s="5"/>
    </row>
    <row r="238" spans="3:27" x14ac:dyDescent="0.3">
      <c r="C238" s="3" t="str">
        <f t="shared" si="60"/>
        <v/>
      </c>
      <c r="D238" s="13"/>
      <c r="E238" s="10" t="str">
        <f t="shared" si="73"/>
        <v/>
      </c>
      <c r="F238" s="10" t="str">
        <f t="shared" si="77"/>
        <v/>
      </c>
      <c r="G238" s="11" t="str">
        <f t="shared" si="69"/>
        <v/>
      </c>
      <c r="H238" s="11" t="str">
        <f t="shared" si="61"/>
        <v/>
      </c>
      <c r="I238" s="54" t="str">
        <f t="shared" si="62"/>
        <v/>
      </c>
      <c r="J238" s="12" t="str">
        <f t="shared" si="63"/>
        <v/>
      </c>
      <c r="K238" s="13" t="str">
        <f t="shared" si="72"/>
        <v/>
      </c>
      <c r="L238" s="14" t="str">
        <f t="shared" si="64"/>
        <v/>
      </c>
      <c r="M238" s="10" t="str">
        <f t="shared" si="74"/>
        <v/>
      </c>
      <c r="N238" s="11" t="str">
        <f t="shared" si="65"/>
        <v/>
      </c>
      <c r="O238" s="11" t="str">
        <f t="shared" si="66"/>
        <v/>
      </c>
      <c r="P238" s="11" t="str">
        <f t="shared" si="67"/>
        <v/>
      </c>
      <c r="Q238" s="11" t="str">
        <f t="shared" si="68"/>
        <v/>
      </c>
      <c r="R238" s="15" t="str">
        <f t="shared" si="75"/>
        <v/>
      </c>
      <c r="S238" s="69" t="str">
        <f t="shared" si="76"/>
        <v/>
      </c>
      <c r="T238" s="72" t="str">
        <f t="shared" si="70"/>
        <v/>
      </c>
      <c r="U238" s="72" t="str">
        <f t="shared" si="71"/>
        <v/>
      </c>
      <c r="V238" s="5"/>
      <c r="W238" s="5"/>
      <c r="X238" s="5"/>
      <c r="Y238" s="5"/>
      <c r="Z238" s="5"/>
      <c r="AA238" s="5"/>
    </row>
    <row r="239" spans="3:27" x14ac:dyDescent="0.3">
      <c r="C239" s="3" t="str">
        <f t="shared" si="60"/>
        <v/>
      </c>
      <c r="D239" s="13"/>
      <c r="E239" s="10" t="str">
        <f t="shared" si="73"/>
        <v/>
      </c>
      <c r="F239" s="10" t="str">
        <f t="shared" si="77"/>
        <v/>
      </c>
      <c r="G239" s="11" t="str">
        <f t="shared" si="69"/>
        <v/>
      </c>
      <c r="H239" s="11" t="str">
        <f t="shared" si="61"/>
        <v/>
      </c>
      <c r="I239" s="54" t="str">
        <f t="shared" si="62"/>
        <v/>
      </c>
      <c r="J239" s="12" t="str">
        <f t="shared" si="63"/>
        <v/>
      </c>
      <c r="K239" s="13" t="str">
        <f t="shared" si="72"/>
        <v/>
      </c>
      <c r="L239" s="14" t="str">
        <f t="shared" si="64"/>
        <v/>
      </c>
      <c r="M239" s="10" t="str">
        <f t="shared" si="74"/>
        <v/>
      </c>
      <c r="N239" s="11" t="str">
        <f t="shared" si="65"/>
        <v/>
      </c>
      <c r="O239" s="11" t="str">
        <f t="shared" si="66"/>
        <v/>
      </c>
      <c r="P239" s="11" t="str">
        <f t="shared" si="67"/>
        <v/>
      </c>
      <c r="Q239" s="11" t="str">
        <f t="shared" si="68"/>
        <v/>
      </c>
      <c r="R239" s="15" t="str">
        <f t="shared" si="75"/>
        <v/>
      </c>
      <c r="S239" s="69" t="str">
        <f t="shared" si="76"/>
        <v/>
      </c>
      <c r="T239" s="72" t="str">
        <f t="shared" si="70"/>
        <v/>
      </c>
      <c r="U239" s="72" t="str">
        <f t="shared" si="71"/>
        <v/>
      </c>
      <c r="V239" s="5"/>
      <c r="W239" s="5"/>
      <c r="X239" s="5"/>
      <c r="Y239" s="5"/>
      <c r="Z239" s="5"/>
      <c r="AA239" s="5"/>
    </row>
    <row r="240" spans="3:27" x14ac:dyDescent="0.3">
      <c r="C240" s="3" t="str">
        <f t="shared" si="60"/>
        <v/>
      </c>
      <c r="D240" s="13"/>
      <c r="E240" s="10" t="str">
        <f t="shared" si="73"/>
        <v/>
      </c>
      <c r="F240" s="10" t="str">
        <f t="shared" si="77"/>
        <v/>
      </c>
      <c r="G240" s="11" t="str">
        <f t="shared" si="69"/>
        <v/>
      </c>
      <c r="H240" s="11" t="str">
        <f t="shared" si="61"/>
        <v/>
      </c>
      <c r="I240" s="54" t="str">
        <f t="shared" si="62"/>
        <v/>
      </c>
      <c r="J240" s="12" t="str">
        <f t="shared" si="63"/>
        <v/>
      </c>
      <c r="K240" s="13" t="str">
        <f t="shared" si="72"/>
        <v/>
      </c>
      <c r="L240" s="14" t="str">
        <f t="shared" si="64"/>
        <v/>
      </c>
      <c r="M240" s="10" t="str">
        <f t="shared" si="74"/>
        <v/>
      </c>
      <c r="N240" s="11" t="str">
        <f t="shared" si="65"/>
        <v/>
      </c>
      <c r="O240" s="11" t="str">
        <f t="shared" si="66"/>
        <v/>
      </c>
      <c r="P240" s="11" t="str">
        <f t="shared" si="67"/>
        <v/>
      </c>
      <c r="Q240" s="11" t="str">
        <f t="shared" si="68"/>
        <v/>
      </c>
      <c r="R240" s="15" t="str">
        <f t="shared" si="75"/>
        <v/>
      </c>
      <c r="S240" s="69" t="str">
        <f t="shared" si="76"/>
        <v/>
      </c>
      <c r="T240" s="72" t="str">
        <f t="shared" si="70"/>
        <v/>
      </c>
      <c r="U240" s="72" t="str">
        <f t="shared" si="71"/>
        <v/>
      </c>
      <c r="V240" s="5"/>
      <c r="W240" s="5"/>
      <c r="X240" s="5"/>
      <c r="Y240" s="5"/>
      <c r="Z240" s="5"/>
      <c r="AA240" s="5"/>
    </row>
    <row r="241" spans="3:27" x14ac:dyDescent="0.3">
      <c r="C241" s="3" t="str">
        <f t="shared" si="60"/>
        <v/>
      </c>
      <c r="D241" s="13"/>
      <c r="E241" s="10" t="str">
        <f t="shared" si="73"/>
        <v/>
      </c>
      <c r="F241" s="10" t="str">
        <f t="shared" si="77"/>
        <v/>
      </c>
      <c r="G241" s="11" t="str">
        <f t="shared" si="69"/>
        <v/>
      </c>
      <c r="H241" s="11" t="str">
        <f t="shared" si="61"/>
        <v/>
      </c>
      <c r="I241" s="54" t="str">
        <f t="shared" si="62"/>
        <v/>
      </c>
      <c r="J241" s="12" t="str">
        <f t="shared" si="63"/>
        <v/>
      </c>
      <c r="K241" s="13" t="str">
        <f t="shared" si="72"/>
        <v/>
      </c>
      <c r="L241" s="14" t="str">
        <f t="shared" si="64"/>
        <v/>
      </c>
      <c r="M241" s="10" t="str">
        <f t="shared" si="74"/>
        <v/>
      </c>
      <c r="N241" s="11" t="str">
        <f t="shared" si="65"/>
        <v/>
      </c>
      <c r="O241" s="11" t="str">
        <f t="shared" si="66"/>
        <v/>
      </c>
      <c r="P241" s="11" t="str">
        <f t="shared" si="67"/>
        <v/>
      </c>
      <c r="Q241" s="11" t="str">
        <f t="shared" si="68"/>
        <v/>
      </c>
      <c r="R241" s="15" t="str">
        <f t="shared" si="75"/>
        <v/>
      </c>
      <c r="S241" s="69" t="str">
        <f t="shared" si="76"/>
        <v/>
      </c>
      <c r="T241" s="72" t="str">
        <f t="shared" si="70"/>
        <v/>
      </c>
      <c r="U241" s="72" t="str">
        <f t="shared" si="71"/>
        <v/>
      </c>
      <c r="V241" s="5"/>
      <c r="W241" s="5"/>
      <c r="X241" s="5"/>
      <c r="Y241" s="5"/>
      <c r="Z241" s="5"/>
      <c r="AA241" s="5"/>
    </row>
    <row r="242" spans="3:27" x14ac:dyDescent="0.3">
      <c r="C242" s="3"/>
      <c r="D242" s="3"/>
      <c r="E242" s="48"/>
      <c r="F242" s="48"/>
      <c r="G242" s="11"/>
      <c r="H242" s="11"/>
      <c r="I242" s="48"/>
      <c r="J242" s="48"/>
      <c r="K242" s="3"/>
      <c r="L242" s="3"/>
      <c r="M242" s="48"/>
      <c r="N242" s="11"/>
      <c r="O242" s="11"/>
      <c r="P242" s="11"/>
      <c r="Q242" s="49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3:27" x14ac:dyDescent="0.3">
      <c r="C243" s="3"/>
      <c r="D243" s="3"/>
      <c r="E243" s="48"/>
      <c r="F243" s="48"/>
      <c r="G243" s="11"/>
      <c r="H243" s="11"/>
      <c r="I243" s="48"/>
      <c r="J243" s="48"/>
      <c r="K243" s="3"/>
      <c r="L243" s="3"/>
      <c r="M243" s="48"/>
      <c r="N243" s="11"/>
      <c r="O243" s="11"/>
      <c r="P243" s="11"/>
      <c r="Q243" s="49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3:27" x14ac:dyDescent="0.3">
      <c r="C244" s="3"/>
      <c r="D244" s="3"/>
      <c r="E244" s="48"/>
      <c r="F244" s="48"/>
      <c r="G244" s="11"/>
      <c r="H244" s="11"/>
      <c r="I244" s="48"/>
      <c r="J244" s="48"/>
      <c r="K244" s="3"/>
      <c r="L244" s="3"/>
      <c r="M244" s="48"/>
      <c r="N244" s="11"/>
      <c r="O244" s="11"/>
      <c r="P244" s="11"/>
      <c r="Q244" s="49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3:27" x14ac:dyDescent="0.3">
      <c r="C245" s="3"/>
      <c r="D245" s="3"/>
      <c r="E245" s="48"/>
      <c r="F245" s="48"/>
      <c r="G245" s="11"/>
      <c r="H245" s="11"/>
      <c r="I245" s="48"/>
      <c r="J245" s="48"/>
      <c r="K245" s="3"/>
      <c r="L245" s="3"/>
      <c r="M245" s="48"/>
      <c r="N245" s="11"/>
      <c r="O245" s="11"/>
      <c r="P245" s="11"/>
      <c r="Q245" s="49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3:27" x14ac:dyDescent="0.3">
      <c r="C246" s="3"/>
      <c r="D246" s="3"/>
      <c r="E246" s="48"/>
      <c r="F246" s="48"/>
      <c r="G246" s="11"/>
      <c r="H246" s="11"/>
      <c r="I246" s="48"/>
      <c r="J246" s="48"/>
      <c r="K246" s="3"/>
      <c r="L246" s="3"/>
      <c r="M246" s="48"/>
      <c r="N246" s="11"/>
      <c r="O246" s="11"/>
      <c r="P246" s="11"/>
      <c r="Q246" s="49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3:27" x14ac:dyDescent="0.3">
      <c r="C247" s="3"/>
      <c r="D247" s="3"/>
      <c r="E247" s="48"/>
      <c r="F247" s="48"/>
      <c r="G247" s="11"/>
      <c r="H247" s="11"/>
      <c r="I247" s="48"/>
      <c r="J247" s="48"/>
      <c r="K247" s="3"/>
      <c r="L247" s="3"/>
      <c r="M247" s="48"/>
      <c r="N247" s="11"/>
      <c r="O247" s="11"/>
      <c r="P247" s="11"/>
      <c r="Q247" s="49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3:27" x14ac:dyDescent="0.3">
      <c r="C248" s="4"/>
      <c r="D248" s="4"/>
      <c r="E248" s="49"/>
      <c r="F248" s="49"/>
      <c r="G248" s="50"/>
      <c r="H248" s="50"/>
      <c r="I248" s="49"/>
      <c r="J248" s="49"/>
      <c r="K248" s="4"/>
      <c r="L248" s="4"/>
      <c r="M248" s="49"/>
      <c r="N248" s="50"/>
      <c r="O248" s="50"/>
      <c r="P248" s="50"/>
      <c r="Q248" s="49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3:27" x14ac:dyDescent="0.3">
      <c r="C249" s="4"/>
      <c r="D249" s="4"/>
      <c r="E249" s="49"/>
      <c r="F249" s="49"/>
      <c r="G249" s="50"/>
      <c r="H249" s="50"/>
      <c r="I249" s="49"/>
      <c r="J249" s="49"/>
      <c r="K249" s="4"/>
      <c r="L249" s="4"/>
      <c r="M249" s="49"/>
      <c r="N249" s="50"/>
      <c r="O249" s="50"/>
      <c r="P249" s="50"/>
      <c r="Q249" s="49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3:27" x14ac:dyDescent="0.3">
      <c r="C250" s="4"/>
      <c r="D250" s="4"/>
      <c r="E250" s="49"/>
      <c r="F250" s="49"/>
      <c r="G250" s="50"/>
      <c r="H250" s="50"/>
      <c r="I250" s="49"/>
      <c r="J250" s="49"/>
      <c r="K250" s="4"/>
      <c r="L250" s="4"/>
      <c r="M250" s="49"/>
      <c r="N250" s="50"/>
      <c r="O250" s="50"/>
      <c r="P250" s="50"/>
      <c r="Q250" s="49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3:27" x14ac:dyDescent="0.3">
      <c r="C251" s="4"/>
      <c r="D251" s="4"/>
      <c r="E251" s="49"/>
      <c r="F251" s="49"/>
      <c r="G251" s="49"/>
      <c r="H251" s="50"/>
      <c r="I251" s="49"/>
      <c r="J251" s="49"/>
      <c r="K251" s="4"/>
      <c r="L251" s="4"/>
      <c r="M251" s="49"/>
      <c r="N251" s="50"/>
      <c r="O251" s="50"/>
      <c r="P251" s="50"/>
      <c r="Q251" s="49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3:27" x14ac:dyDescent="0.3">
      <c r="C252" s="4"/>
      <c r="D252" s="4"/>
      <c r="E252" s="49"/>
      <c r="F252" s="49"/>
      <c r="G252" s="49"/>
      <c r="H252" s="50"/>
      <c r="I252" s="49"/>
      <c r="J252" s="49"/>
      <c r="K252" s="4"/>
      <c r="L252" s="4"/>
      <c r="M252" s="49"/>
      <c r="N252" s="50"/>
      <c r="O252" s="50"/>
      <c r="P252" s="50"/>
      <c r="Q252" s="49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3:27" x14ac:dyDescent="0.3">
      <c r="C253" s="4"/>
      <c r="D253" s="4"/>
      <c r="E253" s="49"/>
      <c r="F253" s="49"/>
      <c r="G253" s="49"/>
      <c r="H253" s="50"/>
      <c r="I253" s="49"/>
      <c r="J253" s="49"/>
      <c r="K253" s="4"/>
      <c r="L253" s="4"/>
      <c r="M253" s="49"/>
      <c r="N253" s="50"/>
      <c r="O253" s="50"/>
      <c r="P253" s="50"/>
      <c r="Q253" s="49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3:27" x14ac:dyDescent="0.3">
      <c r="C254" s="4"/>
      <c r="D254" s="4"/>
      <c r="E254" s="49"/>
      <c r="F254" s="49"/>
      <c r="G254" s="49"/>
      <c r="H254" s="50"/>
      <c r="I254" s="49"/>
      <c r="J254" s="49"/>
      <c r="K254" s="4"/>
      <c r="L254" s="4"/>
      <c r="M254" s="49"/>
      <c r="N254" s="50"/>
      <c r="O254" s="50"/>
      <c r="P254" s="50"/>
      <c r="Q254" s="49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3:27" x14ac:dyDescent="0.3">
      <c r="C255" s="4"/>
      <c r="D255" s="4"/>
      <c r="E255" s="49"/>
      <c r="F255" s="49"/>
      <c r="G255" s="49"/>
      <c r="H255" s="50"/>
      <c r="I255" s="49"/>
      <c r="J255" s="49"/>
      <c r="K255" s="4"/>
      <c r="L255" s="4"/>
      <c r="M255" s="49"/>
      <c r="N255" s="50"/>
      <c r="O255" s="50"/>
      <c r="P255" s="50"/>
      <c r="Q255" s="49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3:27" x14ac:dyDescent="0.3">
      <c r="C256" s="4"/>
      <c r="D256" s="4"/>
      <c r="E256" s="49"/>
      <c r="F256" s="49"/>
      <c r="G256" s="49"/>
      <c r="H256" s="50"/>
      <c r="I256" s="49"/>
      <c r="J256" s="49"/>
      <c r="K256" s="4"/>
      <c r="L256" s="4"/>
      <c r="M256" s="49"/>
      <c r="N256" s="50"/>
      <c r="O256" s="50"/>
      <c r="P256" s="50"/>
      <c r="Q256" s="49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3:27" x14ac:dyDescent="0.3">
      <c r="C257" s="4"/>
      <c r="D257" s="4"/>
      <c r="E257" s="49"/>
      <c r="F257" s="49"/>
      <c r="G257" s="49"/>
      <c r="H257" s="50"/>
      <c r="I257" s="49"/>
      <c r="J257" s="49"/>
      <c r="K257" s="4"/>
      <c r="L257" s="4"/>
      <c r="M257" s="49"/>
      <c r="N257" s="51"/>
      <c r="O257" s="4"/>
      <c r="P257" s="51"/>
      <c r="Q257" s="49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3:27" x14ac:dyDescent="0.3">
      <c r="C258" s="4"/>
      <c r="D258" s="4"/>
      <c r="E258" s="49"/>
      <c r="F258" s="49"/>
      <c r="G258" s="49"/>
      <c r="H258" s="50"/>
      <c r="I258" s="49"/>
      <c r="J258" s="49"/>
      <c r="K258" s="4"/>
      <c r="L258" s="4"/>
      <c r="M258" s="49"/>
      <c r="N258" s="51"/>
      <c r="O258" s="4"/>
      <c r="P258" s="51"/>
      <c r="Q258" s="49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3:27" x14ac:dyDescent="0.3">
      <c r="C259" s="4"/>
      <c r="D259" s="4"/>
      <c r="E259" s="49"/>
      <c r="F259" s="49"/>
      <c r="G259" s="49"/>
      <c r="H259" s="50"/>
      <c r="I259" s="49"/>
      <c r="J259" s="49"/>
      <c r="K259" s="4"/>
      <c r="L259" s="4"/>
      <c r="M259" s="49"/>
      <c r="N259" s="51"/>
      <c r="O259" s="4"/>
      <c r="P259" s="51"/>
      <c r="Q259" s="49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3:27" x14ac:dyDescent="0.3">
      <c r="C260" s="5"/>
      <c r="D260" s="5"/>
      <c r="E260" s="52"/>
      <c r="F260" s="52"/>
      <c r="G260" s="52"/>
      <c r="H260" s="53"/>
      <c r="I260" s="52"/>
      <c r="J260" s="52"/>
      <c r="K260" s="5"/>
      <c r="L260" s="5"/>
      <c r="M260" s="52"/>
      <c r="N260" s="15"/>
      <c r="O260" s="5"/>
      <c r="P260" s="15"/>
      <c r="Q260" s="49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3:27" x14ac:dyDescent="0.3">
      <c r="C261" s="5"/>
      <c r="D261" s="5"/>
      <c r="E261" s="52"/>
      <c r="F261" s="52"/>
      <c r="G261" s="52"/>
      <c r="H261" s="53"/>
      <c r="I261" s="52"/>
      <c r="J261" s="52"/>
      <c r="K261" s="5"/>
      <c r="L261" s="5"/>
      <c r="M261" s="52"/>
      <c r="N261" s="15"/>
      <c r="O261" s="5"/>
      <c r="P261" s="15"/>
      <c r="Q261" s="49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3:27" x14ac:dyDescent="0.3">
      <c r="C262" s="5"/>
      <c r="D262" s="5"/>
      <c r="E262" s="52"/>
      <c r="F262" s="52"/>
      <c r="G262" s="52"/>
      <c r="H262" s="53"/>
      <c r="I262" s="52"/>
      <c r="J262" s="52"/>
      <c r="K262" s="5"/>
      <c r="L262" s="5"/>
      <c r="M262" s="52"/>
      <c r="N262" s="15"/>
      <c r="O262" s="5"/>
      <c r="P262" s="5"/>
      <c r="Q262" s="49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3:27" x14ac:dyDescent="0.3">
      <c r="C263" s="5"/>
      <c r="D263" s="5"/>
      <c r="E263" s="52"/>
      <c r="F263" s="52"/>
      <c r="G263" s="52"/>
      <c r="H263" s="53"/>
      <c r="I263" s="52"/>
      <c r="J263" s="52"/>
      <c r="K263" s="5"/>
      <c r="L263" s="5"/>
      <c r="M263" s="52"/>
      <c r="N263" s="15"/>
      <c r="O263" s="5"/>
      <c r="P263" s="5"/>
      <c r="Q263" s="49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3:27" x14ac:dyDescent="0.3">
      <c r="C264" s="5"/>
      <c r="D264" s="5"/>
      <c r="E264" s="52"/>
      <c r="F264" s="52"/>
      <c r="G264" s="52"/>
      <c r="H264" s="53"/>
      <c r="I264" s="52"/>
      <c r="J264" s="52"/>
      <c r="K264" s="5"/>
      <c r="L264" s="5"/>
      <c r="M264" s="52"/>
      <c r="N264" s="15"/>
      <c r="O264" s="5"/>
      <c r="P264" s="5"/>
      <c r="Q264" s="49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3:27" x14ac:dyDescent="0.3">
      <c r="C265" s="5"/>
      <c r="D265" s="5"/>
      <c r="E265" s="52"/>
      <c r="F265" s="52"/>
      <c r="G265" s="52"/>
      <c r="H265" s="53"/>
      <c r="I265" s="52"/>
      <c r="J265" s="52"/>
      <c r="K265" s="5"/>
      <c r="L265" s="5"/>
      <c r="M265" s="52"/>
      <c r="N265" s="5"/>
      <c r="O265" s="5"/>
      <c r="P265" s="5"/>
      <c r="Q265" s="49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3:27" x14ac:dyDescent="0.3">
      <c r="C266" s="5"/>
      <c r="D266" s="5"/>
      <c r="E266" s="52"/>
      <c r="F266" s="52"/>
      <c r="G266" s="52"/>
      <c r="H266" s="53"/>
      <c r="I266" s="52"/>
      <c r="J266" s="52"/>
      <c r="K266" s="5"/>
      <c r="L266" s="5"/>
      <c r="M266" s="52"/>
      <c r="N266" s="5"/>
      <c r="O266" s="5"/>
      <c r="P266" s="5"/>
      <c r="Q266" s="49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3:27" x14ac:dyDescent="0.3">
      <c r="C267" s="5"/>
      <c r="D267" s="5"/>
      <c r="E267" s="52"/>
      <c r="F267" s="52"/>
      <c r="G267" s="52"/>
      <c r="H267" s="53"/>
      <c r="I267" s="52"/>
      <c r="J267" s="52"/>
      <c r="K267" s="5"/>
      <c r="L267" s="5"/>
      <c r="M267" s="52"/>
      <c r="N267" s="5"/>
      <c r="O267" s="5"/>
      <c r="P267" s="5"/>
      <c r="Q267" s="49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3:27" x14ac:dyDescent="0.3">
      <c r="C268" s="5"/>
      <c r="D268" s="5"/>
      <c r="E268" s="52"/>
      <c r="F268" s="52"/>
      <c r="G268" s="52"/>
      <c r="H268" s="53"/>
      <c r="I268" s="52"/>
      <c r="J268" s="52"/>
      <c r="K268" s="5"/>
      <c r="L268" s="5"/>
      <c r="M268" s="52"/>
      <c r="N268" s="5"/>
      <c r="O268" s="5"/>
      <c r="P268" s="5"/>
      <c r="Q268" s="49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3:27" x14ac:dyDescent="0.3">
      <c r="C269" s="5"/>
      <c r="D269" s="5"/>
      <c r="E269" s="52"/>
      <c r="F269" s="52"/>
      <c r="G269" s="52"/>
      <c r="H269" s="52"/>
      <c r="I269" s="52"/>
      <c r="J269" s="52"/>
      <c r="K269" s="5"/>
      <c r="L269" s="5"/>
      <c r="M269" s="52"/>
      <c r="N269" s="5"/>
      <c r="O269" s="5"/>
      <c r="P269" s="5"/>
      <c r="Q269" s="49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3:27" x14ac:dyDescent="0.3">
      <c r="C270" s="5"/>
      <c r="D270" s="5"/>
      <c r="E270" s="52"/>
      <c r="F270" s="52"/>
      <c r="G270" s="52"/>
      <c r="H270" s="52"/>
      <c r="I270" s="52"/>
      <c r="J270" s="52"/>
      <c r="K270" s="5"/>
      <c r="L270" s="5"/>
      <c r="M270" s="52"/>
      <c r="N270" s="5"/>
      <c r="O270" s="5"/>
      <c r="P270" s="5"/>
      <c r="Q270" s="49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3:27" x14ac:dyDescent="0.3">
      <c r="C271" s="5"/>
      <c r="D271" s="5"/>
      <c r="E271" s="52"/>
      <c r="F271" s="52"/>
      <c r="G271" s="52"/>
      <c r="H271" s="52"/>
      <c r="I271" s="52"/>
      <c r="J271" s="52"/>
      <c r="K271" s="5"/>
      <c r="L271" s="5"/>
      <c r="M271" s="52"/>
      <c r="N271" s="5"/>
      <c r="O271" s="5"/>
      <c r="P271" s="5"/>
      <c r="Q271" s="49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3:27" x14ac:dyDescent="0.3">
      <c r="C272" s="5"/>
      <c r="D272" s="5"/>
      <c r="E272" s="52"/>
      <c r="F272" s="52"/>
      <c r="G272" s="52"/>
      <c r="H272" s="52"/>
      <c r="I272" s="52"/>
      <c r="J272" s="52"/>
      <c r="K272" s="5"/>
      <c r="L272" s="5"/>
      <c r="M272" s="52"/>
      <c r="N272" s="5"/>
      <c r="O272" s="5"/>
      <c r="P272" s="5"/>
      <c r="Q272" s="49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3:27" x14ac:dyDescent="0.3">
      <c r="C273" s="5"/>
      <c r="D273" s="5"/>
      <c r="E273" s="52"/>
      <c r="F273" s="52"/>
      <c r="G273" s="52"/>
      <c r="H273" s="52"/>
      <c r="I273" s="52"/>
      <c r="J273" s="52"/>
      <c r="K273" s="5"/>
      <c r="L273" s="5"/>
      <c r="M273" s="52"/>
      <c r="N273" s="5"/>
      <c r="O273" s="5"/>
      <c r="P273" s="5"/>
      <c r="Q273" s="49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3:27" x14ac:dyDescent="0.3">
      <c r="C274" s="5"/>
      <c r="D274" s="5"/>
      <c r="E274" s="52"/>
      <c r="F274" s="52"/>
      <c r="G274" s="52"/>
      <c r="H274" s="52"/>
      <c r="I274" s="52"/>
      <c r="J274" s="52"/>
      <c r="K274" s="5"/>
      <c r="L274" s="5"/>
      <c r="M274" s="52"/>
      <c r="N274" s="5"/>
      <c r="O274" s="5"/>
      <c r="P274" s="5"/>
      <c r="Q274" s="49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3:27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2"/>
      <c r="N275" s="5"/>
      <c r="O275" s="5"/>
      <c r="P275" s="5"/>
      <c r="Q275" s="49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3:27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2"/>
      <c r="N276" s="5"/>
      <c r="O276" s="5"/>
      <c r="P276" s="5"/>
      <c r="Q276" s="49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3:27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2"/>
      <c r="N277" s="5"/>
      <c r="O277" s="5"/>
      <c r="P277" s="5"/>
      <c r="Q277" s="49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3:27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2"/>
      <c r="N278" s="5"/>
      <c r="O278" s="5"/>
      <c r="P278" s="5"/>
      <c r="Q278" s="49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3:27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2"/>
      <c r="N279" s="5"/>
      <c r="O279" s="5"/>
      <c r="P279" s="5"/>
      <c r="Q279" s="49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3:27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2"/>
      <c r="N280" s="5"/>
      <c r="O280" s="5"/>
      <c r="P280" s="5"/>
      <c r="Q280" s="49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3:27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2"/>
      <c r="N281" s="5"/>
      <c r="O281" s="5"/>
      <c r="P281" s="5"/>
      <c r="Q281" s="49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3:27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2"/>
      <c r="N282" s="5"/>
      <c r="O282" s="5"/>
      <c r="P282" s="5"/>
      <c r="Q282" s="49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3:27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2"/>
      <c r="N283" s="5"/>
      <c r="O283" s="5"/>
      <c r="P283" s="5"/>
      <c r="Q283" s="49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3:27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2"/>
      <c r="N284" s="5"/>
      <c r="O284" s="5"/>
      <c r="P284" s="5"/>
      <c r="Q284" s="49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3:27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2"/>
      <c r="N285" s="5"/>
      <c r="O285" s="5"/>
      <c r="P285" s="5"/>
      <c r="Q285" s="49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3:27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2"/>
      <c r="N286" s="5"/>
      <c r="O286" s="5"/>
      <c r="P286" s="5"/>
      <c r="Q286" s="49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3:27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2"/>
      <c r="N287" s="5"/>
      <c r="O287" s="5"/>
      <c r="P287" s="5"/>
      <c r="Q287" s="49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3:27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2"/>
      <c r="N288" s="5"/>
      <c r="O288" s="5"/>
      <c r="P288" s="5"/>
      <c r="Q288" s="49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3:27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2"/>
      <c r="N289" s="5"/>
      <c r="O289" s="5"/>
      <c r="P289" s="5"/>
      <c r="Q289" s="49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3:27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2"/>
      <c r="N290" s="5"/>
      <c r="O290" s="5"/>
      <c r="P290" s="5"/>
      <c r="Q290" s="49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3:27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2"/>
      <c r="N291" s="5"/>
      <c r="O291" s="5"/>
      <c r="P291" s="5"/>
      <c r="Q291" s="49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3:27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2"/>
      <c r="N292" s="5"/>
      <c r="O292" s="5"/>
      <c r="P292" s="5"/>
      <c r="Q292" s="49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3:27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2"/>
      <c r="N293" s="5"/>
      <c r="O293" s="5"/>
      <c r="P293" s="5"/>
      <c r="Q293" s="49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3:27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2"/>
      <c r="N294" s="5"/>
      <c r="O294" s="5"/>
      <c r="P294" s="5"/>
      <c r="Q294" s="49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3:27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2"/>
      <c r="N295" s="5"/>
      <c r="O295" s="5"/>
      <c r="P295" s="5"/>
      <c r="Q295" s="49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3:27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2"/>
      <c r="N296" s="5"/>
      <c r="O296" s="5"/>
      <c r="P296" s="5"/>
      <c r="Q296" s="49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3:27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2"/>
      <c r="N297" s="5"/>
      <c r="O297" s="5"/>
      <c r="P297" s="5"/>
      <c r="Q297" s="49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3:27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2"/>
      <c r="N298" s="5"/>
      <c r="O298" s="5"/>
      <c r="P298" s="5"/>
      <c r="Q298" s="49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3:27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2"/>
      <c r="N299" s="5"/>
      <c r="O299" s="5"/>
      <c r="P299" s="5"/>
      <c r="Q299" s="49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3:27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2"/>
      <c r="N300" s="5"/>
      <c r="O300" s="5"/>
      <c r="P300" s="5"/>
      <c r="Q300" s="49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3:27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2"/>
      <c r="N301" s="5"/>
      <c r="O301" s="5"/>
      <c r="P301" s="5"/>
      <c r="Q301" s="49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3:27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2"/>
      <c r="N302" s="5"/>
      <c r="O302" s="5"/>
      <c r="P302" s="5"/>
      <c r="Q302" s="49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3:27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2"/>
      <c r="N303" s="5"/>
      <c r="O303" s="5"/>
      <c r="P303" s="5"/>
      <c r="Q303" s="49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3:27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2"/>
      <c r="N304" s="5"/>
      <c r="O304" s="5"/>
      <c r="P304" s="5"/>
      <c r="Q304" s="49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3:27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2"/>
      <c r="N305" s="5"/>
      <c r="O305" s="5"/>
      <c r="P305" s="5"/>
      <c r="Q305" s="49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3:27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2"/>
      <c r="N306" s="5"/>
      <c r="O306" s="5"/>
      <c r="P306" s="5"/>
      <c r="Q306" s="49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3:27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2"/>
      <c r="N307" s="5"/>
      <c r="O307" s="5"/>
      <c r="P307" s="5"/>
      <c r="Q307" s="49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3:27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2"/>
      <c r="N308" s="5"/>
      <c r="O308" s="5"/>
      <c r="P308" s="5"/>
      <c r="Q308" s="49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3:27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2"/>
      <c r="N309" s="5"/>
      <c r="O309" s="5"/>
      <c r="P309" s="5"/>
      <c r="Q309" s="49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3:27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2"/>
      <c r="N310" s="5"/>
      <c r="O310" s="5"/>
      <c r="P310" s="5"/>
      <c r="Q310" s="49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3:27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2"/>
      <c r="N311" s="5"/>
      <c r="O311" s="5"/>
      <c r="P311" s="5"/>
      <c r="Q311" s="49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3:27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2"/>
      <c r="N312" s="5"/>
      <c r="O312" s="5"/>
      <c r="P312" s="5"/>
      <c r="Q312" s="49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3:27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2"/>
      <c r="N313" s="5"/>
      <c r="O313" s="5"/>
      <c r="P313" s="5"/>
      <c r="Q313" s="49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3:27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2"/>
      <c r="N314" s="5"/>
      <c r="O314" s="5"/>
      <c r="P314" s="5"/>
      <c r="Q314" s="49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3:27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2"/>
      <c r="N315" s="5"/>
      <c r="O315" s="5"/>
      <c r="P315" s="5"/>
      <c r="Q315" s="49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3:27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2"/>
      <c r="N316" s="5"/>
      <c r="O316" s="5"/>
      <c r="P316" s="5"/>
      <c r="Q316" s="49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3:27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2"/>
      <c r="N317" s="5"/>
      <c r="O317" s="5"/>
      <c r="P317" s="5"/>
      <c r="Q317" s="49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3:27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2"/>
      <c r="N318" s="5"/>
      <c r="O318" s="5"/>
      <c r="P318" s="5"/>
      <c r="Q318" s="49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3:27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2"/>
      <c r="N319" s="5"/>
      <c r="O319" s="5"/>
      <c r="P319" s="5"/>
      <c r="Q319" s="49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3:27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2"/>
      <c r="N320" s="5"/>
      <c r="O320" s="5"/>
      <c r="P320" s="5"/>
      <c r="Q320" s="49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3:27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2"/>
      <c r="N321" s="5"/>
      <c r="O321" s="5"/>
      <c r="P321" s="5"/>
      <c r="Q321" s="49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3:27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2"/>
      <c r="N322" s="5"/>
      <c r="O322" s="5"/>
      <c r="P322" s="5"/>
      <c r="Q322" s="49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3:27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2"/>
      <c r="N323" s="5"/>
      <c r="O323" s="5"/>
      <c r="P323" s="5"/>
      <c r="Q323" s="49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3:27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2"/>
      <c r="N324" s="5"/>
      <c r="O324" s="5"/>
      <c r="P324" s="5"/>
      <c r="Q324" s="49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3:27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2"/>
      <c r="N325" s="5"/>
      <c r="O325" s="5"/>
      <c r="P325" s="5"/>
      <c r="Q325" s="49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3:27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2"/>
      <c r="N326" s="5"/>
      <c r="O326" s="5"/>
      <c r="P326" s="5"/>
      <c r="Q326" s="49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3:27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2"/>
      <c r="N327" s="5"/>
      <c r="O327" s="5"/>
      <c r="P327" s="5"/>
      <c r="Q327" s="49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3:27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2"/>
      <c r="N328" s="5"/>
      <c r="O328" s="5"/>
      <c r="P328" s="5"/>
      <c r="Q328" s="49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3:27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2"/>
      <c r="N329" s="5"/>
      <c r="O329" s="5"/>
      <c r="P329" s="5"/>
      <c r="Q329" s="49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3:27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2"/>
      <c r="N330" s="5"/>
      <c r="O330" s="5"/>
      <c r="P330" s="5"/>
      <c r="Q330" s="49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3:27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2"/>
      <c r="N331" s="5"/>
      <c r="O331" s="5"/>
      <c r="P331" s="5"/>
      <c r="Q331" s="49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3:27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2"/>
      <c r="N332" s="5"/>
      <c r="O332" s="5"/>
      <c r="P332" s="5"/>
      <c r="Q332" s="49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3:27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2"/>
      <c r="N333" s="5"/>
      <c r="O333" s="5"/>
      <c r="P333" s="5"/>
      <c r="Q333" s="49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3:27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2"/>
      <c r="N334" s="5"/>
      <c r="O334" s="5"/>
      <c r="P334" s="5"/>
      <c r="Q334" s="49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3:27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2"/>
      <c r="N335" s="5"/>
      <c r="O335" s="5"/>
      <c r="P335" s="5"/>
      <c r="Q335" s="49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3:27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2"/>
      <c r="N336" s="5"/>
      <c r="O336" s="5"/>
      <c r="P336" s="5"/>
      <c r="Q336" s="49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3:27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2"/>
      <c r="N337" s="5"/>
      <c r="O337" s="5"/>
      <c r="P337" s="5"/>
      <c r="Q337" s="49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3:27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2"/>
      <c r="N338" s="5"/>
      <c r="O338" s="5"/>
      <c r="P338" s="5"/>
      <c r="Q338" s="49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3:27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2"/>
      <c r="N339" s="5"/>
      <c r="O339" s="5"/>
      <c r="P339" s="5"/>
      <c r="Q339" s="49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3:27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2"/>
      <c r="N340" s="5"/>
      <c r="O340" s="5"/>
      <c r="P340" s="5"/>
      <c r="Q340" s="49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3:27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2"/>
      <c r="N341" s="5"/>
      <c r="O341" s="5"/>
      <c r="P341" s="5"/>
      <c r="Q341" s="49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3:27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2"/>
      <c r="N342" s="5"/>
      <c r="O342" s="5"/>
      <c r="P342" s="5"/>
      <c r="Q342" s="49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3:27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2"/>
      <c r="N343" s="5"/>
      <c r="O343" s="5"/>
      <c r="P343" s="5"/>
      <c r="Q343" s="49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3:27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2"/>
      <c r="N344" s="5"/>
      <c r="O344" s="5"/>
      <c r="P344" s="5"/>
      <c r="Q344" s="49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3:27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2"/>
      <c r="N345" s="5"/>
      <c r="O345" s="5"/>
      <c r="P345" s="5"/>
      <c r="Q345" s="49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3:27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2"/>
      <c r="N346" s="5"/>
      <c r="O346" s="5"/>
      <c r="P346" s="5"/>
      <c r="Q346" s="49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3:27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2"/>
      <c r="N347" s="5"/>
      <c r="O347" s="5"/>
      <c r="P347" s="5"/>
      <c r="Q347" s="49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3:27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2"/>
      <c r="N348" s="5"/>
      <c r="O348" s="5"/>
      <c r="P348" s="5"/>
      <c r="Q348" s="49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3:27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2"/>
      <c r="N349" s="5"/>
      <c r="O349" s="5"/>
      <c r="P349" s="5"/>
      <c r="Q349" s="49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3:27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2"/>
      <c r="N350" s="5"/>
      <c r="O350" s="5"/>
      <c r="P350" s="5"/>
      <c r="Q350" s="49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3:27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2"/>
      <c r="N351" s="5"/>
      <c r="O351" s="5"/>
      <c r="P351" s="5"/>
      <c r="Q351" s="49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3:27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2"/>
      <c r="N352" s="5"/>
      <c r="O352" s="5"/>
      <c r="P352" s="5"/>
      <c r="Q352" s="49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3:27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2"/>
      <c r="N353" s="5"/>
      <c r="O353" s="5"/>
      <c r="P353" s="5"/>
      <c r="Q353" s="49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3:27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2"/>
      <c r="N354" s="5"/>
      <c r="O354" s="5"/>
      <c r="P354" s="5"/>
      <c r="Q354" s="49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3:27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2"/>
      <c r="N355" s="5"/>
      <c r="O355" s="5"/>
      <c r="P355" s="5"/>
      <c r="Q355" s="49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3:27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2"/>
      <c r="N356" s="5"/>
      <c r="O356" s="5"/>
      <c r="P356" s="5"/>
      <c r="Q356" s="49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3:27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2"/>
      <c r="N357" s="5"/>
      <c r="O357" s="5"/>
      <c r="P357" s="5"/>
      <c r="Q357" s="49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3:27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2"/>
      <c r="N358" s="5"/>
      <c r="O358" s="5"/>
      <c r="P358" s="5"/>
      <c r="Q358" s="49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3:27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2"/>
      <c r="N359" s="5"/>
      <c r="O359" s="5"/>
      <c r="P359" s="5"/>
      <c r="Q359" s="49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3:27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2"/>
      <c r="N360" s="5"/>
      <c r="O360" s="5"/>
      <c r="P360" s="5"/>
      <c r="Q360" s="49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3:27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2"/>
      <c r="N361" s="5"/>
      <c r="O361" s="5"/>
      <c r="P361" s="5"/>
      <c r="Q361" s="49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3:27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2"/>
      <c r="N362" s="5"/>
      <c r="O362" s="5"/>
      <c r="P362" s="5"/>
      <c r="Q362" s="49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3:27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2"/>
      <c r="N363" s="5"/>
      <c r="O363" s="5"/>
      <c r="P363" s="5"/>
      <c r="Q363" s="49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3:27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2"/>
      <c r="N364" s="5"/>
      <c r="O364" s="5"/>
      <c r="P364" s="5"/>
      <c r="Q364" s="49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3:27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2"/>
      <c r="N365" s="5"/>
      <c r="O365" s="5"/>
      <c r="P365" s="5"/>
      <c r="Q365" s="49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3:27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2"/>
      <c r="N366" s="5"/>
      <c r="O366" s="5"/>
      <c r="P366" s="5"/>
      <c r="Q366" s="49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3:27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2"/>
      <c r="N367" s="5"/>
      <c r="O367" s="5"/>
      <c r="P367" s="5"/>
      <c r="Q367" s="49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3:27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2"/>
      <c r="N368" s="5"/>
      <c r="O368" s="5"/>
      <c r="P368" s="5"/>
      <c r="Q368" s="49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3:27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2"/>
      <c r="N369" s="5"/>
      <c r="O369" s="5"/>
      <c r="P369" s="5"/>
      <c r="Q369" s="49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3:27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2"/>
      <c r="N370" s="5"/>
      <c r="O370" s="5"/>
      <c r="P370" s="5"/>
      <c r="Q370" s="49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3:27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2"/>
      <c r="N371" s="5"/>
      <c r="O371" s="5"/>
      <c r="P371" s="5"/>
      <c r="Q371" s="49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3:27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2"/>
      <c r="N372" s="5"/>
      <c r="O372" s="5"/>
      <c r="P372" s="5"/>
      <c r="Q372" s="49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3:27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2"/>
      <c r="N373" s="5"/>
      <c r="O373" s="5"/>
      <c r="P373" s="5"/>
      <c r="Q373" s="49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3:27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2"/>
      <c r="N374" s="5"/>
      <c r="O374" s="5"/>
      <c r="P374" s="5"/>
      <c r="Q374" s="49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3:27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2"/>
      <c r="N375" s="5"/>
      <c r="O375" s="5"/>
      <c r="P375" s="5"/>
      <c r="Q375" s="49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3:27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2"/>
      <c r="N376" s="5"/>
      <c r="O376" s="5"/>
      <c r="P376" s="5"/>
      <c r="Q376" s="49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3:27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2"/>
      <c r="N377" s="5"/>
      <c r="O377" s="5"/>
      <c r="P377" s="5"/>
      <c r="Q377" s="49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3:27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2"/>
      <c r="N378" s="5"/>
      <c r="O378" s="5"/>
      <c r="P378" s="5"/>
      <c r="Q378" s="49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3:27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2"/>
      <c r="N379" s="5"/>
      <c r="O379" s="5"/>
      <c r="P379" s="5"/>
      <c r="Q379" s="49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3:27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2"/>
      <c r="N380" s="5"/>
      <c r="O380" s="5"/>
      <c r="P380" s="5"/>
      <c r="Q380" s="49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3:27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2"/>
      <c r="N381" s="5"/>
      <c r="O381" s="5"/>
      <c r="P381" s="5"/>
      <c r="Q381" s="49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3:27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2"/>
      <c r="N382" s="5"/>
      <c r="O382" s="5"/>
      <c r="P382" s="5"/>
      <c r="Q382" s="49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3:27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2"/>
      <c r="N383" s="5"/>
      <c r="O383" s="5"/>
      <c r="P383" s="5"/>
      <c r="Q383" s="49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3:27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2"/>
      <c r="N384" s="5"/>
      <c r="O384" s="5"/>
      <c r="P384" s="5"/>
      <c r="Q384" s="49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3:27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2"/>
      <c r="N385" s="5"/>
      <c r="O385" s="5"/>
      <c r="P385" s="5"/>
      <c r="Q385" s="49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3:27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2"/>
      <c r="N386" s="5"/>
      <c r="O386" s="5"/>
      <c r="P386" s="5"/>
      <c r="Q386" s="49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3:27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2"/>
      <c r="N387" s="5"/>
      <c r="O387" s="5"/>
      <c r="P387" s="5"/>
      <c r="Q387" s="49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3:27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2"/>
      <c r="N388" s="5"/>
      <c r="O388" s="5"/>
      <c r="P388" s="5"/>
      <c r="Q388" s="49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3:27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2"/>
      <c r="N389" s="5"/>
      <c r="O389" s="5"/>
      <c r="P389" s="5"/>
      <c r="Q389" s="49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3:27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2"/>
      <c r="N390" s="5"/>
      <c r="O390" s="5"/>
      <c r="P390" s="5"/>
      <c r="Q390" s="49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3:27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2"/>
      <c r="N391" s="5"/>
      <c r="O391" s="5"/>
      <c r="P391" s="5"/>
      <c r="Q391" s="49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3:27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2"/>
      <c r="N392" s="5"/>
      <c r="O392" s="5"/>
      <c r="P392" s="5"/>
      <c r="Q392" s="49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3:27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2"/>
      <c r="N393" s="5"/>
      <c r="O393" s="5"/>
      <c r="P393" s="5"/>
      <c r="Q393" s="49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3:27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2"/>
      <c r="N394" s="5"/>
      <c r="O394" s="5"/>
      <c r="P394" s="5"/>
      <c r="Q394" s="49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3:27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2"/>
      <c r="N395" s="5"/>
      <c r="O395" s="5"/>
      <c r="P395" s="5"/>
      <c r="Q395" s="49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3:27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2"/>
      <c r="N396" s="5"/>
      <c r="O396" s="5"/>
      <c r="P396" s="5"/>
      <c r="Q396" s="49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3:27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2"/>
      <c r="N397" s="5"/>
      <c r="O397" s="5"/>
      <c r="P397" s="5"/>
      <c r="Q397" s="49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3:27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2"/>
      <c r="N398" s="5"/>
      <c r="O398" s="5"/>
      <c r="P398" s="5"/>
      <c r="Q398" s="49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3:27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2"/>
      <c r="N399" s="5"/>
      <c r="O399" s="5"/>
      <c r="P399" s="5"/>
      <c r="Q399" s="49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3:27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2"/>
      <c r="N400" s="5"/>
      <c r="O400" s="5"/>
      <c r="P400" s="5"/>
      <c r="Q400" s="49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3:27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2"/>
      <c r="N401" s="5"/>
      <c r="O401" s="5"/>
      <c r="P401" s="5"/>
      <c r="Q401" s="49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3:27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2"/>
      <c r="N402" s="5"/>
      <c r="O402" s="5"/>
      <c r="P402" s="5"/>
      <c r="Q402" s="49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3:27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2"/>
      <c r="N403" s="5"/>
      <c r="O403" s="5"/>
      <c r="P403" s="5"/>
      <c r="Q403" s="49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3:27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2"/>
      <c r="N404" s="5"/>
      <c r="O404" s="5"/>
      <c r="P404" s="5"/>
      <c r="Q404" s="49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3:27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2"/>
      <c r="N405" s="5"/>
      <c r="O405" s="5"/>
      <c r="P405" s="5"/>
      <c r="Q405" s="49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3:27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2"/>
      <c r="N406" s="5"/>
      <c r="O406" s="5"/>
      <c r="P406" s="5"/>
      <c r="Q406" s="49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3:27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2"/>
      <c r="N407" s="5"/>
      <c r="O407" s="5"/>
      <c r="P407" s="5"/>
      <c r="Q407" s="49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3:27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2"/>
      <c r="N408" s="5"/>
      <c r="O408" s="5"/>
      <c r="P408" s="5"/>
      <c r="Q408" s="49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3:27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2"/>
      <c r="N409" s="5"/>
      <c r="O409" s="5"/>
      <c r="P409" s="5"/>
      <c r="Q409" s="49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3:27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2"/>
      <c r="N410" s="5"/>
      <c r="O410" s="5"/>
      <c r="P410" s="5"/>
      <c r="Q410" s="49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3:27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2"/>
      <c r="N411" s="5"/>
      <c r="O411" s="5"/>
      <c r="P411" s="5"/>
      <c r="Q411" s="49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3:27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2"/>
      <c r="N412" s="5"/>
      <c r="O412" s="5"/>
      <c r="P412" s="5"/>
      <c r="Q412" s="49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3:27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2"/>
      <c r="N413" s="5"/>
      <c r="O413" s="5"/>
      <c r="P413" s="5"/>
      <c r="Q413" s="49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3:27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2"/>
      <c r="N414" s="5"/>
      <c r="O414" s="5"/>
      <c r="P414" s="5"/>
      <c r="Q414" s="49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3:27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2"/>
      <c r="N415" s="5"/>
      <c r="O415" s="5"/>
      <c r="P415" s="5"/>
      <c r="Q415" s="49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3:27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2"/>
      <c r="N416" s="5"/>
      <c r="O416" s="5"/>
      <c r="P416" s="5"/>
      <c r="Q416" s="49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3:27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2"/>
      <c r="N417" s="5"/>
      <c r="O417" s="5"/>
      <c r="P417" s="5"/>
      <c r="Q417" s="49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3:27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2"/>
      <c r="N418" s="5"/>
      <c r="O418" s="5"/>
      <c r="P418" s="5"/>
      <c r="Q418" s="49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3:27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2"/>
      <c r="N419" s="5"/>
      <c r="O419" s="5"/>
      <c r="P419" s="5"/>
      <c r="Q419" s="49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3:27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2"/>
      <c r="N420" s="5"/>
      <c r="O420" s="5"/>
      <c r="P420" s="5"/>
      <c r="Q420" s="49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3:27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2"/>
      <c r="N421" s="5"/>
      <c r="O421" s="5"/>
      <c r="P421" s="5"/>
      <c r="Q421" s="49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3:27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2"/>
      <c r="N422" s="5"/>
      <c r="O422" s="5"/>
      <c r="P422" s="5"/>
      <c r="Q422" s="49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3:27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2"/>
      <c r="N423" s="5"/>
      <c r="O423" s="5"/>
      <c r="P423" s="5"/>
      <c r="Q423" s="49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3:27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2"/>
      <c r="N424" s="5"/>
      <c r="O424" s="5"/>
      <c r="P424" s="5"/>
      <c r="Q424" s="49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3:27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2"/>
      <c r="N425" s="5"/>
      <c r="O425" s="5"/>
      <c r="P425" s="5"/>
      <c r="Q425" s="49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3:27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2"/>
      <c r="N426" s="5"/>
      <c r="O426" s="5"/>
      <c r="P426" s="5"/>
      <c r="Q426" s="49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3:27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2"/>
      <c r="N427" s="5"/>
      <c r="O427" s="5"/>
      <c r="P427" s="5"/>
      <c r="Q427" s="49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3:27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2"/>
      <c r="N428" s="5"/>
      <c r="O428" s="5"/>
      <c r="P428" s="5"/>
      <c r="Q428" s="49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3:27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2"/>
      <c r="N429" s="5"/>
      <c r="O429" s="5"/>
      <c r="P429" s="5"/>
      <c r="Q429" s="49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3:27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2"/>
      <c r="N430" s="5"/>
      <c r="O430" s="5"/>
      <c r="P430" s="5"/>
      <c r="Q430" s="49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3:27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2"/>
      <c r="N431" s="5"/>
      <c r="O431" s="5"/>
      <c r="P431" s="5"/>
      <c r="Q431" s="49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3:27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2"/>
      <c r="N432" s="5"/>
      <c r="O432" s="5"/>
      <c r="P432" s="5"/>
      <c r="Q432" s="49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3:27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2"/>
      <c r="N433" s="5"/>
      <c r="O433" s="5"/>
      <c r="P433" s="5"/>
      <c r="Q433" s="49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3:27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2"/>
      <c r="N434" s="5"/>
      <c r="O434" s="5"/>
      <c r="P434" s="5"/>
      <c r="Q434" s="49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3:27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2"/>
      <c r="N435" s="5"/>
      <c r="O435" s="5"/>
      <c r="P435" s="5"/>
      <c r="Q435" s="49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3:27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2"/>
      <c r="N436" s="5"/>
      <c r="O436" s="5"/>
      <c r="P436" s="5"/>
      <c r="Q436" s="49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3:27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2"/>
      <c r="N437" s="5"/>
      <c r="O437" s="5"/>
      <c r="P437" s="5"/>
      <c r="Q437" s="49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3:27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2"/>
      <c r="N438" s="5"/>
      <c r="O438" s="5"/>
      <c r="P438" s="5"/>
      <c r="Q438" s="49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3:27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2"/>
      <c r="N439" s="5"/>
      <c r="O439" s="5"/>
      <c r="P439" s="5"/>
      <c r="Q439" s="49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3:27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2"/>
      <c r="N440" s="5"/>
      <c r="O440" s="5"/>
      <c r="P440" s="5"/>
      <c r="Q440" s="49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3:27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2"/>
      <c r="N441" s="5"/>
      <c r="O441" s="5"/>
      <c r="P441" s="5"/>
      <c r="Q441" s="49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3:27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2"/>
      <c r="N442" s="5"/>
      <c r="O442" s="5"/>
      <c r="P442" s="5"/>
      <c r="Q442" s="49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3:27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2"/>
      <c r="N443" s="5"/>
      <c r="O443" s="5"/>
      <c r="P443" s="5"/>
      <c r="Q443" s="49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3:27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2"/>
      <c r="N444" s="5"/>
      <c r="O444" s="5"/>
      <c r="P444" s="5"/>
      <c r="Q444" s="49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3:27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2"/>
      <c r="N445" s="5"/>
      <c r="O445" s="5"/>
      <c r="P445" s="5"/>
      <c r="Q445" s="49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3:27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2"/>
      <c r="N446" s="5"/>
      <c r="O446" s="5"/>
      <c r="P446" s="5"/>
      <c r="Q446" s="49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3:27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2"/>
      <c r="N447" s="5"/>
      <c r="O447" s="5"/>
      <c r="P447" s="5"/>
      <c r="Q447" s="49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3:27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2"/>
      <c r="N448" s="5"/>
      <c r="O448" s="5"/>
      <c r="P448" s="5"/>
      <c r="Q448" s="49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3:27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2"/>
      <c r="N449" s="5"/>
      <c r="O449" s="5"/>
      <c r="P449" s="5"/>
      <c r="Q449" s="49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3:27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2"/>
      <c r="N450" s="5"/>
      <c r="O450" s="5"/>
      <c r="P450" s="5"/>
      <c r="Q450" s="49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3:27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2"/>
      <c r="N451" s="5"/>
      <c r="O451" s="5"/>
      <c r="P451" s="5"/>
      <c r="Q451" s="49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3:27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2"/>
      <c r="N452" s="5"/>
      <c r="O452" s="5"/>
      <c r="P452" s="5"/>
      <c r="Q452" s="49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3:27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2"/>
      <c r="N453" s="5"/>
      <c r="O453" s="5"/>
      <c r="P453" s="5"/>
      <c r="Q453" s="49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3:27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2"/>
      <c r="N454" s="5"/>
      <c r="O454" s="5"/>
      <c r="P454" s="5"/>
      <c r="Q454" s="49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3:27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2"/>
      <c r="N455" s="5"/>
      <c r="O455" s="5"/>
      <c r="P455" s="5"/>
      <c r="Q455" s="49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3:27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2"/>
      <c r="N456" s="5"/>
      <c r="O456" s="5"/>
      <c r="P456" s="5"/>
      <c r="Q456" s="49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3:27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2"/>
      <c r="N457" s="5"/>
      <c r="O457" s="5"/>
      <c r="P457" s="5"/>
      <c r="Q457" s="49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3:27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2"/>
      <c r="N458" s="5"/>
      <c r="O458" s="5"/>
      <c r="P458" s="5"/>
      <c r="Q458" s="49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3:27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2"/>
      <c r="N459" s="5"/>
      <c r="O459" s="5"/>
      <c r="P459" s="5"/>
      <c r="Q459" s="49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3:27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2"/>
      <c r="N460" s="5"/>
      <c r="O460" s="5"/>
      <c r="P460" s="5"/>
      <c r="Q460" s="49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3:27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2"/>
      <c r="N461" s="5"/>
      <c r="O461" s="5"/>
      <c r="P461" s="5"/>
      <c r="Q461" s="49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3:27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2"/>
      <c r="N462" s="5"/>
      <c r="O462" s="5"/>
      <c r="P462" s="5"/>
      <c r="Q462" s="49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3:27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2"/>
      <c r="N463" s="5"/>
      <c r="O463" s="5"/>
      <c r="P463" s="5"/>
      <c r="Q463" s="49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3:27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2"/>
      <c r="N464" s="5"/>
      <c r="O464" s="5"/>
      <c r="P464" s="5"/>
      <c r="Q464" s="49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3:27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2"/>
      <c r="N465" s="5"/>
      <c r="O465" s="5"/>
      <c r="P465" s="5"/>
      <c r="Q465" s="49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3:27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2"/>
      <c r="N466" s="5"/>
      <c r="O466" s="5"/>
      <c r="P466" s="5"/>
      <c r="Q466" s="49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3:27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2"/>
      <c r="N467" s="5"/>
      <c r="O467" s="5"/>
      <c r="P467" s="5"/>
      <c r="Q467" s="49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3:27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2"/>
      <c r="N468" s="5"/>
      <c r="O468" s="5"/>
      <c r="P468" s="5"/>
      <c r="Q468" s="49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3:27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2"/>
      <c r="N469" s="5"/>
      <c r="O469" s="5"/>
      <c r="P469" s="5"/>
      <c r="Q469" s="49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3:27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2"/>
      <c r="N470" s="5"/>
      <c r="O470" s="5"/>
      <c r="P470" s="5"/>
      <c r="Q470" s="49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3:27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2"/>
      <c r="N471" s="5"/>
      <c r="O471" s="5"/>
      <c r="P471" s="5"/>
      <c r="Q471" s="49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3:27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2"/>
      <c r="N472" s="5"/>
      <c r="O472" s="5"/>
      <c r="P472" s="5"/>
      <c r="Q472" s="49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3:27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2"/>
      <c r="N473" s="5"/>
      <c r="O473" s="5"/>
      <c r="P473" s="5"/>
      <c r="Q473" s="49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3:27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2"/>
      <c r="N474" s="5"/>
      <c r="O474" s="5"/>
      <c r="P474" s="5"/>
      <c r="Q474" s="49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3:27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2"/>
      <c r="N475" s="5"/>
      <c r="O475" s="5"/>
      <c r="P475" s="5"/>
      <c r="Q475" s="49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3:27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2"/>
      <c r="N476" s="5"/>
      <c r="O476" s="5"/>
      <c r="P476" s="5"/>
      <c r="Q476" s="49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3:27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2"/>
      <c r="N477" s="5"/>
      <c r="O477" s="5"/>
      <c r="P477" s="5"/>
      <c r="Q477" s="49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3:27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2"/>
      <c r="N478" s="5"/>
      <c r="O478" s="5"/>
      <c r="P478" s="5"/>
      <c r="Q478" s="49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3:27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2"/>
      <c r="N479" s="5"/>
      <c r="O479" s="5"/>
      <c r="P479" s="5"/>
      <c r="Q479" s="49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3:27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2"/>
      <c r="N480" s="5"/>
      <c r="O480" s="5"/>
      <c r="P480" s="5"/>
      <c r="Q480" s="49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3:27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2"/>
      <c r="N481" s="5"/>
      <c r="O481" s="5"/>
      <c r="P481" s="5"/>
      <c r="Q481" s="49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3:27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2"/>
      <c r="N482" s="5"/>
      <c r="O482" s="5"/>
      <c r="P482" s="5"/>
      <c r="Q482" s="49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3:27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2"/>
      <c r="N483" s="5"/>
      <c r="O483" s="5"/>
      <c r="P483" s="5"/>
      <c r="Q483" s="49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3:27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2"/>
      <c r="N484" s="5"/>
      <c r="O484" s="5"/>
      <c r="P484" s="5"/>
      <c r="Q484" s="49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3:27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2"/>
      <c r="N485" s="5"/>
      <c r="O485" s="5"/>
      <c r="P485" s="5"/>
      <c r="Q485" s="49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3:27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2"/>
      <c r="N486" s="5"/>
      <c r="O486" s="5"/>
      <c r="P486" s="5"/>
      <c r="Q486" s="49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3:27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2"/>
      <c r="N487" s="5"/>
      <c r="O487" s="5"/>
      <c r="P487" s="5"/>
      <c r="Q487" s="49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3:27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2"/>
      <c r="N488" s="5"/>
      <c r="O488" s="5"/>
      <c r="P488" s="5"/>
      <c r="Q488" s="49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3:27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2"/>
      <c r="N489" s="5"/>
      <c r="O489" s="5"/>
      <c r="P489" s="5"/>
      <c r="Q489" s="49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3:27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2"/>
      <c r="N490" s="5"/>
      <c r="O490" s="5"/>
      <c r="P490" s="5"/>
      <c r="Q490" s="49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3:27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2"/>
      <c r="N491" s="5"/>
      <c r="O491" s="5"/>
      <c r="P491" s="5"/>
      <c r="Q491" s="49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3:27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2"/>
      <c r="N492" s="5"/>
      <c r="O492" s="5"/>
      <c r="P492" s="5"/>
      <c r="Q492" s="49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3:27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2"/>
      <c r="N493" s="5"/>
      <c r="O493" s="5"/>
      <c r="P493" s="5"/>
      <c r="Q493" s="49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3:27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2"/>
      <c r="N494" s="5"/>
      <c r="O494" s="5"/>
      <c r="P494" s="5"/>
      <c r="Q494" s="49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3:27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2"/>
      <c r="N495" s="5"/>
      <c r="O495" s="5"/>
      <c r="P495" s="5"/>
      <c r="Q495" s="49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3:27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2"/>
      <c r="N496" s="5"/>
      <c r="O496" s="5"/>
      <c r="P496" s="5"/>
      <c r="Q496" s="49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3:27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2"/>
      <c r="N497" s="5"/>
      <c r="O497" s="5"/>
      <c r="P497" s="5"/>
      <c r="Q497" s="49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3:27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2"/>
      <c r="N498" s="5"/>
      <c r="O498" s="5"/>
      <c r="P498" s="5"/>
      <c r="Q498" s="49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3:27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2"/>
      <c r="N499" s="5"/>
      <c r="O499" s="5"/>
      <c r="P499" s="5"/>
      <c r="Q499" s="49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3:27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2"/>
      <c r="N500" s="5"/>
      <c r="O500" s="5"/>
      <c r="P500" s="5"/>
      <c r="Q500" s="49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3:27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2"/>
      <c r="N501" s="5"/>
      <c r="O501" s="5"/>
      <c r="P501" s="5"/>
      <c r="Q501" s="49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3:27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2"/>
      <c r="N502" s="5"/>
      <c r="O502" s="5"/>
      <c r="P502" s="5"/>
      <c r="Q502" s="49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3:27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2"/>
      <c r="N503" s="5"/>
      <c r="O503" s="5"/>
      <c r="P503" s="5"/>
      <c r="Q503" s="49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3:27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2"/>
      <c r="N504" s="5"/>
      <c r="O504" s="5"/>
      <c r="P504" s="5"/>
      <c r="Q504" s="49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3:27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2"/>
      <c r="N505" s="5"/>
      <c r="O505" s="5"/>
      <c r="P505" s="5"/>
      <c r="Q505" s="49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3:27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2"/>
      <c r="N506" s="5"/>
      <c r="O506" s="5"/>
      <c r="P506" s="5"/>
      <c r="Q506" s="49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3:27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2"/>
      <c r="N507" s="5"/>
      <c r="O507" s="5"/>
      <c r="P507" s="5"/>
      <c r="Q507" s="49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3:27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2"/>
      <c r="N508" s="5"/>
      <c r="O508" s="5"/>
      <c r="P508" s="5"/>
      <c r="Q508" s="49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3:27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2"/>
      <c r="N509" s="5"/>
      <c r="O509" s="5"/>
      <c r="P509" s="5"/>
      <c r="Q509" s="49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3:27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2"/>
      <c r="N510" s="5"/>
      <c r="O510" s="5"/>
      <c r="P510" s="5"/>
      <c r="Q510" s="49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3:27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2"/>
      <c r="N511" s="5"/>
      <c r="O511" s="5"/>
      <c r="P511" s="5"/>
      <c r="Q511" s="49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3:27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2"/>
      <c r="N512" s="5"/>
      <c r="O512" s="5"/>
      <c r="P512" s="5"/>
      <c r="Q512" s="49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3:27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2"/>
      <c r="N513" s="5"/>
      <c r="O513" s="5"/>
      <c r="P513" s="5"/>
      <c r="Q513" s="49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3:27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2"/>
      <c r="N514" s="5"/>
      <c r="O514" s="5"/>
      <c r="P514" s="5"/>
      <c r="Q514" s="49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3:27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2"/>
      <c r="N515" s="5"/>
      <c r="O515" s="5"/>
      <c r="P515" s="5"/>
      <c r="Q515" s="49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3:27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2"/>
      <c r="N516" s="5"/>
      <c r="O516" s="5"/>
      <c r="P516" s="5"/>
      <c r="Q516" s="49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3:27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2"/>
      <c r="N517" s="5"/>
      <c r="O517" s="5"/>
      <c r="P517" s="5"/>
      <c r="Q517" s="49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3:27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2"/>
      <c r="N518" s="5"/>
      <c r="O518" s="5"/>
      <c r="P518" s="5"/>
      <c r="Q518" s="49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3:27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2"/>
      <c r="N519" s="5"/>
      <c r="O519" s="5"/>
      <c r="P519" s="5"/>
      <c r="Q519" s="49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3:27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2"/>
      <c r="N520" s="5"/>
      <c r="O520" s="5"/>
      <c r="P520" s="5"/>
      <c r="Q520" s="49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3:27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2"/>
      <c r="N521" s="5"/>
      <c r="O521" s="5"/>
      <c r="P521" s="5"/>
      <c r="Q521" s="49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3:27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2"/>
      <c r="N522" s="5"/>
      <c r="O522" s="5"/>
      <c r="P522" s="5"/>
      <c r="Q522" s="49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3:27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2"/>
      <c r="N523" s="5"/>
      <c r="O523" s="5"/>
      <c r="P523" s="5"/>
      <c r="Q523" s="49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3:27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2"/>
      <c r="N524" s="5"/>
      <c r="O524" s="5"/>
      <c r="P524" s="5"/>
      <c r="Q524" s="49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3:27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2"/>
      <c r="N525" s="5"/>
      <c r="O525" s="5"/>
      <c r="P525" s="5"/>
      <c r="Q525" s="49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3:27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2"/>
      <c r="N526" s="5"/>
      <c r="O526" s="5"/>
      <c r="P526" s="5"/>
      <c r="Q526" s="49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3:27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2"/>
      <c r="N527" s="5"/>
      <c r="O527" s="5"/>
      <c r="P527" s="5"/>
      <c r="Q527" s="49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3:27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2"/>
      <c r="N528" s="5"/>
      <c r="O528" s="5"/>
      <c r="P528" s="5"/>
      <c r="Q528" s="49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3:27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2"/>
      <c r="N529" s="5"/>
      <c r="O529" s="5"/>
      <c r="P529" s="5"/>
      <c r="Q529" s="49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3:27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2"/>
      <c r="N530" s="5"/>
      <c r="O530" s="5"/>
      <c r="P530" s="5"/>
      <c r="Q530" s="49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3:27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2"/>
      <c r="N531" s="5"/>
      <c r="O531" s="5"/>
      <c r="P531" s="5"/>
      <c r="Q531" s="49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3:27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2"/>
      <c r="N532" s="5"/>
      <c r="O532" s="5"/>
      <c r="P532" s="5"/>
      <c r="Q532" s="49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3:27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2"/>
      <c r="N533" s="5"/>
      <c r="O533" s="5"/>
      <c r="P533" s="5"/>
      <c r="Q533" s="49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3:27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2"/>
      <c r="N534" s="5"/>
      <c r="O534" s="5"/>
      <c r="P534" s="5"/>
      <c r="Q534" s="49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3:27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2"/>
      <c r="N535" s="5"/>
      <c r="O535" s="5"/>
      <c r="P535" s="5"/>
      <c r="Q535" s="49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3:27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2"/>
      <c r="N536" s="5"/>
      <c r="O536" s="5"/>
      <c r="P536" s="5"/>
      <c r="Q536" s="49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3:27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2"/>
      <c r="N537" s="5"/>
      <c r="O537" s="5"/>
      <c r="P537" s="5"/>
      <c r="Q537" s="49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3:27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2"/>
      <c r="N538" s="5"/>
      <c r="O538" s="5"/>
      <c r="P538" s="5"/>
      <c r="Q538" s="49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3:27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2"/>
      <c r="N539" s="5"/>
      <c r="O539" s="5"/>
      <c r="P539" s="5"/>
      <c r="Q539" s="49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3:27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2"/>
      <c r="N540" s="5"/>
      <c r="O540" s="5"/>
      <c r="P540" s="5"/>
      <c r="Q540" s="49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3:27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2"/>
      <c r="N541" s="5"/>
      <c r="O541" s="5"/>
      <c r="P541" s="5"/>
      <c r="Q541" s="49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3:27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2"/>
      <c r="N542" s="5"/>
      <c r="O542" s="5"/>
      <c r="P542" s="5"/>
      <c r="Q542" s="49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3:27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2"/>
      <c r="N543" s="5"/>
      <c r="O543" s="5"/>
      <c r="P543" s="5"/>
      <c r="Q543" s="49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3:27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2"/>
      <c r="N544" s="5"/>
      <c r="O544" s="5"/>
      <c r="P544" s="5"/>
      <c r="Q544" s="49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3:27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2"/>
      <c r="N545" s="5"/>
      <c r="O545" s="5"/>
      <c r="P545" s="5"/>
      <c r="Q545" s="49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3:27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2"/>
      <c r="N546" s="5"/>
      <c r="O546" s="5"/>
      <c r="P546" s="5"/>
      <c r="Q546" s="49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3:27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2"/>
      <c r="N547" s="5"/>
      <c r="O547" s="5"/>
      <c r="P547" s="5"/>
      <c r="Q547" s="49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3:27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2"/>
      <c r="N548" s="5"/>
      <c r="O548" s="5"/>
      <c r="P548" s="5"/>
      <c r="Q548" s="49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3:27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2"/>
      <c r="N549" s="5"/>
      <c r="O549" s="5"/>
      <c r="P549" s="5"/>
      <c r="Q549" s="49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3:27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2"/>
      <c r="N550" s="5"/>
      <c r="O550" s="5"/>
      <c r="P550" s="5"/>
      <c r="Q550" s="49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3:27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2"/>
      <c r="N551" s="5"/>
      <c r="O551" s="5"/>
      <c r="P551" s="5"/>
      <c r="Q551" s="49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3:27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2"/>
      <c r="N552" s="5"/>
      <c r="O552" s="5"/>
      <c r="P552" s="5"/>
      <c r="Q552" s="49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3:27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2"/>
      <c r="N553" s="5"/>
      <c r="O553" s="5"/>
      <c r="P553" s="5"/>
      <c r="Q553" s="49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3:27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2"/>
      <c r="N554" s="5"/>
      <c r="O554" s="5"/>
      <c r="P554" s="5"/>
      <c r="Q554" s="49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3:27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2"/>
      <c r="N555" s="5"/>
      <c r="O555" s="5"/>
      <c r="P555" s="5"/>
      <c r="Q555" s="49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3:27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2"/>
      <c r="N556" s="5"/>
      <c r="O556" s="5"/>
      <c r="P556" s="5"/>
      <c r="Q556" s="49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3:27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2"/>
      <c r="N557" s="5"/>
      <c r="O557" s="5"/>
      <c r="P557" s="5"/>
      <c r="Q557" s="49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3:27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2"/>
      <c r="N558" s="5"/>
      <c r="O558" s="5"/>
      <c r="P558" s="5"/>
      <c r="Q558" s="49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3:27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2"/>
      <c r="N559" s="5"/>
      <c r="O559" s="5"/>
      <c r="P559" s="5"/>
      <c r="Q559" s="49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3:27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2"/>
      <c r="N560" s="5"/>
      <c r="O560" s="5"/>
      <c r="P560" s="5"/>
      <c r="Q560" s="49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3:27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2"/>
      <c r="N561" s="5"/>
      <c r="O561" s="5"/>
      <c r="P561" s="5"/>
      <c r="Q561" s="49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3:27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2"/>
      <c r="N562" s="5"/>
      <c r="O562" s="5"/>
      <c r="P562" s="5"/>
      <c r="Q562" s="49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3:27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2"/>
      <c r="N563" s="5"/>
      <c r="O563" s="5"/>
      <c r="P563" s="5"/>
      <c r="Q563" s="49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3:27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2"/>
      <c r="N564" s="5"/>
      <c r="O564" s="5"/>
      <c r="P564" s="5"/>
      <c r="Q564" s="49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3:27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2"/>
      <c r="N565" s="5"/>
      <c r="O565" s="5"/>
      <c r="P565" s="5"/>
      <c r="Q565" s="49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3:27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2"/>
      <c r="N566" s="5"/>
      <c r="O566" s="5"/>
      <c r="P566" s="5"/>
      <c r="Q566" s="49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3:27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2"/>
      <c r="N567" s="5"/>
      <c r="O567" s="5"/>
      <c r="P567" s="5"/>
      <c r="Q567" s="49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3:27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2"/>
      <c r="N568" s="5"/>
      <c r="O568" s="5"/>
      <c r="P568" s="5"/>
      <c r="Q568" s="49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3:27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2"/>
      <c r="N569" s="5"/>
      <c r="O569" s="5"/>
      <c r="P569" s="5"/>
      <c r="Q569" s="49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3:27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2"/>
      <c r="N570" s="5"/>
      <c r="O570" s="5"/>
      <c r="P570" s="5"/>
      <c r="Q570" s="49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3:27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2"/>
      <c r="N571" s="5"/>
      <c r="O571" s="5"/>
      <c r="P571" s="5"/>
      <c r="Q571" s="49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3:27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2"/>
      <c r="N572" s="5"/>
      <c r="O572" s="5"/>
      <c r="P572" s="5"/>
      <c r="Q572" s="49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3:27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2"/>
      <c r="N573" s="5"/>
      <c r="O573" s="5"/>
      <c r="P573" s="5"/>
      <c r="Q573" s="49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3:27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2"/>
      <c r="N574" s="5"/>
      <c r="O574" s="5"/>
      <c r="P574" s="5"/>
      <c r="Q574" s="49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3:27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2"/>
      <c r="N575" s="5"/>
      <c r="O575" s="5"/>
      <c r="P575" s="5"/>
      <c r="Q575" s="49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3:27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2"/>
      <c r="N576" s="5"/>
      <c r="O576" s="5"/>
      <c r="P576" s="5"/>
      <c r="Q576" s="49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3:27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2"/>
      <c r="N577" s="5"/>
      <c r="O577" s="5"/>
      <c r="P577" s="5"/>
      <c r="Q577" s="49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3:27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2"/>
      <c r="N578" s="5"/>
      <c r="O578" s="5"/>
      <c r="P578" s="5"/>
      <c r="Q578" s="49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3:27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2"/>
      <c r="N579" s="5"/>
      <c r="O579" s="5"/>
      <c r="P579" s="5"/>
      <c r="Q579" s="49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3:27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2"/>
      <c r="N580" s="5"/>
      <c r="O580" s="5"/>
      <c r="P580" s="5"/>
      <c r="Q580" s="49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3:27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2"/>
      <c r="N581" s="5"/>
      <c r="O581" s="5"/>
      <c r="P581" s="5"/>
      <c r="Q581" s="49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3:27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2"/>
      <c r="N582" s="5"/>
      <c r="O582" s="5"/>
      <c r="P582" s="5"/>
      <c r="Q582" s="49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3:27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2"/>
      <c r="N583" s="5"/>
      <c r="O583" s="5"/>
      <c r="P583" s="5"/>
      <c r="Q583" s="49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3:27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2"/>
      <c r="N584" s="5"/>
      <c r="O584" s="5"/>
      <c r="P584" s="5"/>
      <c r="Q584" s="49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3:27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2"/>
      <c r="N585" s="5"/>
      <c r="O585" s="5"/>
      <c r="P585" s="5"/>
      <c r="Q585" s="49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3:27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2"/>
      <c r="N586" s="5"/>
      <c r="O586" s="5"/>
      <c r="P586" s="5"/>
      <c r="Q586" s="49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3:27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2"/>
      <c r="N587" s="5"/>
      <c r="O587" s="5"/>
      <c r="P587" s="5"/>
      <c r="Q587" s="49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3:27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2"/>
      <c r="N588" s="5"/>
      <c r="O588" s="5"/>
      <c r="P588" s="5"/>
      <c r="Q588" s="49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3:27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2"/>
      <c r="N589" s="5"/>
      <c r="O589" s="5"/>
      <c r="P589" s="5"/>
      <c r="Q589" s="49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3:27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2"/>
      <c r="N590" s="5"/>
      <c r="O590" s="5"/>
      <c r="P590" s="5"/>
      <c r="Q590" s="49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3:27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2"/>
      <c r="N591" s="5"/>
      <c r="O591" s="5"/>
      <c r="P591" s="5"/>
      <c r="Q591" s="49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3:27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2"/>
      <c r="N592" s="5"/>
      <c r="O592" s="5"/>
      <c r="P592" s="5"/>
      <c r="Q592" s="49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3:27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2"/>
      <c r="N593" s="5"/>
      <c r="O593" s="5"/>
      <c r="P593" s="5"/>
      <c r="Q593" s="49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3:27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2"/>
      <c r="N594" s="5"/>
      <c r="O594" s="5"/>
      <c r="P594" s="5"/>
      <c r="Q594" s="49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3:27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2"/>
      <c r="N595" s="5"/>
      <c r="O595" s="5"/>
      <c r="P595" s="5"/>
      <c r="Q595" s="49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3:27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2"/>
      <c r="N596" s="5"/>
      <c r="O596" s="5"/>
      <c r="P596" s="5"/>
      <c r="Q596" s="49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3:27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2"/>
      <c r="N597" s="5"/>
      <c r="O597" s="5"/>
      <c r="P597" s="5"/>
      <c r="Q597" s="49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3:27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2"/>
      <c r="N598" s="5"/>
      <c r="O598" s="5"/>
      <c r="P598" s="5"/>
      <c r="Q598" s="49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3:27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2"/>
      <c r="N599" s="5"/>
      <c r="O599" s="5"/>
      <c r="P599" s="5"/>
      <c r="Q599" s="49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3:27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2"/>
      <c r="N600" s="5"/>
      <c r="O600" s="5"/>
      <c r="P600" s="5"/>
      <c r="Q600" s="49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3:27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2"/>
      <c r="N601" s="5"/>
      <c r="O601" s="5"/>
      <c r="P601" s="5"/>
      <c r="Q601" s="49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3:27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2"/>
      <c r="N602" s="5"/>
      <c r="O602" s="5"/>
      <c r="P602" s="5"/>
      <c r="Q602" s="49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3:27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2"/>
      <c r="N603" s="5"/>
      <c r="O603" s="5"/>
      <c r="P603" s="5"/>
      <c r="Q603" s="49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3:27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2"/>
      <c r="N604" s="5"/>
      <c r="O604" s="5"/>
      <c r="P604" s="5"/>
      <c r="Q604" s="49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3:27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2"/>
      <c r="N605" s="5"/>
      <c r="O605" s="5"/>
      <c r="P605" s="5"/>
      <c r="Q605" s="49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3:27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2"/>
      <c r="N606" s="5"/>
      <c r="O606" s="5"/>
      <c r="P606" s="5"/>
      <c r="Q606" s="49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3:27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2"/>
      <c r="N607" s="5"/>
      <c r="O607" s="5"/>
      <c r="P607" s="5"/>
      <c r="Q607" s="49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3:27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2"/>
      <c r="N608" s="5"/>
      <c r="O608" s="5"/>
      <c r="P608" s="5"/>
      <c r="Q608" s="49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3:27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2"/>
      <c r="N609" s="5"/>
      <c r="O609" s="5"/>
      <c r="P609" s="5"/>
      <c r="Q609" s="49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3:27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2"/>
      <c r="N610" s="5"/>
      <c r="O610" s="5"/>
      <c r="P610" s="5"/>
      <c r="Q610" s="49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3:27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2"/>
      <c r="N611" s="5"/>
      <c r="O611" s="5"/>
      <c r="P611" s="5"/>
      <c r="Q611" s="49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3:27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2"/>
      <c r="N612" s="5"/>
      <c r="O612" s="5"/>
      <c r="P612" s="5"/>
      <c r="Q612" s="49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3:27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2"/>
      <c r="N613" s="5"/>
      <c r="O613" s="5"/>
      <c r="P613" s="5"/>
      <c r="Q613" s="49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3:27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2"/>
      <c r="N614" s="5"/>
      <c r="O614" s="5"/>
      <c r="P614" s="5"/>
      <c r="Q614" s="49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3:27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2"/>
      <c r="N615" s="5"/>
      <c r="O615" s="5"/>
      <c r="P615" s="5"/>
      <c r="Q615" s="49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3:27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2"/>
      <c r="N616" s="5"/>
      <c r="O616" s="5"/>
      <c r="P616" s="5"/>
      <c r="Q616" s="49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3:27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2"/>
      <c r="N617" s="5"/>
      <c r="O617" s="5"/>
      <c r="P617" s="5"/>
      <c r="Q617" s="49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3:27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2"/>
      <c r="N618" s="5"/>
      <c r="O618" s="5"/>
      <c r="P618" s="5"/>
      <c r="Q618" s="49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3:27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2"/>
      <c r="N619" s="5"/>
      <c r="O619" s="5"/>
      <c r="P619" s="5"/>
      <c r="Q619" s="49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3:27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2"/>
      <c r="N620" s="5"/>
      <c r="O620" s="5"/>
      <c r="P620" s="5"/>
      <c r="Q620" s="49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3:27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2"/>
      <c r="N621" s="5"/>
      <c r="O621" s="5"/>
      <c r="P621" s="5"/>
      <c r="Q621" s="49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3:27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2"/>
      <c r="N622" s="5"/>
      <c r="O622" s="5"/>
      <c r="P622" s="5"/>
      <c r="Q622" s="49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3:27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2"/>
      <c r="N623" s="5"/>
      <c r="O623" s="5"/>
      <c r="P623" s="5"/>
      <c r="Q623" s="49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3:27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2"/>
      <c r="N624" s="5"/>
      <c r="O624" s="5"/>
      <c r="P624" s="5"/>
      <c r="Q624" s="49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3:27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2"/>
      <c r="N625" s="5"/>
      <c r="O625" s="5"/>
      <c r="P625" s="5"/>
      <c r="Q625" s="49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3:27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2"/>
      <c r="N626" s="5"/>
      <c r="O626" s="5"/>
      <c r="P626" s="5"/>
      <c r="Q626" s="49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3:27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2"/>
      <c r="N627" s="5"/>
      <c r="O627" s="5"/>
      <c r="P627" s="5"/>
      <c r="Q627" s="49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3:27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2"/>
      <c r="N628" s="5"/>
      <c r="O628" s="5"/>
      <c r="P628" s="5"/>
      <c r="Q628" s="49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3:27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2"/>
      <c r="N629" s="5"/>
      <c r="O629" s="5"/>
      <c r="P629" s="5"/>
      <c r="Q629" s="49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3:27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2"/>
      <c r="N630" s="5"/>
      <c r="O630" s="5"/>
      <c r="P630" s="5"/>
      <c r="Q630" s="49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3:27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2"/>
      <c r="N631" s="5"/>
      <c r="O631" s="5"/>
      <c r="P631" s="5"/>
      <c r="Q631" s="49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3:27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2"/>
      <c r="N632" s="5"/>
      <c r="O632" s="5"/>
      <c r="P632" s="5"/>
      <c r="Q632" s="49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3:27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2"/>
      <c r="N633" s="5"/>
      <c r="O633" s="5"/>
      <c r="P633" s="5"/>
      <c r="Q633" s="49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3:27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2"/>
      <c r="N634" s="5"/>
      <c r="O634" s="5"/>
      <c r="P634" s="5"/>
      <c r="Q634" s="49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3:27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2"/>
      <c r="N635" s="5"/>
      <c r="O635" s="5"/>
      <c r="P635" s="5"/>
      <c r="Q635" s="49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3:27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2"/>
      <c r="N636" s="5"/>
      <c r="O636" s="5"/>
      <c r="P636" s="5"/>
      <c r="Q636" s="49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3:27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2"/>
      <c r="N637" s="5"/>
      <c r="O637" s="5"/>
      <c r="P637" s="5"/>
      <c r="Q637" s="49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3:27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2"/>
      <c r="N638" s="5"/>
      <c r="O638" s="5"/>
      <c r="P638" s="5"/>
      <c r="Q638" s="49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3:27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2"/>
      <c r="N639" s="5"/>
      <c r="O639" s="5"/>
      <c r="P639" s="5"/>
      <c r="Q639" s="49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3:27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2"/>
      <c r="N640" s="5"/>
      <c r="O640" s="5"/>
      <c r="P640" s="5"/>
      <c r="Q640" s="49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3:27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2"/>
      <c r="N641" s="5"/>
      <c r="O641" s="5"/>
      <c r="P641" s="5"/>
      <c r="Q641" s="49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3:27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2"/>
      <c r="N642" s="5"/>
      <c r="O642" s="5"/>
      <c r="P642" s="5"/>
      <c r="Q642" s="49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3:27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2"/>
      <c r="N643" s="5"/>
      <c r="O643" s="5"/>
      <c r="P643" s="5"/>
      <c r="Q643" s="49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3:27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2"/>
      <c r="N644" s="5"/>
      <c r="O644" s="5"/>
      <c r="P644" s="5"/>
      <c r="Q644" s="49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3:27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2"/>
      <c r="N645" s="5"/>
      <c r="O645" s="5"/>
      <c r="P645" s="5"/>
      <c r="Q645" s="49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3:27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2"/>
      <c r="N646" s="5"/>
      <c r="O646" s="5"/>
      <c r="P646" s="5"/>
      <c r="Q646" s="49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3:27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2"/>
      <c r="N647" s="5"/>
      <c r="O647" s="5"/>
      <c r="P647" s="5"/>
      <c r="Q647" s="49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3:27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2"/>
      <c r="N648" s="5"/>
      <c r="O648" s="5"/>
      <c r="P648" s="5"/>
      <c r="Q648" s="49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3:27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2"/>
      <c r="N649" s="5"/>
      <c r="O649" s="5"/>
      <c r="P649" s="5"/>
      <c r="Q649" s="49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3:27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2"/>
      <c r="N650" s="5"/>
      <c r="O650" s="5"/>
      <c r="P650" s="5"/>
      <c r="Q650" s="49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3:27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2"/>
      <c r="N651" s="5"/>
      <c r="O651" s="5"/>
      <c r="P651" s="5"/>
      <c r="Q651" s="49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3:27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2"/>
      <c r="N652" s="5"/>
      <c r="O652" s="5"/>
      <c r="P652" s="5"/>
      <c r="Q652" s="49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3:27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2"/>
      <c r="N653" s="5"/>
      <c r="O653" s="5"/>
      <c r="P653" s="5"/>
      <c r="Q653" s="49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3:27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2"/>
      <c r="N654" s="5"/>
      <c r="O654" s="5"/>
      <c r="P654" s="5"/>
      <c r="Q654" s="49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3:27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2"/>
      <c r="N655" s="5"/>
      <c r="O655" s="5"/>
      <c r="P655" s="5"/>
      <c r="Q655" s="49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3:27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2"/>
      <c r="N656" s="5"/>
      <c r="O656" s="5"/>
      <c r="P656" s="5"/>
      <c r="Q656" s="49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3:27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2"/>
      <c r="N657" s="5"/>
      <c r="O657" s="5"/>
      <c r="P657" s="5"/>
      <c r="Q657" s="49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3:27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2"/>
      <c r="N658" s="5"/>
      <c r="O658" s="5"/>
      <c r="P658" s="5"/>
      <c r="Q658" s="49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3:27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2"/>
      <c r="N659" s="5"/>
      <c r="O659" s="5"/>
      <c r="P659" s="5"/>
      <c r="Q659" s="49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3:27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2"/>
      <c r="N660" s="5"/>
      <c r="O660" s="5"/>
      <c r="P660" s="5"/>
      <c r="Q660" s="49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3:27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2"/>
      <c r="N661" s="5"/>
      <c r="O661" s="5"/>
      <c r="P661" s="5"/>
      <c r="Q661" s="49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3:27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2"/>
      <c r="N662" s="5"/>
      <c r="O662" s="5"/>
      <c r="P662" s="5"/>
      <c r="Q662" s="49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3:27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2"/>
      <c r="N663" s="5"/>
      <c r="O663" s="5"/>
      <c r="P663" s="5"/>
      <c r="Q663" s="49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3:27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2"/>
      <c r="N664" s="5"/>
      <c r="O664" s="5"/>
      <c r="P664" s="5"/>
      <c r="Q664" s="49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3:27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2"/>
      <c r="N665" s="5"/>
      <c r="O665" s="5"/>
      <c r="P665" s="5"/>
      <c r="Q665" s="49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3:27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2"/>
      <c r="N666" s="5"/>
      <c r="O666" s="5"/>
      <c r="P666" s="5"/>
      <c r="Q666" s="49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3:27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2"/>
      <c r="N667" s="5"/>
      <c r="O667" s="5"/>
      <c r="P667" s="5"/>
      <c r="Q667" s="49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3:27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2"/>
      <c r="N668" s="5"/>
      <c r="O668" s="5"/>
      <c r="P668" s="5"/>
      <c r="Q668" s="49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3:27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2"/>
      <c r="N669" s="5"/>
      <c r="O669" s="5"/>
      <c r="P669" s="5"/>
      <c r="Q669" s="49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3:27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2"/>
      <c r="N670" s="5"/>
      <c r="O670" s="5"/>
      <c r="P670" s="5"/>
      <c r="Q670" s="49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3:27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2"/>
      <c r="N671" s="5"/>
      <c r="O671" s="5"/>
      <c r="P671" s="5"/>
      <c r="Q671" s="49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3:27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2"/>
      <c r="N672" s="5"/>
      <c r="O672" s="5"/>
      <c r="P672" s="5"/>
      <c r="Q672" s="49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3:27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2"/>
      <c r="N673" s="5"/>
      <c r="O673" s="5"/>
      <c r="P673" s="5"/>
      <c r="Q673" s="49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3:27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2"/>
      <c r="N674" s="5"/>
      <c r="O674" s="5"/>
      <c r="P674" s="5"/>
      <c r="Q674" s="49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3:27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2"/>
      <c r="N675" s="5"/>
      <c r="O675" s="5"/>
      <c r="P675" s="5"/>
      <c r="Q675" s="49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3:27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2"/>
      <c r="N676" s="5"/>
      <c r="O676" s="5"/>
      <c r="P676" s="5"/>
      <c r="Q676" s="49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3:27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2"/>
      <c r="N677" s="5"/>
      <c r="O677" s="5"/>
      <c r="P677" s="5"/>
      <c r="Q677" s="49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3:27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2"/>
      <c r="N678" s="5"/>
      <c r="O678" s="5"/>
      <c r="P678" s="5"/>
      <c r="Q678" s="49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3:27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2"/>
      <c r="N679" s="5"/>
      <c r="O679" s="5"/>
      <c r="P679" s="5"/>
      <c r="Q679" s="49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3:27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2"/>
      <c r="N680" s="5"/>
      <c r="O680" s="5"/>
      <c r="P680" s="5"/>
      <c r="Q680" s="49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3:27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2"/>
      <c r="N681" s="5"/>
      <c r="O681" s="5"/>
      <c r="P681" s="5"/>
      <c r="Q681" s="49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3:27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2"/>
      <c r="N682" s="5"/>
      <c r="O682" s="5"/>
      <c r="P682" s="5"/>
      <c r="Q682" s="49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3:27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2"/>
      <c r="N683" s="5"/>
      <c r="O683" s="5"/>
      <c r="P683" s="5"/>
      <c r="Q683" s="49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3:27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2"/>
      <c r="N684" s="5"/>
      <c r="O684" s="5"/>
      <c r="P684" s="5"/>
      <c r="Q684" s="49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3:27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2"/>
      <c r="N685" s="5"/>
      <c r="O685" s="5"/>
      <c r="P685" s="5"/>
      <c r="Q685" s="49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3:27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2"/>
      <c r="N686" s="5"/>
      <c r="O686" s="5"/>
      <c r="P686" s="5"/>
      <c r="Q686" s="49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3:27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2"/>
      <c r="N687" s="5"/>
      <c r="O687" s="5"/>
      <c r="P687" s="5"/>
      <c r="Q687" s="49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3:27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2"/>
      <c r="N688" s="5"/>
      <c r="O688" s="5"/>
      <c r="P688" s="5"/>
      <c r="Q688" s="49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3:27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2"/>
      <c r="N689" s="5"/>
      <c r="O689" s="5"/>
      <c r="P689" s="5"/>
      <c r="Q689" s="49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3:27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2"/>
      <c r="N690" s="5"/>
      <c r="O690" s="5"/>
      <c r="P690" s="5"/>
      <c r="Q690" s="49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3:27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2"/>
      <c r="N691" s="5"/>
      <c r="O691" s="5"/>
      <c r="P691" s="5"/>
      <c r="Q691" s="49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3:27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2"/>
      <c r="N692" s="5"/>
      <c r="O692" s="5"/>
      <c r="P692" s="5"/>
      <c r="Q692" s="49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3:27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2"/>
      <c r="N693" s="5"/>
      <c r="O693" s="5"/>
      <c r="P693" s="5"/>
      <c r="Q693" s="49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3:27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2"/>
      <c r="N694" s="5"/>
      <c r="O694" s="5"/>
      <c r="P694" s="5"/>
      <c r="Q694" s="49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3:27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2"/>
      <c r="N695" s="5"/>
      <c r="O695" s="5"/>
      <c r="P695" s="5"/>
      <c r="Q695" s="49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3:27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2"/>
      <c r="N696" s="5"/>
      <c r="O696" s="5"/>
      <c r="P696" s="5"/>
      <c r="Q696" s="49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3:27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2"/>
      <c r="N697" s="5"/>
      <c r="O697" s="5"/>
      <c r="P697" s="5"/>
      <c r="Q697" s="49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3:27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2"/>
      <c r="N698" s="5"/>
      <c r="O698" s="5"/>
      <c r="P698" s="5"/>
      <c r="Q698" s="49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3:27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2"/>
      <c r="N699" s="5"/>
      <c r="O699" s="5"/>
      <c r="P699" s="5"/>
      <c r="Q699" s="49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3:27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2"/>
      <c r="N700" s="5"/>
      <c r="O700" s="5"/>
      <c r="P700" s="5"/>
      <c r="Q700" s="49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3:27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2"/>
      <c r="N701" s="5"/>
      <c r="O701" s="5"/>
      <c r="P701" s="5"/>
      <c r="Q701" s="49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3:27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2"/>
      <c r="N702" s="5"/>
      <c r="O702" s="5"/>
      <c r="P702" s="5"/>
      <c r="Q702" s="49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3:27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2"/>
      <c r="N703" s="5"/>
      <c r="O703" s="5"/>
      <c r="P703" s="5"/>
      <c r="Q703" s="49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3:27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2"/>
      <c r="N704" s="5"/>
      <c r="O704" s="5"/>
      <c r="P704" s="5"/>
      <c r="Q704" s="49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3:27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2"/>
      <c r="N705" s="5"/>
      <c r="O705" s="5"/>
      <c r="P705" s="5"/>
      <c r="Q705" s="49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3:27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2"/>
      <c r="N706" s="5"/>
      <c r="O706" s="5"/>
      <c r="P706" s="5"/>
      <c r="Q706" s="49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3:27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2"/>
      <c r="N707" s="5"/>
      <c r="O707" s="5"/>
      <c r="P707" s="5"/>
      <c r="Q707" s="49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3:27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2"/>
      <c r="N708" s="5"/>
      <c r="O708" s="5"/>
      <c r="P708" s="5"/>
      <c r="Q708" s="49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3:27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2"/>
      <c r="N709" s="5"/>
      <c r="O709" s="5"/>
      <c r="P709" s="5"/>
      <c r="Q709" s="49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3:27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2"/>
      <c r="N710" s="5"/>
      <c r="O710" s="5"/>
      <c r="P710" s="5"/>
      <c r="Q710" s="49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3:27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2"/>
      <c r="N711" s="5"/>
      <c r="O711" s="5"/>
      <c r="P711" s="5"/>
      <c r="Q711" s="49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3:27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2"/>
      <c r="N712" s="5"/>
      <c r="O712" s="5"/>
      <c r="P712" s="5"/>
      <c r="Q712" s="49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3:27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2"/>
      <c r="N713" s="5"/>
      <c r="O713" s="5"/>
      <c r="P713" s="5"/>
      <c r="Q713" s="49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3:27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2"/>
      <c r="N714" s="5"/>
      <c r="O714" s="5"/>
      <c r="P714" s="5"/>
      <c r="Q714" s="49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3:27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2"/>
      <c r="N715" s="5"/>
      <c r="O715" s="5"/>
      <c r="P715" s="5"/>
      <c r="Q715" s="49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3:27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2"/>
      <c r="N716" s="5"/>
      <c r="O716" s="5"/>
      <c r="P716" s="5"/>
      <c r="Q716" s="49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3:27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2"/>
      <c r="N717" s="5"/>
      <c r="O717" s="5"/>
      <c r="P717" s="5"/>
      <c r="Q717" s="49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3:27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2"/>
      <c r="N718" s="5"/>
      <c r="O718" s="5"/>
      <c r="P718" s="5"/>
      <c r="Q718" s="49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3:27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2"/>
      <c r="N719" s="5"/>
      <c r="O719" s="5"/>
      <c r="P719" s="5"/>
      <c r="Q719" s="49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3:27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2"/>
      <c r="N720" s="5"/>
      <c r="O720" s="5"/>
      <c r="P720" s="5"/>
      <c r="Q720" s="49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3:27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2"/>
      <c r="N721" s="5"/>
      <c r="O721" s="5"/>
      <c r="P721" s="5"/>
      <c r="Q721" s="49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3:27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2"/>
      <c r="N722" s="5"/>
      <c r="O722" s="5"/>
      <c r="P722" s="5"/>
      <c r="Q722" s="49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3:27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2"/>
      <c r="N723" s="5"/>
      <c r="O723" s="5"/>
      <c r="P723" s="5"/>
      <c r="Q723" s="49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3:27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2"/>
      <c r="N724" s="5"/>
      <c r="O724" s="5"/>
      <c r="P724" s="5"/>
      <c r="Q724" s="49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3:27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2"/>
      <c r="N725" s="5"/>
      <c r="O725" s="5"/>
      <c r="P725" s="5"/>
      <c r="Q725" s="49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3:27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2"/>
      <c r="N726" s="5"/>
      <c r="O726" s="5"/>
      <c r="P726" s="5"/>
      <c r="Q726" s="49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3:27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2"/>
      <c r="N727" s="5"/>
      <c r="O727" s="5"/>
      <c r="P727" s="5"/>
      <c r="Q727" s="49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3:27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2"/>
      <c r="N728" s="5"/>
      <c r="O728" s="5"/>
      <c r="P728" s="5"/>
      <c r="Q728" s="49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3:27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2"/>
      <c r="N729" s="5"/>
      <c r="O729" s="5"/>
      <c r="P729" s="5"/>
      <c r="Q729" s="49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3:27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2"/>
      <c r="N730" s="5"/>
      <c r="O730" s="5"/>
      <c r="P730" s="5"/>
      <c r="Q730" s="49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3:27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2"/>
      <c r="N731" s="5"/>
      <c r="O731" s="5"/>
      <c r="P731" s="5"/>
      <c r="Q731" s="49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3:27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2"/>
      <c r="N732" s="5"/>
      <c r="O732" s="5"/>
      <c r="P732" s="5"/>
      <c r="Q732" s="49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3:27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2"/>
      <c r="N733" s="5"/>
      <c r="O733" s="5"/>
      <c r="P733" s="5"/>
      <c r="Q733" s="49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3:27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2"/>
      <c r="N734" s="5"/>
      <c r="O734" s="5"/>
      <c r="P734" s="5"/>
      <c r="Q734" s="49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3:27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2"/>
      <c r="N735" s="5"/>
      <c r="O735" s="5"/>
      <c r="P735" s="5"/>
      <c r="Q735" s="49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3:27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2"/>
      <c r="N736" s="5"/>
      <c r="O736" s="5"/>
      <c r="P736" s="5"/>
      <c r="Q736" s="49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3:27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2"/>
      <c r="N737" s="5"/>
      <c r="O737" s="5"/>
      <c r="P737" s="5"/>
      <c r="Q737" s="49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3:27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2"/>
      <c r="N738" s="5"/>
      <c r="O738" s="5"/>
      <c r="P738" s="5"/>
      <c r="Q738" s="49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3:27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2"/>
      <c r="N739" s="5"/>
      <c r="O739" s="5"/>
      <c r="P739" s="5"/>
      <c r="Q739" s="49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3:27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2"/>
      <c r="N740" s="5"/>
      <c r="O740" s="5"/>
      <c r="P740" s="5"/>
      <c r="Q740" s="49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3:27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2"/>
      <c r="N741" s="5"/>
      <c r="O741" s="5"/>
      <c r="P741" s="5"/>
      <c r="Q741" s="49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3:27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2"/>
      <c r="N742" s="5"/>
      <c r="O742" s="5"/>
      <c r="P742" s="5"/>
      <c r="Q742" s="49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3:27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2"/>
      <c r="N743" s="5"/>
      <c r="O743" s="5"/>
      <c r="P743" s="5"/>
      <c r="Q743" s="49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3:27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2"/>
      <c r="N744" s="5"/>
      <c r="O744" s="5"/>
      <c r="P744" s="5"/>
      <c r="Q744" s="49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3:27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2"/>
      <c r="N745" s="5"/>
      <c r="O745" s="5"/>
      <c r="P745" s="5"/>
      <c r="Q745" s="49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3:27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2"/>
      <c r="N746" s="5"/>
      <c r="O746" s="5"/>
      <c r="P746" s="5"/>
      <c r="Q746" s="49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3:27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2"/>
      <c r="N747" s="5"/>
      <c r="O747" s="5"/>
      <c r="P747" s="5"/>
      <c r="Q747" s="49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3:27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2"/>
      <c r="N748" s="5"/>
      <c r="O748" s="5"/>
      <c r="P748" s="5"/>
      <c r="Q748" s="49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3:27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2"/>
      <c r="N749" s="5"/>
      <c r="O749" s="5"/>
      <c r="P749" s="5"/>
      <c r="Q749" s="49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3:27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2"/>
      <c r="N750" s="5"/>
      <c r="O750" s="5"/>
      <c r="P750" s="5"/>
      <c r="Q750" s="49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3:27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2"/>
      <c r="N751" s="5"/>
      <c r="O751" s="5"/>
      <c r="P751" s="5"/>
      <c r="Q751" s="49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3:27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2"/>
      <c r="N752" s="5"/>
      <c r="O752" s="5"/>
      <c r="P752" s="5"/>
      <c r="Q752" s="49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3:27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2"/>
      <c r="N753" s="5"/>
      <c r="O753" s="5"/>
      <c r="P753" s="5"/>
      <c r="Q753" s="49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3:27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2"/>
      <c r="N754" s="5"/>
      <c r="O754" s="5"/>
      <c r="P754" s="5"/>
      <c r="Q754" s="49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3:27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2"/>
      <c r="N755" s="5"/>
      <c r="O755" s="5"/>
      <c r="P755" s="5"/>
      <c r="Q755" s="49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3:27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2"/>
      <c r="N756" s="5"/>
      <c r="O756" s="5"/>
      <c r="P756" s="5"/>
      <c r="Q756" s="49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3:27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2"/>
      <c r="N757" s="5"/>
      <c r="O757" s="5"/>
      <c r="P757" s="5"/>
      <c r="Q757" s="49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3:27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2"/>
      <c r="N758" s="5"/>
      <c r="O758" s="5"/>
      <c r="P758" s="5"/>
      <c r="Q758" s="49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3:27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2"/>
      <c r="N759" s="5"/>
      <c r="O759" s="5"/>
      <c r="P759" s="5"/>
      <c r="Q759" s="49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3:27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2"/>
      <c r="N760" s="5"/>
      <c r="O760" s="5"/>
      <c r="P760" s="5"/>
      <c r="Q760" s="49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3:27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2"/>
      <c r="N761" s="5"/>
      <c r="O761" s="5"/>
      <c r="P761" s="5"/>
      <c r="Q761" s="49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3:27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2"/>
      <c r="N762" s="5"/>
      <c r="O762" s="5"/>
      <c r="P762" s="5"/>
      <c r="Q762" s="49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3:27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2"/>
      <c r="N763" s="5"/>
      <c r="O763" s="5"/>
      <c r="P763" s="5"/>
      <c r="Q763" s="49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3:27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2"/>
      <c r="N764" s="5"/>
      <c r="O764" s="5"/>
      <c r="P764" s="5"/>
      <c r="Q764" s="49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3:27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2"/>
      <c r="N765" s="5"/>
      <c r="O765" s="5"/>
      <c r="P765" s="5"/>
      <c r="Q765" s="49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3:27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2"/>
      <c r="N766" s="5"/>
      <c r="O766" s="5"/>
      <c r="P766" s="5"/>
      <c r="Q766" s="49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3:27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2"/>
      <c r="N767" s="5"/>
      <c r="O767" s="5"/>
      <c r="P767" s="5"/>
      <c r="Q767" s="49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3:27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2"/>
      <c r="N768" s="5"/>
      <c r="O768" s="5"/>
      <c r="P768" s="5"/>
      <c r="Q768" s="49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3:27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2"/>
      <c r="N769" s="5"/>
      <c r="O769" s="5"/>
      <c r="P769" s="5"/>
      <c r="Q769" s="49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3:27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2"/>
      <c r="N770" s="5"/>
      <c r="O770" s="5"/>
      <c r="P770" s="5"/>
      <c r="Q770" s="49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3:27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2"/>
      <c r="N771" s="5"/>
      <c r="O771" s="5"/>
      <c r="P771" s="5"/>
      <c r="Q771" s="49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3:27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2"/>
      <c r="N772" s="5"/>
      <c r="O772" s="5"/>
      <c r="P772" s="5"/>
      <c r="Q772" s="49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3:27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2"/>
      <c r="N773" s="5"/>
      <c r="O773" s="5"/>
      <c r="P773" s="5"/>
      <c r="Q773" s="49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3:27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2"/>
      <c r="N774" s="5"/>
      <c r="O774" s="5"/>
      <c r="P774" s="5"/>
      <c r="Q774" s="49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3:27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2"/>
      <c r="N775" s="5"/>
      <c r="O775" s="5"/>
      <c r="P775" s="5"/>
      <c r="Q775" s="49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3:27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2"/>
      <c r="N776" s="5"/>
      <c r="O776" s="5"/>
      <c r="P776" s="5"/>
      <c r="Q776" s="49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3:27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2"/>
      <c r="N777" s="5"/>
      <c r="O777" s="5"/>
      <c r="P777" s="5"/>
      <c r="Q777" s="49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3:27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2"/>
      <c r="N778" s="5"/>
      <c r="O778" s="5"/>
      <c r="P778" s="5"/>
      <c r="Q778" s="49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3:27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2"/>
      <c r="N779" s="5"/>
      <c r="O779" s="5"/>
      <c r="P779" s="5"/>
      <c r="Q779" s="49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3:27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2"/>
      <c r="N780" s="5"/>
      <c r="O780" s="5"/>
      <c r="P780" s="5"/>
      <c r="Q780" s="49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3:27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2"/>
      <c r="N781" s="5"/>
      <c r="O781" s="5"/>
      <c r="P781" s="5"/>
      <c r="Q781" s="49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3:27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2"/>
      <c r="N782" s="5"/>
      <c r="O782" s="5"/>
      <c r="P782" s="5"/>
      <c r="Q782" s="49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3:27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2"/>
      <c r="N783" s="5"/>
      <c r="O783" s="5"/>
      <c r="P783" s="5"/>
      <c r="Q783" s="49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3:27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2"/>
      <c r="N784" s="5"/>
      <c r="O784" s="5"/>
      <c r="P784" s="5"/>
      <c r="Q784" s="49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3:27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2"/>
      <c r="N785" s="5"/>
      <c r="O785" s="5"/>
      <c r="P785" s="5"/>
      <c r="Q785" s="49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3:27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2"/>
      <c r="N786" s="5"/>
      <c r="O786" s="5"/>
      <c r="P786" s="5"/>
      <c r="Q786" s="49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3:27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2"/>
      <c r="N787" s="5"/>
      <c r="O787" s="5"/>
      <c r="P787" s="5"/>
      <c r="Q787" s="49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3:27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2"/>
      <c r="N788" s="5"/>
      <c r="O788" s="5"/>
      <c r="P788" s="5"/>
      <c r="Q788" s="49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3:27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2"/>
      <c r="N789" s="5"/>
      <c r="O789" s="5"/>
      <c r="P789" s="5"/>
      <c r="Q789" s="49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3:27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2"/>
      <c r="N790" s="5"/>
      <c r="O790" s="5"/>
      <c r="P790" s="5"/>
      <c r="Q790" s="49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3:27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2"/>
      <c r="N791" s="5"/>
      <c r="O791" s="5"/>
      <c r="P791" s="5"/>
      <c r="Q791" s="49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3:27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2"/>
      <c r="N792" s="5"/>
      <c r="O792" s="5"/>
      <c r="P792" s="5"/>
      <c r="Q792" s="49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3:27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2"/>
      <c r="N793" s="5"/>
      <c r="O793" s="5"/>
      <c r="P793" s="5"/>
      <c r="Q793" s="49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3:27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2"/>
      <c r="N794" s="5"/>
      <c r="O794" s="5"/>
      <c r="P794" s="5"/>
      <c r="Q794" s="49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3:27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2"/>
      <c r="N795" s="5"/>
      <c r="O795" s="5"/>
      <c r="P795" s="5"/>
      <c r="Q795" s="49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3:27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2"/>
      <c r="N796" s="5"/>
      <c r="O796" s="5"/>
      <c r="P796" s="5"/>
      <c r="Q796" s="49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3:27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2"/>
      <c r="N797" s="5"/>
      <c r="O797" s="5"/>
      <c r="P797" s="5"/>
      <c r="Q797" s="49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3:27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2"/>
      <c r="N798" s="5"/>
      <c r="O798" s="5"/>
      <c r="P798" s="5"/>
      <c r="Q798" s="49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3:27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2"/>
      <c r="N799" s="5"/>
      <c r="O799" s="5"/>
      <c r="P799" s="5"/>
      <c r="Q799" s="49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3:27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2"/>
      <c r="N800" s="5"/>
      <c r="O800" s="5"/>
      <c r="P800" s="5"/>
      <c r="Q800" s="49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3:27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2"/>
      <c r="N801" s="5"/>
      <c r="O801" s="5"/>
      <c r="P801" s="5"/>
      <c r="Q801" s="49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3:27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2"/>
      <c r="N802" s="5"/>
      <c r="O802" s="5"/>
      <c r="P802" s="5"/>
      <c r="Q802" s="49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3:27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2"/>
      <c r="N803" s="5"/>
      <c r="O803" s="5"/>
      <c r="P803" s="5"/>
      <c r="Q803" s="49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3:27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2"/>
      <c r="N804" s="5"/>
      <c r="O804" s="5"/>
      <c r="P804" s="5"/>
      <c r="Q804" s="49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3:27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2"/>
      <c r="N805" s="5"/>
      <c r="O805" s="5"/>
      <c r="P805" s="5"/>
      <c r="Q805" s="49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3:27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2"/>
      <c r="N806" s="5"/>
      <c r="O806" s="5"/>
      <c r="P806" s="5"/>
      <c r="Q806" s="49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3:27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2"/>
      <c r="N807" s="5"/>
      <c r="O807" s="5"/>
      <c r="P807" s="5"/>
      <c r="Q807" s="49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3:27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2"/>
      <c r="N808" s="5"/>
      <c r="O808" s="5"/>
      <c r="P808" s="5"/>
      <c r="Q808" s="49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3:27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2"/>
      <c r="N809" s="5"/>
      <c r="O809" s="5"/>
      <c r="P809" s="5"/>
      <c r="Q809" s="49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3:27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2"/>
      <c r="N810" s="5"/>
      <c r="O810" s="5"/>
      <c r="P810" s="5"/>
      <c r="Q810" s="49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3:27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2"/>
      <c r="N811" s="5"/>
      <c r="O811" s="5"/>
      <c r="P811" s="5"/>
      <c r="Q811" s="49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3:27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2"/>
      <c r="N812" s="5"/>
      <c r="O812" s="5"/>
      <c r="P812" s="5"/>
      <c r="Q812" s="49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3:27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2"/>
      <c r="N813" s="5"/>
      <c r="O813" s="5"/>
      <c r="P813" s="5"/>
      <c r="Q813" s="49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3:27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2"/>
      <c r="N814" s="5"/>
      <c r="O814" s="5"/>
      <c r="P814" s="5"/>
      <c r="Q814" s="49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3:27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2"/>
      <c r="N815" s="5"/>
      <c r="O815" s="5"/>
      <c r="P815" s="5"/>
      <c r="Q815" s="49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3:27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2"/>
      <c r="N816" s="5"/>
      <c r="O816" s="5"/>
      <c r="P816" s="5"/>
      <c r="Q816" s="49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3:27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2"/>
      <c r="N817" s="5"/>
      <c r="O817" s="5"/>
      <c r="P817" s="5"/>
      <c r="Q817" s="49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3:27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2"/>
      <c r="N818" s="5"/>
      <c r="O818" s="5"/>
      <c r="P818" s="5"/>
      <c r="Q818" s="49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3:27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2"/>
      <c r="N819" s="5"/>
      <c r="O819" s="5"/>
      <c r="P819" s="5"/>
      <c r="Q819" s="49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3:27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2"/>
      <c r="N820" s="5"/>
      <c r="O820" s="5"/>
      <c r="P820" s="5"/>
      <c r="Q820" s="49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3:27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2"/>
      <c r="N821" s="5"/>
      <c r="O821" s="5"/>
      <c r="P821" s="5"/>
      <c r="Q821" s="49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3:27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2"/>
      <c r="N822" s="5"/>
      <c r="O822" s="5"/>
      <c r="P822" s="5"/>
      <c r="Q822" s="49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3:27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2"/>
      <c r="N823" s="5"/>
      <c r="O823" s="5"/>
      <c r="P823" s="5"/>
      <c r="Q823" s="49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3:27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2"/>
      <c r="N824" s="5"/>
      <c r="O824" s="5"/>
      <c r="P824" s="5"/>
      <c r="Q824" s="49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3:27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2"/>
      <c r="N825" s="5"/>
      <c r="O825" s="5"/>
      <c r="P825" s="5"/>
      <c r="Q825" s="49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3:27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2"/>
      <c r="N826" s="5"/>
      <c r="O826" s="5"/>
      <c r="P826" s="5"/>
      <c r="Q826" s="49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3:27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2"/>
      <c r="N827" s="5"/>
      <c r="O827" s="5"/>
      <c r="P827" s="5"/>
      <c r="Q827" s="49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3:27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2"/>
      <c r="N828" s="5"/>
      <c r="O828" s="5"/>
      <c r="P828" s="5"/>
      <c r="Q828" s="49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3:27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2"/>
      <c r="N829" s="5"/>
      <c r="O829" s="5"/>
      <c r="P829" s="5"/>
      <c r="Q829" s="49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3:27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2"/>
      <c r="N830" s="5"/>
      <c r="O830" s="5"/>
      <c r="P830" s="5"/>
      <c r="Q830" s="49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3:27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2"/>
      <c r="N831" s="5"/>
      <c r="O831" s="5"/>
      <c r="P831" s="5"/>
      <c r="Q831" s="49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3:27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2"/>
      <c r="N832" s="5"/>
      <c r="O832" s="5"/>
      <c r="P832" s="5"/>
      <c r="Q832" s="49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3:27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2"/>
      <c r="N833" s="5"/>
      <c r="O833" s="5"/>
      <c r="P833" s="5"/>
      <c r="Q833" s="49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3:27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2"/>
      <c r="N834" s="5"/>
      <c r="O834" s="5"/>
      <c r="P834" s="5"/>
      <c r="Q834" s="49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3:27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2"/>
      <c r="N835" s="5"/>
      <c r="O835" s="5"/>
      <c r="P835" s="5"/>
      <c r="Q835" s="49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3:27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2"/>
      <c r="N836" s="5"/>
      <c r="O836" s="5"/>
      <c r="P836" s="5"/>
      <c r="Q836" s="49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3:27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2"/>
      <c r="N837" s="5"/>
      <c r="O837" s="5"/>
      <c r="P837" s="5"/>
      <c r="Q837" s="49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3:27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2"/>
      <c r="N838" s="5"/>
      <c r="O838" s="5"/>
      <c r="P838" s="5"/>
      <c r="Q838" s="49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3:27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2"/>
      <c r="N839" s="5"/>
      <c r="O839" s="5"/>
      <c r="P839" s="5"/>
      <c r="Q839" s="49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3:27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2"/>
      <c r="N840" s="5"/>
      <c r="O840" s="5"/>
      <c r="P840" s="5"/>
      <c r="Q840" s="49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3:27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2"/>
      <c r="N841" s="5"/>
      <c r="O841" s="5"/>
      <c r="P841" s="5"/>
      <c r="Q841" s="49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3:27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2"/>
      <c r="N842" s="5"/>
      <c r="O842" s="5"/>
      <c r="P842" s="5"/>
      <c r="Q842" s="49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3:27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2"/>
      <c r="N843" s="5"/>
      <c r="O843" s="5"/>
      <c r="P843" s="5"/>
      <c r="Q843" s="49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3:27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2"/>
      <c r="N844" s="5"/>
      <c r="O844" s="5"/>
      <c r="P844" s="5"/>
      <c r="Q844" s="49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3:27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2"/>
      <c r="N845" s="5"/>
      <c r="O845" s="5"/>
      <c r="P845" s="5"/>
      <c r="Q845" s="49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3:27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2"/>
      <c r="N846" s="5"/>
      <c r="O846" s="5"/>
      <c r="P846" s="5"/>
      <c r="Q846" s="49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3:27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2"/>
      <c r="N847" s="5"/>
      <c r="O847" s="5"/>
      <c r="P847" s="5"/>
      <c r="Q847" s="49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3:27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2"/>
      <c r="N848" s="5"/>
      <c r="O848" s="5"/>
      <c r="P848" s="5"/>
      <c r="Q848" s="49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3:27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2"/>
      <c r="N849" s="5"/>
      <c r="O849" s="5"/>
      <c r="P849" s="5"/>
      <c r="Q849" s="49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3:27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2"/>
      <c r="N850" s="5"/>
      <c r="O850" s="5"/>
      <c r="P850" s="5"/>
      <c r="Q850" s="49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3:27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2"/>
      <c r="N851" s="5"/>
      <c r="O851" s="5"/>
      <c r="P851" s="5"/>
      <c r="Q851" s="49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3:27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2"/>
      <c r="N852" s="5"/>
      <c r="O852" s="5"/>
      <c r="P852" s="5"/>
      <c r="Q852" s="49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3:27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2"/>
      <c r="N853" s="5"/>
      <c r="O853" s="5"/>
      <c r="P853" s="5"/>
      <c r="Q853" s="49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3:27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2"/>
      <c r="N854" s="5"/>
      <c r="O854" s="5"/>
      <c r="P854" s="5"/>
      <c r="Q854" s="49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3:27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2"/>
      <c r="N855" s="5"/>
      <c r="O855" s="5"/>
      <c r="P855" s="5"/>
      <c r="Q855" s="49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3:27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2"/>
      <c r="N856" s="5"/>
      <c r="O856" s="5"/>
      <c r="P856" s="5"/>
      <c r="Q856" s="49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3:27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2"/>
      <c r="N857" s="5"/>
      <c r="O857" s="5"/>
      <c r="P857" s="5"/>
      <c r="Q857" s="49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3:27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2"/>
      <c r="N858" s="5"/>
      <c r="O858" s="5"/>
      <c r="P858" s="5"/>
      <c r="Q858" s="49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3:27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2"/>
      <c r="N859" s="5"/>
      <c r="O859" s="5"/>
      <c r="P859" s="5"/>
      <c r="Q859" s="49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3:27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2"/>
      <c r="N860" s="5"/>
      <c r="O860" s="5"/>
      <c r="P860" s="5"/>
      <c r="Q860" s="49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3:27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2"/>
      <c r="N861" s="5"/>
      <c r="O861" s="5"/>
      <c r="P861" s="5"/>
      <c r="Q861" s="49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3:27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2"/>
      <c r="N862" s="5"/>
      <c r="O862" s="5"/>
      <c r="P862" s="5"/>
      <c r="Q862" s="49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3:27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2"/>
      <c r="N863" s="5"/>
      <c r="O863" s="5"/>
      <c r="P863" s="5"/>
      <c r="Q863" s="49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3:27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2"/>
      <c r="N864" s="5"/>
      <c r="O864" s="5"/>
      <c r="P864" s="5"/>
      <c r="Q864" s="49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3:27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2"/>
      <c r="N865" s="5"/>
      <c r="O865" s="5"/>
      <c r="P865" s="5"/>
      <c r="Q865" s="49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3:27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2"/>
      <c r="N866" s="5"/>
      <c r="O866" s="5"/>
      <c r="P866" s="5"/>
      <c r="Q866" s="49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3:27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2"/>
      <c r="N867" s="5"/>
      <c r="O867" s="5"/>
      <c r="P867" s="5"/>
      <c r="Q867" s="49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3:27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2"/>
      <c r="N868" s="5"/>
      <c r="O868" s="5"/>
      <c r="P868" s="5"/>
      <c r="Q868" s="49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3:27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2"/>
      <c r="N869" s="5"/>
      <c r="O869" s="5"/>
      <c r="P869" s="5"/>
      <c r="Q869" s="49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3:27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2"/>
      <c r="N870" s="5"/>
      <c r="O870" s="5"/>
      <c r="P870" s="5"/>
      <c r="Q870" s="49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3:27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2"/>
      <c r="N871" s="5"/>
      <c r="O871" s="5"/>
      <c r="P871" s="5"/>
      <c r="Q871" s="49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3:27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2"/>
      <c r="N872" s="5"/>
      <c r="O872" s="5"/>
      <c r="P872" s="5"/>
      <c r="Q872" s="49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3:27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2"/>
      <c r="N873" s="5"/>
      <c r="O873" s="5"/>
      <c r="P873" s="5"/>
      <c r="Q873" s="49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3:27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2"/>
      <c r="N874" s="5"/>
      <c r="O874" s="5"/>
      <c r="P874" s="5"/>
      <c r="Q874" s="49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3:27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2"/>
      <c r="N875" s="5"/>
      <c r="O875" s="5"/>
      <c r="P875" s="5"/>
      <c r="Q875" s="49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3:27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2"/>
      <c r="N876" s="5"/>
      <c r="O876" s="5"/>
      <c r="P876" s="5"/>
      <c r="Q876" s="49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3:27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2"/>
      <c r="N877" s="5"/>
      <c r="O877" s="5"/>
      <c r="P877" s="5"/>
      <c r="Q877" s="49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3:27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2"/>
      <c r="N878" s="5"/>
      <c r="O878" s="5"/>
      <c r="P878" s="5"/>
      <c r="Q878" s="49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3:27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2"/>
      <c r="N879" s="5"/>
      <c r="O879" s="5"/>
      <c r="P879" s="5"/>
      <c r="Q879" s="49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3:27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2"/>
      <c r="N880" s="5"/>
      <c r="O880" s="5"/>
      <c r="P880" s="5"/>
      <c r="Q880" s="49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3:27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2"/>
      <c r="N881" s="5"/>
      <c r="O881" s="5"/>
      <c r="P881" s="5"/>
      <c r="Q881" s="49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3:27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2"/>
      <c r="N882" s="5"/>
      <c r="O882" s="5"/>
      <c r="P882" s="5"/>
      <c r="Q882" s="49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3:27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2"/>
      <c r="N883" s="5"/>
      <c r="O883" s="5"/>
      <c r="P883" s="5"/>
      <c r="Q883" s="49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3:27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2"/>
      <c r="N884" s="5"/>
      <c r="O884" s="5"/>
      <c r="P884" s="5"/>
      <c r="Q884" s="49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3:27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2"/>
      <c r="N885" s="5"/>
      <c r="O885" s="5"/>
      <c r="P885" s="5"/>
      <c r="Q885" s="49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3:27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2"/>
      <c r="N886" s="5"/>
      <c r="O886" s="5"/>
      <c r="P886" s="5"/>
      <c r="Q886" s="49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3:27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2"/>
      <c r="N887" s="5"/>
      <c r="O887" s="5"/>
      <c r="P887" s="5"/>
      <c r="Q887" s="49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3:27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2"/>
      <c r="N888" s="5"/>
      <c r="O888" s="5"/>
      <c r="P888" s="5"/>
      <c r="Q888" s="49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3:27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2"/>
      <c r="N889" s="5"/>
      <c r="O889" s="5"/>
      <c r="P889" s="5"/>
      <c r="Q889" s="49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3:27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2"/>
      <c r="N890" s="5"/>
      <c r="O890" s="5"/>
      <c r="P890" s="5"/>
      <c r="Q890" s="49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3:27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2"/>
      <c r="N891" s="5"/>
      <c r="O891" s="5"/>
      <c r="P891" s="5"/>
      <c r="Q891" s="49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3:27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2"/>
      <c r="N892" s="5"/>
      <c r="O892" s="5"/>
      <c r="P892" s="5"/>
      <c r="Q892" s="49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3:27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2"/>
      <c r="N893" s="5"/>
      <c r="O893" s="5"/>
      <c r="P893" s="5"/>
      <c r="Q893" s="49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3:27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2"/>
      <c r="N894" s="5"/>
      <c r="O894" s="5"/>
      <c r="P894" s="5"/>
      <c r="Q894" s="49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3:27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2"/>
      <c r="N895" s="5"/>
      <c r="O895" s="5"/>
      <c r="P895" s="5"/>
      <c r="Q895" s="49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3:27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2"/>
      <c r="N896" s="5"/>
      <c r="O896" s="5"/>
      <c r="P896" s="5"/>
      <c r="Q896" s="49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3:27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2"/>
      <c r="N897" s="5"/>
      <c r="O897" s="5"/>
      <c r="P897" s="5"/>
      <c r="Q897" s="49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3:27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2"/>
      <c r="N898" s="5"/>
      <c r="O898" s="5"/>
      <c r="P898" s="5"/>
      <c r="Q898" s="49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3:27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2"/>
      <c r="N899" s="5"/>
      <c r="O899" s="5"/>
      <c r="P899" s="5"/>
      <c r="Q899" s="49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3:27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2"/>
      <c r="N900" s="5"/>
      <c r="O900" s="5"/>
      <c r="P900" s="5"/>
      <c r="Q900" s="49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3:27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2"/>
      <c r="N901" s="5"/>
      <c r="O901" s="5"/>
      <c r="P901" s="5"/>
      <c r="Q901" s="49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3:27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2"/>
      <c r="N902" s="5"/>
      <c r="O902" s="5"/>
      <c r="P902" s="5"/>
      <c r="Q902" s="49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3:27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2"/>
      <c r="N903" s="5"/>
      <c r="O903" s="5"/>
      <c r="P903" s="5"/>
      <c r="Q903" s="49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3:27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2"/>
      <c r="N904" s="5"/>
      <c r="O904" s="5"/>
      <c r="P904" s="5"/>
      <c r="Q904" s="49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3:27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2"/>
      <c r="N905" s="5"/>
      <c r="O905" s="5"/>
      <c r="P905" s="5"/>
      <c r="Q905" s="49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3:27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2"/>
      <c r="N906" s="5"/>
      <c r="O906" s="5"/>
      <c r="P906" s="5"/>
      <c r="Q906" s="49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3:27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2"/>
      <c r="N907" s="5"/>
      <c r="O907" s="5"/>
      <c r="P907" s="5"/>
      <c r="Q907" s="49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3:27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2"/>
      <c r="N908" s="5"/>
      <c r="O908" s="5"/>
      <c r="P908" s="5"/>
      <c r="Q908" s="49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3:27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2"/>
      <c r="N909" s="5"/>
      <c r="O909" s="5"/>
      <c r="P909" s="5"/>
      <c r="Q909" s="49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3:27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2"/>
      <c r="N910" s="5"/>
      <c r="O910" s="5"/>
      <c r="P910" s="5"/>
      <c r="Q910" s="49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3:27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2"/>
      <c r="N911" s="5"/>
      <c r="O911" s="5"/>
      <c r="P911" s="5"/>
      <c r="Q911" s="49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3:27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2"/>
      <c r="N912" s="5"/>
      <c r="O912" s="5"/>
      <c r="P912" s="5"/>
      <c r="Q912" s="49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3:27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2"/>
      <c r="N913" s="5"/>
      <c r="O913" s="5"/>
      <c r="P913" s="5"/>
      <c r="Q913" s="49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3:27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2"/>
      <c r="N914" s="5"/>
      <c r="O914" s="5"/>
      <c r="P914" s="5"/>
      <c r="Q914" s="49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3:27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2"/>
      <c r="N915" s="5"/>
      <c r="O915" s="5"/>
      <c r="P915" s="5"/>
      <c r="Q915" s="49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3:27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2"/>
      <c r="N916" s="5"/>
      <c r="O916" s="5"/>
      <c r="P916" s="5"/>
      <c r="Q916" s="49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3:27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2"/>
      <c r="N917" s="5"/>
      <c r="O917" s="5"/>
      <c r="P917" s="5"/>
      <c r="Q917" s="49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3:27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2"/>
      <c r="N918" s="5"/>
      <c r="O918" s="5"/>
      <c r="P918" s="5"/>
      <c r="Q918" s="49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3:27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2"/>
      <c r="N919" s="5"/>
      <c r="O919" s="5"/>
      <c r="P919" s="5"/>
      <c r="Q919" s="49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3:27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2"/>
      <c r="N920" s="5"/>
      <c r="O920" s="5"/>
      <c r="P920" s="5"/>
      <c r="Q920" s="49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3:27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2"/>
      <c r="N921" s="5"/>
      <c r="O921" s="5"/>
      <c r="P921" s="5"/>
      <c r="Q921" s="49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3:27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2"/>
      <c r="N922" s="5"/>
      <c r="O922" s="5"/>
      <c r="P922" s="5"/>
      <c r="Q922" s="49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3:27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2"/>
      <c r="N923" s="5"/>
      <c r="O923" s="5"/>
      <c r="P923" s="5"/>
      <c r="Q923" s="49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3:27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2"/>
      <c r="N924" s="5"/>
      <c r="O924" s="5"/>
      <c r="P924" s="5"/>
      <c r="Q924" s="49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3:27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2"/>
      <c r="N925" s="5"/>
      <c r="O925" s="5"/>
      <c r="P925" s="5"/>
      <c r="Q925" s="49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3:27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2"/>
      <c r="N926" s="5"/>
      <c r="O926" s="5"/>
      <c r="P926" s="5"/>
      <c r="Q926" s="49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3:27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2"/>
      <c r="N927" s="5"/>
      <c r="O927" s="5"/>
      <c r="P927" s="5"/>
      <c r="Q927" s="49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3:27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2"/>
      <c r="N928" s="5"/>
      <c r="O928" s="5"/>
      <c r="P928" s="5"/>
      <c r="Q928" s="49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3:27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2"/>
      <c r="N929" s="5"/>
      <c r="O929" s="5"/>
      <c r="P929" s="5"/>
      <c r="Q929" s="49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3:27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2"/>
      <c r="N930" s="5"/>
      <c r="O930" s="5"/>
      <c r="P930" s="5"/>
      <c r="Q930" s="49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3:27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2"/>
      <c r="N931" s="5"/>
      <c r="O931" s="5"/>
      <c r="P931" s="5"/>
      <c r="Q931" s="49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3:27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2"/>
      <c r="N932" s="5"/>
      <c r="O932" s="5"/>
      <c r="P932" s="5"/>
      <c r="Q932" s="49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3:27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2"/>
      <c r="N933" s="5"/>
      <c r="O933" s="5"/>
      <c r="P933" s="5"/>
      <c r="Q933" s="49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3:27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2"/>
      <c r="N934" s="5"/>
      <c r="O934" s="5"/>
      <c r="P934" s="5"/>
      <c r="Q934" s="49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3:27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2"/>
      <c r="N935" s="5"/>
      <c r="O935" s="5"/>
      <c r="P935" s="5"/>
      <c r="Q935" s="49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3:27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2"/>
      <c r="N936" s="5"/>
      <c r="O936" s="5"/>
      <c r="P936" s="5"/>
      <c r="Q936" s="49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3:27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2"/>
      <c r="N937" s="5"/>
      <c r="O937" s="5"/>
      <c r="P937" s="5"/>
      <c r="Q937" s="49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3:27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2"/>
      <c r="N938" s="5"/>
      <c r="O938" s="5"/>
      <c r="P938" s="5"/>
      <c r="Q938" s="49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3:27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2"/>
      <c r="N939" s="5"/>
      <c r="O939" s="5"/>
      <c r="P939" s="5"/>
      <c r="Q939" s="49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3:27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2"/>
      <c r="N940" s="5"/>
      <c r="O940" s="5"/>
      <c r="P940" s="5"/>
      <c r="Q940" s="49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3:27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2"/>
      <c r="N941" s="5"/>
      <c r="O941" s="5"/>
      <c r="P941" s="5"/>
      <c r="Q941" s="49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3:27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2"/>
      <c r="N942" s="5"/>
      <c r="O942" s="5"/>
      <c r="P942" s="5"/>
      <c r="Q942" s="49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3:27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2"/>
      <c r="N943" s="5"/>
      <c r="O943" s="5"/>
      <c r="P943" s="5"/>
      <c r="Q943" s="49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3:27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2"/>
      <c r="N944" s="5"/>
      <c r="O944" s="5"/>
      <c r="P944" s="5"/>
      <c r="Q944" s="49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3:27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2"/>
      <c r="N945" s="5"/>
      <c r="O945" s="5"/>
      <c r="P945" s="5"/>
      <c r="Q945" s="49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3:27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2"/>
      <c r="N946" s="5"/>
      <c r="O946" s="5"/>
      <c r="P946" s="5"/>
      <c r="Q946" s="49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3:27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2"/>
      <c r="N947" s="5"/>
      <c r="O947" s="5"/>
      <c r="P947" s="5"/>
      <c r="Q947" s="49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3:27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2"/>
      <c r="N948" s="5"/>
      <c r="O948" s="5"/>
      <c r="P948" s="5"/>
      <c r="Q948" s="49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3:27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2"/>
      <c r="N949" s="5"/>
      <c r="O949" s="5"/>
      <c r="P949" s="5"/>
      <c r="Q949" s="49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3:27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2"/>
      <c r="N950" s="5"/>
      <c r="O950" s="5"/>
      <c r="P950" s="5"/>
      <c r="Q950" s="49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3:27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2"/>
      <c r="N951" s="5"/>
      <c r="O951" s="5"/>
      <c r="P951" s="5"/>
      <c r="Q951" s="49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3:27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2"/>
      <c r="N952" s="5"/>
      <c r="O952" s="5"/>
      <c r="P952" s="5"/>
      <c r="Q952" s="49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3:27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2"/>
      <c r="N953" s="5"/>
      <c r="O953" s="5"/>
      <c r="P953" s="5"/>
      <c r="Q953" s="49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3:27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2"/>
      <c r="N954" s="5"/>
      <c r="O954" s="5"/>
      <c r="P954" s="5"/>
      <c r="Q954" s="49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3:27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2"/>
      <c r="N955" s="5"/>
      <c r="O955" s="5"/>
      <c r="P955" s="5"/>
      <c r="Q955" s="49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3:27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2"/>
      <c r="N956" s="5"/>
      <c r="O956" s="5"/>
      <c r="P956" s="5"/>
      <c r="Q956" s="49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3:27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2"/>
      <c r="N957" s="5"/>
      <c r="O957" s="5"/>
      <c r="P957" s="5"/>
      <c r="Q957" s="49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3:27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2"/>
      <c r="N958" s="5"/>
      <c r="O958" s="5"/>
      <c r="P958" s="5"/>
      <c r="Q958" s="49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3:27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2"/>
      <c r="N959" s="5"/>
      <c r="O959" s="5"/>
      <c r="P959" s="5"/>
      <c r="Q959" s="49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3:27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2"/>
      <c r="N960" s="5"/>
      <c r="O960" s="5"/>
      <c r="P960" s="5"/>
      <c r="Q960" s="49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3:27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2"/>
      <c r="N961" s="5"/>
      <c r="O961" s="5"/>
      <c r="P961" s="5"/>
      <c r="Q961" s="49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3:27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2"/>
      <c r="N962" s="5"/>
      <c r="O962" s="5"/>
      <c r="P962" s="5"/>
      <c r="Q962" s="49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3:27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2"/>
      <c r="N963" s="5"/>
      <c r="O963" s="5"/>
      <c r="P963" s="5"/>
      <c r="Q963" s="49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3:27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2"/>
      <c r="N964" s="5"/>
      <c r="O964" s="5"/>
      <c r="P964" s="5"/>
      <c r="Q964" s="49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3:27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2"/>
      <c r="N965" s="5"/>
      <c r="O965" s="5"/>
      <c r="P965" s="5"/>
      <c r="Q965" s="49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3:27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2"/>
      <c r="N966" s="5"/>
      <c r="O966" s="5"/>
      <c r="P966" s="5"/>
      <c r="Q966" s="49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3:27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2"/>
      <c r="N967" s="5"/>
      <c r="O967" s="5"/>
      <c r="P967" s="5"/>
      <c r="Q967" s="49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3:27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2"/>
      <c r="N968" s="5"/>
      <c r="O968" s="5"/>
      <c r="P968" s="5"/>
      <c r="Q968" s="49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3:27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2"/>
      <c r="N969" s="5"/>
      <c r="O969" s="5"/>
      <c r="P969" s="5"/>
      <c r="Q969" s="49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3:27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2"/>
      <c r="N970" s="5"/>
      <c r="O970" s="5"/>
      <c r="P970" s="5"/>
      <c r="Q970" s="49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3:27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2"/>
      <c r="N971" s="5"/>
      <c r="O971" s="5"/>
      <c r="P971" s="5"/>
      <c r="Q971" s="49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3:27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2"/>
      <c r="N972" s="5"/>
      <c r="O972" s="5"/>
      <c r="P972" s="5"/>
      <c r="Q972" s="49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3:27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2"/>
      <c r="N973" s="5"/>
      <c r="O973" s="5"/>
      <c r="P973" s="5"/>
      <c r="Q973" s="49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3:27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2"/>
      <c r="N974" s="5"/>
      <c r="O974" s="5"/>
      <c r="P974" s="5"/>
      <c r="Q974" s="49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3:27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2"/>
      <c r="N975" s="5"/>
      <c r="O975" s="5"/>
      <c r="P975" s="5"/>
      <c r="Q975" s="49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3:27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2"/>
      <c r="N976" s="5"/>
      <c r="O976" s="5"/>
      <c r="P976" s="5"/>
      <c r="Q976" s="49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3:27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2"/>
      <c r="N977" s="5"/>
      <c r="O977" s="5"/>
      <c r="P977" s="5"/>
      <c r="Q977" s="49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3:27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2"/>
      <c r="N978" s="5"/>
      <c r="O978" s="5"/>
      <c r="P978" s="5"/>
      <c r="Q978" s="49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3:27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2"/>
      <c r="N979" s="5"/>
      <c r="O979" s="5"/>
      <c r="P979" s="5"/>
      <c r="Q979" s="49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3:27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2"/>
      <c r="N980" s="5"/>
      <c r="O980" s="5"/>
      <c r="P980" s="5"/>
      <c r="Q980" s="49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3:27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2"/>
      <c r="N981" s="5"/>
      <c r="O981" s="5"/>
      <c r="P981" s="5"/>
      <c r="Q981" s="49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3:27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2"/>
      <c r="N982" s="5"/>
      <c r="O982" s="5"/>
      <c r="P982" s="5"/>
      <c r="Q982" s="49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3:27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2"/>
      <c r="N983" s="5"/>
      <c r="O983" s="5"/>
      <c r="P983" s="5"/>
      <c r="Q983" s="49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3:27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2"/>
      <c r="N984" s="5"/>
      <c r="O984" s="5"/>
      <c r="P984" s="5"/>
      <c r="Q984" s="49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3:27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2"/>
      <c r="N985" s="5"/>
      <c r="O985" s="5"/>
      <c r="P985" s="5"/>
      <c r="Q985" s="49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3:27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2"/>
      <c r="N986" s="5"/>
      <c r="O986" s="5"/>
      <c r="P986" s="5"/>
      <c r="Q986" s="49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3:27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2"/>
      <c r="N987" s="5"/>
      <c r="O987" s="5"/>
      <c r="P987" s="5"/>
      <c r="Q987" s="49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3:27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2"/>
      <c r="N988" s="5"/>
      <c r="O988" s="5"/>
      <c r="P988" s="5"/>
      <c r="Q988" s="49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3:27" x14ac:dyDescent="0.3">
      <c r="Q989" s="49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3:27" x14ac:dyDescent="0.3">
      <c r="Q990" s="49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3:27" x14ac:dyDescent="0.3">
      <c r="Q991" s="49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3:27" x14ac:dyDescent="0.3">
      <c r="Q992" s="49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7:27" x14ac:dyDescent="0.3">
      <c r="Q993" s="49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7:27" x14ac:dyDescent="0.3">
      <c r="Q994" s="49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7:27" x14ac:dyDescent="0.3">
      <c r="Q995" s="49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7:27" x14ac:dyDescent="0.3">
      <c r="Q996" s="49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7:27" x14ac:dyDescent="0.3">
      <c r="Q997" s="49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7:27" x14ac:dyDescent="0.3">
      <c r="Q998" s="49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7:27" x14ac:dyDescent="0.3">
      <c r="Q999" s="49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7:27" x14ac:dyDescent="0.3">
      <c r="Q1000" s="49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2" type="noConversion"/>
  <pageMargins left="0.7" right="0.7" top="0.75" bottom="0.75" header="0.3" footer="0.3"/>
  <pageSetup paperSize="9" orientation="portrait" r:id="rId1"/>
  <ignoredErrors>
    <ignoredError sqref="T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2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6" width="5.875" style="6" customWidth="1"/>
    <col min="7" max="8" width="11.5" style="6" bestFit="1" customWidth="1"/>
    <col min="9" max="10" width="9.375" style="6" bestFit="1" customWidth="1"/>
    <col min="11" max="12" width="8.5" style="6" bestFit="1" customWidth="1"/>
    <col min="13" max="13" width="4.875" style="68" bestFit="1" customWidth="1"/>
    <col min="14" max="14" width="5.25" style="6" bestFit="1" customWidth="1"/>
    <col min="15" max="15" width="8.5" style="6" bestFit="1" customWidth="1"/>
    <col min="16" max="16" width="8.875" style="6" bestFit="1" customWidth="1"/>
    <col min="17" max="17" width="6.75" style="48" bestFit="1" customWidth="1"/>
    <col min="18" max="16384" width="14.5" style="6"/>
  </cols>
  <sheetData>
    <row r="1" spans="1:23" ht="15.75" thickTop="1" x14ac:dyDescent="0.3">
      <c r="A1" s="8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81</v>
      </c>
      <c r="N1" s="3" t="s">
        <v>11</v>
      </c>
      <c r="O1" s="3" t="s">
        <v>12</v>
      </c>
      <c r="P1" s="3" t="s">
        <v>6</v>
      </c>
      <c r="Q1" s="4" t="s">
        <v>13</v>
      </c>
      <c r="R1" s="5"/>
      <c r="S1" s="5"/>
      <c r="T1" s="5"/>
      <c r="U1" s="5"/>
    </row>
    <row r="2" spans="1:23" x14ac:dyDescent="0.3">
      <c r="A2" s="84" t="s">
        <v>14</v>
      </c>
      <c r="B2" s="8">
        <v>160000</v>
      </c>
      <c r="C2" s="132">
        <v>1</v>
      </c>
      <c r="D2" s="133" t="s">
        <v>96</v>
      </c>
      <c r="E2" s="134">
        <v>10.23</v>
      </c>
      <c r="F2" s="134">
        <f>IF(C2&lt;$B$10,$B$11,"")</f>
        <v>1</v>
      </c>
      <c r="G2" s="135">
        <f>B2</f>
        <v>160000</v>
      </c>
      <c r="H2" s="135">
        <f>IF(C2&lt;$B$10,G2,"")</f>
        <v>160000</v>
      </c>
      <c r="I2" s="143">
        <v>15453.29</v>
      </c>
      <c r="J2" s="143">
        <f>IF(C2&lt;$B$10,I2,"")</f>
        <v>15453.29</v>
      </c>
      <c r="K2" s="133">
        <v>2.1000000000000001E-2</v>
      </c>
      <c r="L2" s="139">
        <f>IF(C2&lt;$B$10,K2/E2,"")</f>
        <v>2.0527859237536657E-3</v>
      </c>
      <c r="M2" s="134">
        <f>IF(C2&lt;$B$10,$B$11,"")</f>
        <v>1</v>
      </c>
      <c r="N2" s="144">
        <f>IF(C2&lt;$B$10,J2*K2,"")</f>
        <v>324.51909000000006</v>
      </c>
      <c r="O2" s="144">
        <f>IF(C2&lt;$B$10,N2,"")</f>
        <v>324.51909000000006</v>
      </c>
      <c r="P2" s="144">
        <f>IF(C2&lt;$B$10,H2+O2,"")</f>
        <v>160324.51908999999</v>
      </c>
      <c r="Q2" s="144">
        <f>IF(C2&lt;$B$10,G2*$B$8,"")</f>
        <v>500</v>
      </c>
      <c r="R2" s="5"/>
      <c r="S2" s="5"/>
      <c r="T2" s="5"/>
      <c r="U2" s="5"/>
    </row>
    <row r="3" spans="1:23" ht="15.75" thickBot="1" x14ac:dyDescent="0.35">
      <c r="A3" s="84" t="s">
        <v>16</v>
      </c>
      <c r="B3" s="8">
        <v>0</v>
      </c>
      <c r="C3" s="132">
        <f t="shared" ref="C3:C66" si="0">IF(C2&lt;$B$10,C2+1,"")</f>
        <v>2</v>
      </c>
      <c r="D3" s="133" t="s">
        <v>97</v>
      </c>
      <c r="E3" s="134">
        <f t="shared" ref="E3:E6" si="1">IF(C2&lt;$B$10,$B$15,"")</f>
        <v>10.23</v>
      </c>
      <c r="F3" s="134">
        <f t="shared" ref="F3:F6" si="2">IF(C2&lt;$B$10,$B$11,"")</f>
        <v>1</v>
      </c>
      <c r="G3" s="135">
        <f t="shared" ref="G3:G66" si="3">IF(C2&lt;$B$10,IF($B$7&gt;0,IF(C2&lt;$B$10,IF(N2&gt;G2+$B$7,N2-(1-$B$8),G2),""),$B$6),"")</f>
        <v>0</v>
      </c>
      <c r="H3" s="135">
        <f>IF(C2&lt;$B$10,G3+H2,"")</f>
        <v>160000</v>
      </c>
      <c r="I3" s="143">
        <f t="shared" ref="I3:I7" si="4">IF(C2&lt;$B$10,G3/E3,"")</f>
        <v>0</v>
      </c>
      <c r="J3" s="143">
        <f>IF(C2&lt;$B$10,J2+I3,"")</f>
        <v>15453.29</v>
      </c>
      <c r="K3" s="133">
        <v>2.1000000000000001E-2</v>
      </c>
      <c r="L3" s="139">
        <f t="shared" ref="L3:L66" si="5">IF(C2&lt;$B$10,K3/E3,"")</f>
        <v>2.0527859237536657E-3</v>
      </c>
      <c r="M3" s="134">
        <f t="shared" ref="M3:M66" si="6">IF(C2&lt;$B$10,$B$11,"")</f>
        <v>1</v>
      </c>
      <c r="N3" s="144">
        <f t="shared" ref="N3:N66" si="7">IF(C2&lt;$B$10,J3*K3,"")</f>
        <v>324.51909000000006</v>
      </c>
      <c r="O3" s="144">
        <f t="shared" ref="O3:O66" si="8">IF(C2&lt;$B$10,O2+N3,"")</f>
        <v>649.03818000000012</v>
      </c>
      <c r="P3" s="144">
        <f t="shared" ref="P3:P66" si="9">IF(C2&lt;$B$10,H3+O3,"")</f>
        <v>160649.03818</v>
      </c>
      <c r="Q3" s="144">
        <f t="shared" ref="Q3:Q66" si="10">IF(C2&lt;$B$10,G3*$B$8,"")</f>
        <v>0</v>
      </c>
      <c r="R3" s="5"/>
      <c r="S3" s="5"/>
      <c r="T3" s="5"/>
      <c r="U3" s="5"/>
    </row>
    <row r="4" spans="1:23" x14ac:dyDescent="0.3">
      <c r="A4" s="85" t="s">
        <v>0</v>
      </c>
      <c r="B4" s="17" t="s">
        <v>95</v>
      </c>
      <c r="C4" s="132">
        <f t="shared" si="0"/>
        <v>3</v>
      </c>
      <c r="D4" s="133" t="s">
        <v>98</v>
      </c>
      <c r="E4" s="134">
        <f t="shared" si="1"/>
        <v>10.23</v>
      </c>
      <c r="F4" s="134">
        <f t="shared" si="2"/>
        <v>1</v>
      </c>
      <c r="G4" s="135">
        <f t="shared" si="3"/>
        <v>0</v>
      </c>
      <c r="H4" s="135">
        <f t="shared" ref="H4:H66" si="11">IF(C3&lt;$B$10,G4+H3,"")</f>
        <v>160000</v>
      </c>
      <c r="I4" s="143">
        <f t="shared" si="4"/>
        <v>0</v>
      </c>
      <c r="J4" s="143">
        <f t="shared" ref="J4:J7" si="12">IF(C3&lt;$B$10,J3+I4,"")</f>
        <v>15453.29</v>
      </c>
      <c r="K4" s="133">
        <v>2.1999999999999999E-2</v>
      </c>
      <c r="L4" s="139">
        <f t="shared" si="5"/>
        <v>2.1505376344086021E-3</v>
      </c>
      <c r="M4" s="134">
        <f t="shared" si="6"/>
        <v>1</v>
      </c>
      <c r="N4" s="144">
        <f t="shared" si="7"/>
        <v>339.97237999999999</v>
      </c>
      <c r="O4" s="144">
        <f t="shared" si="8"/>
        <v>989.01056000000017</v>
      </c>
      <c r="P4" s="144">
        <f t="shared" si="9"/>
        <v>160989.01056</v>
      </c>
      <c r="Q4" s="144">
        <f t="shared" si="10"/>
        <v>0</v>
      </c>
      <c r="R4" s="5"/>
      <c r="S4" s="5"/>
      <c r="T4" s="5"/>
      <c r="U4" s="5"/>
      <c r="V4" s="5"/>
      <c r="W4" s="5"/>
    </row>
    <row r="5" spans="1:23" ht="15.75" thickBot="1" x14ac:dyDescent="0.35">
      <c r="A5" s="86" t="str">
        <f>B4</f>
        <v>TWD</v>
      </c>
      <c r="B5" s="19">
        <f>B2/B12</f>
        <v>160000</v>
      </c>
      <c r="C5" s="132">
        <f t="shared" si="0"/>
        <v>4</v>
      </c>
      <c r="D5" s="133" t="s">
        <v>99</v>
      </c>
      <c r="E5" s="134">
        <f t="shared" si="1"/>
        <v>10.23</v>
      </c>
      <c r="F5" s="134">
        <f t="shared" si="2"/>
        <v>1</v>
      </c>
      <c r="G5" s="135">
        <f t="shared" si="3"/>
        <v>0</v>
      </c>
      <c r="H5" s="135">
        <f t="shared" si="11"/>
        <v>160000</v>
      </c>
      <c r="I5" s="143">
        <f t="shared" si="4"/>
        <v>0</v>
      </c>
      <c r="J5" s="143">
        <f t="shared" si="12"/>
        <v>15453.29</v>
      </c>
      <c r="K5" s="133">
        <v>1.6E-2</v>
      </c>
      <c r="L5" s="139">
        <f t="shared" si="5"/>
        <v>1.5640273704789834E-3</v>
      </c>
      <c r="M5" s="134">
        <f t="shared" si="6"/>
        <v>1</v>
      </c>
      <c r="N5" s="144">
        <f t="shared" si="7"/>
        <v>247.25264000000001</v>
      </c>
      <c r="O5" s="144">
        <f t="shared" si="8"/>
        <v>1236.2632000000001</v>
      </c>
      <c r="P5" s="144">
        <f t="shared" si="9"/>
        <v>161236.26319999999</v>
      </c>
      <c r="Q5" s="144">
        <f t="shared" si="10"/>
        <v>0</v>
      </c>
      <c r="R5" s="5"/>
      <c r="S5" s="5"/>
      <c r="T5" s="5"/>
      <c r="U5" s="5"/>
      <c r="V5" s="5"/>
      <c r="W5" s="5"/>
    </row>
    <row r="6" spans="1:23" x14ac:dyDescent="0.3">
      <c r="A6" s="84" t="s">
        <v>16</v>
      </c>
      <c r="B6" s="8">
        <v>0</v>
      </c>
      <c r="C6" s="132">
        <f t="shared" si="0"/>
        <v>5</v>
      </c>
      <c r="D6" s="133" t="s">
        <v>100</v>
      </c>
      <c r="E6" s="134">
        <f t="shared" si="1"/>
        <v>10.23</v>
      </c>
      <c r="F6" s="134">
        <f t="shared" si="2"/>
        <v>1</v>
      </c>
      <c r="G6" s="135">
        <f t="shared" si="3"/>
        <v>0</v>
      </c>
      <c r="H6" s="135">
        <f t="shared" si="11"/>
        <v>160000</v>
      </c>
      <c r="I6" s="143">
        <f t="shared" si="4"/>
        <v>0</v>
      </c>
      <c r="J6" s="143">
        <f t="shared" si="12"/>
        <v>15453.29</v>
      </c>
      <c r="K6" s="133">
        <f t="shared" ref="K6:K69" si="13">IF(C5&lt;$B$10,$B$21,"")</f>
        <v>0.02</v>
      </c>
      <c r="L6" s="139">
        <f t="shared" si="5"/>
        <v>1.9550342130987292E-3</v>
      </c>
      <c r="M6" s="134">
        <f t="shared" si="6"/>
        <v>1</v>
      </c>
      <c r="N6" s="144">
        <f t="shared" si="7"/>
        <v>309.06580000000002</v>
      </c>
      <c r="O6" s="144">
        <f t="shared" si="8"/>
        <v>1545.3290000000002</v>
      </c>
      <c r="P6" s="144">
        <f t="shared" si="9"/>
        <v>161545.329</v>
      </c>
      <c r="Q6" s="144">
        <f t="shared" si="10"/>
        <v>0</v>
      </c>
      <c r="R6" s="5"/>
      <c r="S6" s="5"/>
      <c r="T6" s="5"/>
      <c r="U6" s="5"/>
      <c r="V6" s="5"/>
      <c r="W6" s="5"/>
    </row>
    <row r="7" spans="1:23" x14ac:dyDescent="0.3">
      <c r="A7" s="84" t="s">
        <v>17</v>
      </c>
      <c r="B7" s="8">
        <v>0</v>
      </c>
      <c r="C7" s="3">
        <f t="shared" si="0"/>
        <v>6</v>
      </c>
      <c r="D7" s="13"/>
      <c r="E7" s="10">
        <f t="shared" ref="E7:E70" si="14">IF(C6&lt;$B$10,$B$15,"")</f>
        <v>10.23</v>
      </c>
      <c r="F7" s="10">
        <f>IF(C6&lt;$B$10,$B$11,"")</f>
        <v>1</v>
      </c>
      <c r="G7" s="11">
        <f t="shared" si="3"/>
        <v>0</v>
      </c>
      <c r="H7" s="11">
        <f t="shared" si="11"/>
        <v>160000</v>
      </c>
      <c r="I7" s="54">
        <f t="shared" si="4"/>
        <v>0</v>
      </c>
      <c r="J7" s="12">
        <f t="shared" si="12"/>
        <v>15453.29</v>
      </c>
      <c r="K7" s="13">
        <f t="shared" si="13"/>
        <v>0.02</v>
      </c>
      <c r="L7" s="14">
        <f t="shared" si="5"/>
        <v>1.9550342130987292E-3</v>
      </c>
      <c r="M7" s="10">
        <f t="shared" si="6"/>
        <v>1</v>
      </c>
      <c r="N7" s="108">
        <f t="shared" si="7"/>
        <v>309.06580000000002</v>
      </c>
      <c r="O7" s="108">
        <f t="shared" si="8"/>
        <v>1854.3948000000003</v>
      </c>
      <c r="P7" s="108">
        <f t="shared" si="9"/>
        <v>161854.39480000001</v>
      </c>
      <c r="Q7" s="108">
        <f t="shared" si="10"/>
        <v>0</v>
      </c>
      <c r="R7" s="5"/>
      <c r="S7" s="5"/>
      <c r="T7" s="5"/>
      <c r="U7" s="5"/>
      <c r="V7" s="5"/>
      <c r="W7" s="5"/>
    </row>
    <row r="8" spans="1:23" x14ac:dyDescent="0.3">
      <c r="A8" s="87" t="s">
        <v>18</v>
      </c>
      <c r="B8" s="112">
        <v>3.1250000000000002E-3</v>
      </c>
      <c r="C8" s="3">
        <f t="shared" si="0"/>
        <v>7</v>
      </c>
      <c r="D8" s="13"/>
      <c r="E8" s="10">
        <f t="shared" si="14"/>
        <v>10.23</v>
      </c>
      <c r="F8" s="10">
        <f t="shared" ref="F8:F71" si="15">IF(C7&lt;$B$10,$B$11,"")</f>
        <v>1</v>
      </c>
      <c r="G8" s="11">
        <f t="shared" si="3"/>
        <v>0</v>
      </c>
      <c r="H8" s="11">
        <f t="shared" si="11"/>
        <v>160000</v>
      </c>
      <c r="I8" s="54">
        <f t="shared" ref="I8:I70" si="16">IF(C7&lt;$B$10,G8/E8,"")</f>
        <v>0</v>
      </c>
      <c r="J8" s="12">
        <f t="shared" ref="J8:J66" si="17">IF(C7&lt;$B$10,J7+I8,"")</f>
        <v>15453.29</v>
      </c>
      <c r="K8" s="13">
        <f t="shared" si="13"/>
        <v>0.02</v>
      </c>
      <c r="L8" s="14">
        <f t="shared" si="5"/>
        <v>1.9550342130987292E-3</v>
      </c>
      <c r="M8" s="10">
        <f t="shared" si="6"/>
        <v>1</v>
      </c>
      <c r="N8" s="108">
        <f t="shared" si="7"/>
        <v>309.06580000000002</v>
      </c>
      <c r="O8" s="108">
        <f t="shared" si="8"/>
        <v>2163.4606000000003</v>
      </c>
      <c r="P8" s="108">
        <f t="shared" si="9"/>
        <v>162163.46059999999</v>
      </c>
      <c r="Q8" s="108">
        <f t="shared" si="10"/>
        <v>0</v>
      </c>
      <c r="R8" s="5"/>
      <c r="S8" s="5"/>
      <c r="T8" s="5"/>
      <c r="U8" s="5"/>
      <c r="V8" s="5"/>
      <c r="W8" s="5"/>
    </row>
    <row r="9" spans="1:23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4"/>
        <v>10.23</v>
      </c>
      <c r="F9" s="10">
        <f t="shared" si="15"/>
        <v>1</v>
      </c>
      <c r="G9" s="11">
        <f t="shared" si="3"/>
        <v>0</v>
      </c>
      <c r="H9" s="11">
        <f t="shared" si="11"/>
        <v>160000</v>
      </c>
      <c r="I9" s="54">
        <f t="shared" si="16"/>
        <v>0</v>
      </c>
      <c r="J9" s="12">
        <f t="shared" si="17"/>
        <v>15453.29</v>
      </c>
      <c r="K9" s="13">
        <f t="shared" si="13"/>
        <v>0.02</v>
      </c>
      <c r="L9" s="14">
        <f t="shared" si="5"/>
        <v>1.9550342130987292E-3</v>
      </c>
      <c r="M9" s="10">
        <f t="shared" si="6"/>
        <v>1</v>
      </c>
      <c r="N9" s="108">
        <f t="shared" si="7"/>
        <v>309.06580000000002</v>
      </c>
      <c r="O9" s="108">
        <f t="shared" si="8"/>
        <v>2472.5264000000002</v>
      </c>
      <c r="P9" s="108">
        <f t="shared" si="9"/>
        <v>162472.5264</v>
      </c>
      <c r="Q9" s="108">
        <f t="shared" si="10"/>
        <v>0</v>
      </c>
      <c r="R9" s="5"/>
      <c r="S9" s="5"/>
      <c r="T9" s="5"/>
      <c r="U9" s="5"/>
      <c r="V9" s="5"/>
      <c r="W9" s="5"/>
    </row>
    <row r="10" spans="1:23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4"/>
        <v>10.23</v>
      </c>
      <c r="F10" s="10">
        <f t="shared" si="15"/>
        <v>1</v>
      </c>
      <c r="G10" s="11">
        <f t="shared" si="3"/>
        <v>0</v>
      </c>
      <c r="H10" s="11">
        <f t="shared" si="11"/>
        <v>160000</v>
      </c>
      <c r="I10" s="54">
        <f t="shared" si="16"/>
        <v>0</v>
      </c>
      <c r="J10" s="12">
        <f t="shared" si="17"/>
        <v>15453.29</v>
      </c>
      <c r="K10" s="13">
        <f t="shared" si="13"/>
        <v>0.02</v>
      </c>
      <c r="L10" s="14">
        <f t="shared" si="5"/>
        <v>1.9550342130987292E-3</v>
      </c>
      <c r="M10" s="10">
        <f t="shared" si="6"/>
        <v>1</v>
      </c>
      <c r="N10" s="108">
        <f t="shared" si="7"/>
        <v>309.06580000000002</v>
      </c>
      <c r="O10" s="108">
        <f t="shared" si="8"/>
        <v>2781.5922</v>
      </c>
      <c r="P10" s="108">
        <f t="shared" si="9"/>
        <v>162781.59220000001</v>
      </c>
      <c r="Q10" s="108">
        <f t="shared" si="10"/>
        <v>0</v>
      </c>
      <c r="R10" s="5"/>
      <c r="S10" s="5"/>
      <c r="T10" s="5"/>
      <c r="U10" s="5"/>
      <c r="V10" s="5"/>
      <c r="W10" s="5"/>
    </row>
    <row r="11" spans="1:23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/>
      <c r="E11" s="10">
        <f t="shared" si="14"/>
        <v>10.23</v>
      </c>
      <c r="F11" s="10">
        <f t="shared" si="15"/>
        <v>1</v>
      </c>
      <c r="G11" s="11">
        <f t="shared" si="3"/>
        <v>0</v>
      </c>
      <c r="H11" s="11">
        <f t="shared" si="11"/>
        <v>160000</v>
      </c>
      <c r="I11" s="54">
        <f t="shared" si="16"/>
        <v>0</v>
      </c>
      <c r="J11" s="12">
        <f t="shared" si="17"/>
        <v>15453.29</v>
      </c>
      <c r="K11" s="13">
        <f t="shared" si="13"/>
        <v>0.02</v>
      </c>
      <c r="L11" s="14">
        <f t="shared" si="5"/>
        <v>1.9550342130987292E-3</v>
      </c>
      <c r="M11" s="10">
        <f t="shared" si="6"/>
        <v>1</v>
      </c>
      <c r="N11" s="108">
        <f t="shared" si="7"/>
        <v>309.06580000000002</v>
      </c>
      <c r="O11" s="108">
        <f t="shared" si="8"/>
        <v>3090.6579999999999</v>
      </c>
      <c r="P11" s="108">
        <f t="shared" si="9"/>
        <v>163090.658</v>
      </c>
      <c r="Q11" s="108">
        <f t="shared" si="10"/>
        <v>0</v>
      </c>
      <c r="R11" s="5"/>
      <c r="S11" s="5"/>
      <c r="T11" s="5"/>
      <c r="U11" s="5"/>
      <c r="V11" s="5"/>
      <c r="W11" s="5"/>
    </row>
    <row r="12" spans="1:23" ht="15.75" thickTop="1" x14ac:dyDescent="0.3">
      <c r="A12" s="88" t="s">
        <v>21</v>
      </c>
      <c r="B12" s="26">
        <v>1</v>
      </c>
      <c r="C12" s="3">
        <f t="shared" si="0"/>
        <v>11</v>
      </c>
      <c r="D12" s="13"/>
      <c r="E12" s="10">
        <f t="shared" si="14"/>
        <v>10.23</v>
      </c>
      <c r="F12" s="10">
        <f t="shared" si="15"/>
        <v>1</v>
      </c>
      <c r="G12" s="11">
        <f t="shared" si="3"/>
        <v>0</v>
      </c>
      <c r="H12" s="11">
        <f t="shared" si="11"/>
        <v>160000</v>
      </c>
      <c r="I12" s="54">
        <f t="shared" si="16"/>
        <v>0</v>
      </c>
      <c r="J12" s="12">
        <f t="shared" si="17"/>
        <v>15453.29</v>
      </c>
      <c r="K12" s="13">
        <f t="shared" si="13"/>
        <v>0.02</v>
      </c>
      <c r="L12" s="14">
        <f t="shared" si="5"/>
        <v>1.9550342130987292E-3</v>
      </c>
      <c r="M12" s="10">
        <f t="shared" si="6"/>
        <v>1</v>
      </c>
      <c r="N12" s="108">
        <f t="shared" si="7"/>
        <v>309.06580000000002</v>
      </c>
      <c r="O12" s="108">
        <f t="shared" si="8"/>
        <v>3399.7237999999998</v>
      </c>
      <c r="P12" s="108">
        <f t="shared" si="9"/>
        <v>163399.72380000001</v>
      </c>
      <c r="Q12" s="108">
        <f t="shared" si="10"/>
        <v>0</v>
      </c>
      <c r="R12" s="5"/>
      <c r="S12" s="5"/>
      <c r="T12" s="5"/>
      <c r="U12" s="5"/>
      <c r="V12" s="5"/>
      <c r="W12" s="5"/>
    </row>
    <row r="13" spans="1:23" x14ac:dyDescent="0.3">
      <c r="A13" s="89" t="s">
        <v>22</v>
      </c>
      <c r="B13" s="28">
        <v>1</v>
      </c>
      <c r="C13" s="3">
        <f t="shared" si="0"/>
        <v>12</v>
      </c>
      <c r="D13" s="13"/>
      <c r="E13" s="10">
        <f t="shared" si="14"/>
        <v>10.23</v>
      </c>
      <c r="F13" s="10">
        <f t="shared" si="15"/>
        <v>1</v>
      </c>
      <c r="G13" s="11">
        <f t="shared" si="3"/>
        <v>0</v>
      </c>
      <c r="H13" s="11">
        <f t="shared" si="11"/>
        <v>160000</v>
      </c>
      <c r="I13" s="54">
        <f t="shared" si="16"/>
        <v>0</v>
      </c>
      <c r="J13" s="12">
        <f t="shared" si="17"/>
        <v>15453.29</v>
      </c>
      <c r="K13" s="13">
        <f t="shared" si="13"/>
        <v>0.02</v>
      </c>
      <c r="L13" s="14">
        <f t="shared" si="5"/>
        <v>1.9550342130987292E-3</v>
      </c>
      <c r="M13" s="10">
        <f t="shared" si="6"/>
        <v>1</v>
      </c>
      <c r="N13" s="108">
        <f t="shared" si="7"/>
        <v>309.06580000000002</v>
      </c>
      <c r="O13" s="108">
        <f t="shared" si="8"/>
        <v>3708.7895999999996</v>
      </c>
      <c r="P13" s="108">
        <f t="shared" si="9"/>
        <v>163708.78959999999</v>
      </c>
      <c r="Q13" s="108">
        <f t="shared" si="10"/>
        <v>0</v>
      </c>
      <c r="R13" s="5"/>
      <c r="S13" s="5"/>
      <c r="T13" s="5"/>
      <c r="U13" s="5"/>
      <c r="V13" s="5"/>
      <c r="W13" s="5"/>
    </row>
    <row r="14" spans="1:23" ht="15.75" thickBot="1" x14ac:dyDescent="0.35">
      <c r="A14" s="90" t="s">
        <v>23</v>
      </c>
      <c r="B14" s="30">
        <f>(B13-B12)/B12</f>
        <v>0</v>
      </c>
      <c r="C14" s="3">
        <f t="shared" si="0"/>
        <v>13</v>
      </c>
      <c r="D14" s="13"/>
      <c r="E14" s="10">
        <f t="shared" si="14"/>
        <v>10.23</v>
      </c>
      <c r="F14" s="10">
        <f t="shared" si="15"/>
        <v>1</v>
      </c>
      <c r="G14" s="11">
        <f t="shared" si="3"/>
        <v>0</v>
      </c>
      <c r="H14" s="11">
        <f t="shared" si="11"/>
        <v>160000</v>
      </c>
      <c r="I14" s="54">
        <f t="shared" si="16"/>
        <v>0</v>
      </c>
      <c r="J14" s="12">
        <f t="shared" si="17"/>
        <v>15453.29</v>
      </c>
      <c r="K14" s="13">
        <f t="shared" si="13"/>
        <v>0.02</v>
      </c>
      <c r="L14" s="14">
        <f t="shared" si="5"/>
        <v>1.9550342130987292E-3</v>
      </c>
      <c r="M14" s="10">
        <f t="shared" si="6"/>
        <v>1</v>
      </c>
      <c r="N14" s="108">
        <f t="shared" si="7"/>
        <v>309.06580000000002</v>
      </c>
      <c r="O14" s="108">
        <f t="shared" si="8"/>
        <v>4017.8553999999995</v>
      </c>
      <c r="P14" s="108">
        <f t="shared" si="9"/>
        <v>164017.8554</v>
      </c>
      <c r="Q14" s="108">
        <f t="shared" si="10"/>
        <v>0</v>
      </c>
      <c r="R14" s="5"/>
      <c r="S14" s="5"/>
      <c r="T14" s="5"/>
      <c r="U14" s="5"/>
      <c r="V14" s="5"/>
      <c r="W14" s="5"/>
    </row>
    <row r="15" spans="1:23" ht="15.75" thickTop="1" x14ac:dyDescent="0.3">
      <c r="A15" s="91" t="s">
        <v>24</v>
      </c>
      <c r="B15" s="110">
        <v>10.23</v>
      </c>
      <c r="C15" s="3">
        <f t="shared" si="0"/>
        <v>14</v>
      </c>
      <c r="D15" s="13"/>
      <c r="E15" s="10">
        <f t="shared" si="14"/>
        <v>10.23</v>
      </c>
      <c r="F15" s="10">
        <f t="shared" si="15"/>
        <v>1</v>
      </c>
      <c r="G15" s="11">
        <f t="shared" si="3"/>
        <v>0</v>
      </c>
      <c r="H15" s="11">
        <f t="shared" si="11"/>
        <v>160000</v>
      </c>
      <c r="I15" s="54">
        <f t="shared" si="16"/>
        <v>0</v>
      </c>
      <c r="J15" s="12">
        <f t="shared" si="17"/>
        <v>15453.29</v>
      </c>
      <c r="K15" s="13">
        <f t="shared" si="13"/>
        <v>0.02</v>
      </c>
      <c r="L15" s="14">
        <f t="shared" si="5"/>
        <v>1.9550342130987292E-3</v>
      </c>
      <c r="M15" s="10">
        <f t="shared" si="6"/>
        <v>1</v>
      </c>
      <c r="N15" s="108">
        <f t="shared" si="7"/>
        <v>309.06580000000002</v>
      </c>
      <c r="O15" s="108">
        <f t="shared" si="8"/>
        <v>4326.9211999999998</v>
      </c>
      <c r="P15" s="108">
        <f t="shared" si="9"/>
        <v>164326.92120000001</v>
      </c>
      <c r="Q15" s="108">
        <f t="shared" si="10"/>
        <v>0</v>
      </c>
      <c r="R15" s="5"/>
      <c r="S15" s="5"/>
      <c r="T15" s="5"/>
      <c r="U15" s="5"/>
      <c r="V15" s="5"/>
      <c r="W15" s="5"/>
    </row>
    <row r="16" spans="1:23" x14ac:dyDescent="0.3">
      <c r="A16" s="84" t="s">
        <v>25</v>
      </c>
      <c r="B16" s="109">
        <v>8.9475999999999996</v>
      </c>
      <c r="C16" s="3">
        <f t="shared" si="0"/>
        <v>15</v>
      </c>
      <c r="D16" s="13"/>
      <c r="E16" s="10">
        <f t="shared" si="14"/>
        <v>10.23</v>
      </c>
      <c r="F16" s="10">
        <f t="shared" si="15"/>
        <v>1</v>
      </c>
      <c r="G16" s="11">
        <f t="shared" si="3"/>
        <v>0</v>
      </c>
      <c r="H16" s="11">
        <f t="shared" si="11"/>
        <v>160000</v>
      </c>
      <c r="I16" s="54">
        <f t="shared" si="16"/>
        <v>0</v>
      </c>
      <c r="J16" s="12">
        <f t="shared" si="17"/>
        <v>15453.29</v>
      </c>
      <c r="K16" s="13">
        <f t="shared" si="13"/>
        <v>0.02</v>
      </c>
      <c r="L16" s="14">
        <f t="shared" si="5"/>
        <v>1.9550342130987292E-3</v>
      </c>
      <c r="M16" s="10">
        <f t="shared" si="6"/>
        <v>1</v>
      </c>
      <c r="N16" s="108">
        <f t="shared" si="7"/>
        <v>309.06580000000002</v>
      </c>
      <c r="O16" s="108">
        <f t="shared" si="8"/>
        <v>4635.9870000000001</v>
      </c>
      <c r="P16" s="108">
        <f t="shared" si="9"/>
        <v>164635.98699999999</v>
      </c>
      <c r="Q16" s="108">
        <f t="shared" si="10"/>
        <v>0</v>
      </c>
      <c r="R16" s="5"/>
      <c r="S16" s="5"/>
      <c r="T16" s="5"/>
      <c r="U16" s="5"/>
      <c r="V16" s="5"/>
      <c r="W16" s="5"/>
    </row>
    <row r="17" spans="1:23" x14ac:dyDescent="0.3">
      <c r="A17" s="92" t="s">
        <v>26</v>
      </c>
      <c r="B17" s="35">
        <f>(B16-B15)/B16</f>
        <v>-0.14332334927801879</v>
      </c>
      <c r="C17" s="3">
        <f t="shared" si="0"/>
        <v>16</v>
      </c>
      <c r="D17" s="13"/>
      <c r="E17" s="10">
        <f t="shared" si="14"/>
        <v>10.23</v>
      </c>
      <c r="F17" s="10">
        <f t="shared" si="15"/>
        <v>1</v>
      </c>
      <c r="G17" s="11">
        <f t="shared" si="3"/>
        <v>0</v>
      </c>
      <c r="H17" s="11">
        <f t="shared" si="11"/>
        <v>160000</v>
      </c>
      <c r="I17" s="54">
        <f t="shared" si="16"/>
        <v>0</v>
      </c>
      <c r="J17" s="12">
        <f t="shared" si="17"/>
        <v>15453.29</v>
      </c>
      <c r="K17" s="13">
        <f t="shared" si="13"/>
        <v>0.02</v>
      </c>
      <c r="L17" s="14">
        <f t="shared" si="5"/>
        <v>1.9550342130987292E-3</v>
      </c>
      <c r="M17" s="10">
        <f t="shared" si="6"/>
        <v>1</v>
      </c>
      <c r="N17" s="108">
        <f t="shared" si="7"/>
        <v>309.06580000000002</v>
      </c>
      <c r="O17" s="108">
        <f t="shared" si="8"/>
        <v>4945.0528000000004</v>
      </c>
      <c r="P17" s="108">
        <f t="shared" si="9"/>
        <v>164945.0528</v>
      </c>
      <c r="Q17" s="108">
        <f t="shared" si="10"/>
        <v>0</v>
      </c>
      <c r="R17" s="5"/>
      <c r="S17" s="5"/>
      <c r="T17" s="5"/>
      <c r="U17" s="5"/>
      <c r="V17" s="5"/>
      <c r="W17" s="5"/>
    </row>
    <row r="18" spans="1:23" x14ac:dyDescent="0.3">
      <c r="A18" s="84" t="s">
        <v>103</v>
      </c>
      <c r="B18" s="113">
        <f>B19*B16-B2</f>
        <v>-21730.14239600001</v>
      </c>
      <c r="C18" s="3">
        <f t="shared" si="0"/>
        <v>17</v>
      </c>
      <c r="D18" s="13"/>
      <c r="E18" s="10">
        <f t="shared" si="14"/>
        <v>10.23</v>
      </c>
      <c r="F18" s="10">
        <f t="shared" si="15"/>
        <v>1</v>
      </c>
      <c r="G18" s="11">
        <f t="shared" si="3"/>
        <v>0</v>
      </c>
      <c r="H18" s="11">
        <f t="shared" si="11"/>
        <v>160000</v>
      </c>
      <c r="I18" s="54">
        <f t="shared" si="16"/>
        <v>0</v>
      </c>
      <c r="J18" s="12">
        <f t="shared" si="17"/>
        <v>15453.29</v>
      </c>
      <c r="K18" s="13">
        <f t="shared" si="13"/>
        <v>0.02</v>
      </c>
      <c r="L18" s="14">
        <f t="shared" si="5"/>
        <v>1.9550342130987292E-3</v>
      </c>
      <c r="M18" s="10">
        <f t="shared" si="6"/>
        <v>1</v>
      </c>
      <c r="N18" s="108">
        <f t="shared" si="7"/>
        <v>309.06580000000002</v>
      </c>
      <c r="O18" s="108">
        <f t="shared" si="8"/>
        <v>5254.1186000000007</v>
      </c>
      <c r="P18" s="108">
        <f t="shared" si="9"/>
        <v>165254.11859999999</v>
      </c>
      <c r="Q18" s="108">
        <f t="shared" si="10"/>
        <v>0</v>
      </c>
      <c r="R18" s="5"/>
      <c r="S18" s="5"/>
      <c r="T18" s="5"/>
      <c r="U18" s="5"/>
      <c r="V18" s="5"/>
      <c r="W18" s="5"/>
    </row>
    <row r="19" spans="1:23" x14ac:dyDescent="0.3">
      <c r="A19" s="84" t="s">
        <v>27</v>
      </c>
      <c r="B19" s="76">
        <f>SUM(I2:I121)</f>
        <v>15453.29</v>
      </c>
      <c r="C19" s="3">
        <f t="shared" si="0"/>
        <v>18</v>
      </c>
      <c r="D19" s="13"/>
      <c r="E19" s="10">
        <f t="shared" si="14"/>
        <v>10.23</v>
      </c>
      <c r="F19" s="10">
        <f t="shared" si="15"/>
        <v>1</v>
      </c>
      <c r="G19" s="11">
        <f t="shared" si="3"/>
        <v>0</v>
      </c>
      <c r="H19" s="11">
        <f t="shared" si="11"/>
        <v>160000</v>
      </c>
      <c r="I19" s="54">
        <f t="shared" si="16"/>
        <v>0</v>
      </c>
      <c r="J19" s="12">
        <f t="shared" si="17"/>
        <v>15453.29</v>
      </c>
      <c r="K19" s="13">
        <f t="shared" si="13"/>
        <v>0.02</v>
      </c>
      <c r="L19" s="14">
        <f t="shared" si="5"/>
        <v>1.9550342130987292E-3</v>
      </c>
      <c r="M19" s="10">
        <f t="shared" si="6"/>
        <v>1</v>
      </c>
      <c r="N19" s="108">
        <f t="shared" si="7"/>
        <v>309.06580000000002</v>
      </c>
      <c r="O19" s="108">
        <f t="shared" si="8"/>
        <v>5563.184400000001</v>
      </c>
      <c r="P19" s="108">
        <f t="shared" si="9"/>
        <v>165563.1844</v>
      </c>
      <c r="Q19" s="108">
        <f t="shared" si="10"/>
        <v>0</v>
      </c>
      <c r="R19" s="5"/>
      <c r="S19" s="5"/>
      <c r="T19" s="5"/>
      <c r="U19" s="5"/>
      <c r="V19" s="5"/>
      <c r="W19" s="5"/>
    </row>
    <row r="20" spans="1:23" x14ac:dyDescent="0.3">
      <c r="A20" s="84" t="s">
        <v>28</v>
      </c>
      <c r="B20" s="75">
        <f>B19*B16</f>
        <v>138269.85760399999</v>
      </c>
      <c r="C20" s="3">
        <f t="shared" si="0"/>
        <v>19</v>
      </c>
      <c r="D20" s="13"/>
      <c r="E20" s="10">
        <f t="shared" si="14"/>
        <v>10.23</v>
      </c>
      <c r="F20" s="10">
        <f t="shared" si="15"/>
        <v>1</v>
      </c>
      <c r="G20" s="11">
        <f t="shared" si="3"/>
        <v>0</v>
      </c>
      <c r="H20" s="11">
        <f t="shared" si="11"/>
        <v>160000</v>
      </c>
      <c r="I20" s="54">
        <f t="shared" si="16"/>
        <v>0</v>
      </c>
      <c r="J20" s="12">
        <f t="shared" si="17"/>
        <v>15453.29</v>
      </c>
      <c r="K20" s="13">
        <f t="shared" si="13"/>
        <v>0.02</v>
      </c>
      <c r="L20" s="14">
        <f t="shared" si="5"/>
        <v>1.9550342130987292E-3</v>
      </c>
      <c r="M20" s="10">
        <f t="shared" si="6"/>
        <v>1</v>
      </c>
      <c r="N20" s="108">
        <f t="shared" si="7"/>
        <v>309.06580000000002</v>
      </c>
      <c r="O20" s="108">
        <f t="shared" si="8"/>
        <v>5872.2502000000013</v>
      </c>
      <c r="P20" s="108">
        <f t="shared" si="9"/>
        <v>165872.25020000001</v>
      </c>
      <c r="Q20" s="108">
        <f t="shared" si="10"/>
        <v>0</v>
      </c>
      <c r="R20" s="5"/>
      <c r="S20" s="5"/>
      <c r="T20" s="5"/>
      <c r="U20" s="5"/>
      <c r="V20" s="5"/>
      <c r="W20" s="5"/>
    </row>
    <row r="21" spans="1:23" x14ac:dyDescent="0.3">
      <c r="A21" s="93" t="s">
        <v>29</v>
      </c>
      <c r="B21" s="39">
        <v>0.02</v>
      </c>
      <c r="C21" s="3">
        <f t="shared" si="0"/>
        <v>20</v>
      </c>
      <c r="D21" s="13"/>
      <c r="E21" s="10">
        <f t="shared" si="14"/>
        <v>10.23</v>
      </c>
      <c r="F21" s="10">
        <f t="shared" si="15"/>
        <v>1</v>
      </c>
      <c r="G21" s="11">
        <f t="shared" si="3"/>
        <v>0</v>
      </c>
      <c r="H21" s="11">
        <f t="shared" si="11"/>
        <v>160000</v>
      </c>
      <c r="I21" s="54">
        <f t="shared" si="16"/>
        <v>0</v>
      </c>
      <c r="J21" s="12">
        <f t="shared" si="17"/>
        <v>15453.29</v>
      </c>
      <c r="K21" s="13">
        <f t="shared" si="13"/>
        <v>0.02</v>
      </c>
      <c r="L21" s="14">
        <f t="shared" si="5"/>
        <v>1.9550342130987292E-3</v>
      </c>
      <c r="M21" s="10">
        <f t="shared" si="6"/>
        <v>1</v>
      </c>
      <c r="N21" s="108">
        <f t="shared" si="7"/>
        <v>309.06580000000002</v>
      </c>
      <c r="O21" s="108">
        <f t="shared" si="8"/>
        <v>6181.3160000000016</v>
      </c>
      <c r="P21" s="108">
        <f t="shared" si="9"/>
        <v>166181.31599999999</v>
      </c>
      <c r="Q21" s="108">
        <f t="shared" si="10"/>
        <v>0</v>
      </c>
      <c r="R21" s="5"/>
      <c r="S21" s="5"/>
      <c r="T21" s="5"/>
      <c r="U21" s="5"/>
      <c r="V21" s="5"/>
      <c r="W21" s="5"/>
    </row>
    <row r="22" spans="1:23" x14ac:dyDescent="0.3">
      <c r="A22" s="94" t="s">
        <v>86</v>
      </c>
      <c r="B22" s="41">
        <f>SUM(G2:G241)</f>
        <v>160000</v>
      </c>
      <c r="C22" s="3">
        <f t="shared" si="0"/>
        <v>21</v>
      </c>
      <c r="D22" s="13"/>
      <c r="E22" s="10">
        <f t="shared" si="14"/>
        <v>10.23</v>
      </c>
      <c r="F22" s="10">
        <f t="shared" si="15"/>
        <v>1</v>
      </c>
      <c r="G22" s="11">
        <f t="shared" si="3"/>
        <v>0</v>
      </c>
      <c r="H22" s="11">
        <f t="shared" si="11"/>
        <v>160000</v>
      </c>
      <c r="I22" s="54">
        <f t="shared" si="16"/>
        <v>0</v>
      </c>
      <c r="J22" s="12">
        <f t="shared" si="17"/>
        <v>15453.29</v>
      </c>
      <c r="K22" s="13">
        <f t="shared" si="13"/>
        <v>0.02</v>
      </c>
      <c r="L22" s="14">
        <f t="shared" si="5"/>
        <v>1.9550342130987292E-3</v>
      </c>
      <c r="M22" s="10">
        <f t="shared" si="6"/>
        <v>1</v>
      </c>
      <c r="N22" s="108">
        <f t="shared" si="7"/>
        <v>309.06580000000002</v>
      </c>
      <c r="O22" s="108">
        <f t="shared" si="8"/>
        <v>6490.3818000000019</v>
      </c>
      <c r="P22" s="108">
        <f t="shared" si="9"/>
        <v>166490.3818</v>
      </c>
      <c r="Q22" s="108">
        <f t="shared" si="10"/>
        <v>0</v>
      </c>
      <c r="R22" s="5"/>
      <c r="S22" s="5"/>
      <c r="T22" s="5"/>
      <c r="U22" s="5"/>
      <c r="V22" s="5"/>
      <c r="W22" s="5"/>
    </row>
    <row r="23" spans="1:23" x14ac:dyDescent="0.3">
      <c r="A23" s="94" t="s">
        <v>31</v>
      </c>
      <c r="B23" s="42">
        <f>SUM(N2:N241)</f>
        <v>18543.948000000011</v>
      </c>
      <c r="C23" s="3">
        <f t="shared" si="0"/>
        <v>22</v>
      </c>
      <c r="D23" s="13"/>
      <c r="E23" s="10">
        <f t="shared" si="14"/>
        <v>10.23</v>
      </c>
      <c r="F23" s="10">
        <f t="shared" si="15"/>
        <v>1</v>
      </c>
      <c r="G23" s="11">
        <f t="shared" si="3"/>
        <v>0</v>
      </c>
      <c r="H23" s="11">
        <f t="shared" si="11"/>
        <v>160000</v>
      </c>
      <c r="I23" s="54">
        <f t="shared" si="16"/>
        <v>0</v>
      </c>
      <c r="J23" s="12">
        <f t="shared" si="17"/>
        <v>15453.29</v>
      </c>
      <c r="K23" s="13">
        <f t="shared" si="13"/>
        <v>0.02</v>
      </c>
      <c r="L23" s="14">
        <f t="shared" si="5"/>
        <v>1.9550342130987292E-3</v>
      </c>
      <c r="M23" s="10">
        <f t="shared" si="6"/>
        <v>1</v>
      </c>
      <c r="N23" s="108">
        <f t="shared" si="7"/>
        <v>309.06580000000002</v>
      </c>
      <c r="O23" s="108">
        <f t="shared" si="8"/>
        <v>6799.4476000000022</v>
      </c>
      <c r="P23" s="108">
        <f t="shared" si="9"/>
        <v>166799.44760000001</v>
      </c>
      <c r="Q23" s="108">
        <f t="shared" si="10"/>
        <v>0</v>
      </c>
      <c r="R23" s="5"/>
      <c r="S23" s="5"/>
      <c r="T23" s="5"/>
      <c r="U23" s="5"/>
      <c r="V23" s="5"/>
      <c r="W23" s="5"/>
    </row>
    <row r="24" spans="1:23" x14ac:dyDescent="0.3">
      <c r="A24" s="94" t="s">
        <v>32</v>
      </c>
      <c r="B24" s="42">
        <f>SUM(Q2:Q241)</f>
        <v>500</v>
      </c>
      <c r="C24" s="3">
        <f t="shared" si="0"/>
        <v>23</v>
      </c>
      <c r="D24" s="13"/>
      <c r="E24" s="10">
        <f t="shared" si="14"/>
        <v>10.23</v>
      </c>
      <c r="F24" s="10">
        <f t="shared" si="15"/>
        <v>1</v>
      </c>
      <c r="G24" s="11">
        <f t="shared" si="3"/>
        <v>0</v>
      </c>
      <c r="H24" s="11">
        <f t="shared" si="11"/>
        <v>160000</v>
      </c>
      <c r="I24" s="54">
        <f t="shared" si="16"/>
        <v>0</v>
      </c>
      <c r="J24" s="12">
        <f t="shared" si="17"/>
        <v>15453.29</v>
      </c>
      <c r="K24" s="13">
        <f t="shared" si="13"/>
        <v>0.02</v>
      </c>
      <c r="L24" s="14">
        <f t="shared" si="5"/>
        <v>1.9550342130987292E-3</v>
      </c>
      <c r="M24" s="10">
        <f t="shared" si="6"/>
        <v>1</v>
      </c>
      <c r="N24" s="108">
        <f t="shared" si="7"/>
        <v>309.06580000000002</v>
      </c>
      <c r="O24" s="108">
        <f t="shared" si="8"/>
        <v>7108.5134000000025</v>
      </c>
      <c r="P24" s="108">
        <f t="shared" si="9"/>
        <v>167108.5134</v>
      </c>
      <c r="Q24" s="108">
        <f t="shared" si="10"/>
        <v>0</v>
      </c>
      <c r="R24" s="5"/>
      <c r="S24" s="5"/>
      <c r="T24" s="5"/>
      <c r="U24" s="5"/>
      <c r="V24" s="5"/>
      <c r="W24" s="5"/>
    </row>
    <row r="25" spans="1:23" x14ac:dyDescent="0.3">
      <c r="A25" s="94" t="s">
        <v>33</v>
      </c>
      <c r="B25" s="43">
        <f>B23/B22</f>
        <v>0.11589967500000008</v>
      </c>
      <c r="C25" s="3">
        <f t="shared" si="0"/>
        <v>24</v>
      </c>
      <c r="D25" s="13"/>
      <c r="E25" s="10">
        <f t="shared" si="14"/>
        <v>10.23</v>
      </c>
      <c r="F25" s="10">
        <f t="shared" si="15"/>
        <v>1</v>
      </c>
      <c r="G25" s="11">
        <f t="shared" si="3"/>
        <v>0</v>
      </c>
      <c r="H25" s="11">
        <f t="shared" si="11"/>
        <v>160000</v>
      </c>
      <c r="I25" s="54">
        <f t="shared" si="16"/>
        <v>0</v>
      </c>
      <c r="J25" s="12">
        <f t="shared" si="17"/>
        <v>15453.29</v>
      </c>
      <c r="K25" s="13">
        <f t="shared" si="13"/>
        <v>0.02</v>
      </c>
      <c r="L25" s="14">
        <f t="shared" si="5"/>
        <v>1.9550342130987292E-3</v>
      </c>
      <c r="M25" s="10">
        <f t="shared" si="6"/>
        <v>1</v>
      </c>
      <c r="N25" s="108">
        <f t="shared" si="7"/>
        <v>309.06580000000002</v>
      </c>
      <c r="O25" s="108">
        <f t="shared" si="8"/>
        <v>7417.5792000000029</v>
      </c>
      <c r="P25" s="108">
        <f t="shared" si="9"/>
        <v>167417.57920000001</v>
      </c>
      <c r="Q25" s="108">
        <f t="shared" si="10"/>
        <v>0</v>
      </c>
      <c r="R25" s="5"/>
      <c r="S25" s="5"/>
      <c r="T25" s="5"/>
      <c r="U25" s="5"/>
      <c r="V25" s="5"/>
      <c r="W25" s="5"/>
    </row>
    <row r="26" spans="1:23" x14ac:dyDescent="0.3">
      <c r="A26" s="94" t="s">
        <v>34</v>
      </c>
      <c r="B26" s="115">
        <f>B20+B23-B24</f>
        <v>156313.80560399999</v>
      </c>
      <c r="C26" s="3">
        <f t="shared" si="0"/>
        <v>25</v>
      </c>
      <c r="D26" s="13"/>
      <c r="E26" s="10">
        <f t="shared" si="14"/>
        <v>10.23</v>
      </c>
      <c r="F26" s="10">
        <f t="shared" si="15"/>
        <v>1</v>
      </c>
      <c r="G26" s="11">
        <f t="shared" si="3"/>
        <v>0</v>
      </c>
      <c r="H26" s="11">
        <f t="shared" si="11"/>
        <v>160000</v>
      </c>
      <c r="I26" s="54">
        <f t="shared" si="16"/>
        <v>0</v>
      </c>
      <c r="J26" s="12">
        <f t="shared" si="17"/>
        <v>15453.29</v>
      </c>
      <c r="K26" s="13">
        <f t="shared" si="13"/>
        <v>0.02</v>
      </c>
      <c r="L26" s="14">
        <f t="shared" si="5"/>
        <v>1.9550342130987292E-3</v>
      </c>
      <c r="M26" s="10">
        <f t="shared" si="6"/>
        <v>1</v>
      </c>
      <c r="N26" s="108">
        <f t="shared" si="7"/>
        <v>309.06580000000002</v>
      </c>
      <c r="O26" s="108">
        <f t="shared" si="8"/>
        <v>7726.6450000000032</v>
      </c>
      <c r="P26" s="108">
        <f t="shared" si="9"/>
        <v>167726.64499999999</v>
      </c>
      <c r="Q26" s="108">
        <f t="shared" si="10"/>
        <v>0</v>
      </c>
      <c r="R26" s="5"/>
      <c r="S26" s="5"/>
      <c r="T26" s="5"/>
      <c r="U26" s="5"/>
      <c r="V26" s="5"/>
      <c r="W26" s="5"/>
    </row>
    <row r="27" spans="1:23" x14ac:dyDescent="0.3">
      <c r="A27" s="95" t="s">
        <v>35</v>
      </c>
      <c r="B27" s="114">
        <f>B26*B13</f>
        <v>156313.80560399999</v>
      </c>
      <c r="C27" s="3">
        <f t="shared" si="0"/>
        <v>26</v>
      </c>
      <c r="D27" s="13"/>
      <c r="E27" s="10">
        <f t="shared" si="14"/>
        <v>10.23</v>
      </c>
      <c r="F27" s="10">
        <f t="shared" si="15"/>
        <v>1</v>
      </c>
      <c r="G27" s="11">
        <f t="shared" si="3"/>
        <v>0</v>
      </c>
      <c r="H27" s="11">
        <f t="shared" si="11"/>
        <v>160000</v>
      </c>
      <c r="I27" s="54">
        <f t="shared" si="16"/>
        <v>0</v>
      </c>
      <c r="J27" s="12">
        <f t="shared" si="17"/>
        <v>15453.29</v>
      </c>
      <c r="K27" s="13">
        <f t="shared" si="13"/>
        <v>0.02</v>
      </c>
      <c r="L27" s="14">
        <f t="shared" si="5"/>
        <v>1.9550342130987292E-3</v>
      </c>
      <c r="M27" s="10">
        <f t="shared" si="6"/>
        <v>1</v>
      </c>
      <c r="N27" s="108">
        <f t="shared" si="7"/>
        <v>309.06580000000002</v>
      </c>
      <c r="O27" s="108">
        <f t="shared" si="8"/>
        <v>8035.7108000000035</v>
      </c>
      <c r="P27" s="108">
        <f t="shared" si="9"/>
        <v>168035.7108</v>
      </c>
      <c r="Q27" s="108">
        <f t="shared" si="10"/>
        <v>0</v>
      </c>
      <c r="R27" s="5"/>
      <c r="S27" s="5"/>
      <c r="T27" s="5"/>
      <c r="U27" s="5"/>
      <c r="V27" s="5"/>
      <c r="W27" s="5"/>
    </row>
    <row r="28" spans="1:23" x14ac:dyDescent="0.3">
      <c r="A28" s="95" t="s">
        <v>102</v>
      </c>
      <c r="B28" s="114">
        <f>B27-B2</f>
        <v>-3686.1943960000062</v>
      </c>
      <c r="C28" s="3">
        <f t="shared" si="0"/>
        <v>27</v>
      </c>
      <c r="D28" s="13"/>
      <c r="E28" s="10">
        <f t="shared" si="14"/>
        <v>10.23</v>
      </c>
      <c r="F28" s="10">
        <f t="shared" si="15"/>
        <v>1</v>
      </c>
      <c r="G28" s="11">
        <f t="shared" si="3"/>
        <v>0</v>
      </c>
      <c r="H28" s="11">
        <f t="shared" si="11"/>
        <v>160000</v>
      </c>
      <c r="I28" s="54">
        <f t="shared" si="16"/>
        <v>0</v>
      </c>
      <c r="J28" s="12">
        <f t="shared" si="17"/>
        <v>15453.29</v>
      </c>
      <c r="K28" s="13">
        <f t="shared" si="13"/>
        <v>0.02</v>
      </c>
      <c r="L28" s="14">
        <f t="shared" si="5"/>
        <v>1.9550342130987292E-3</v>
      </c>
      <c r="M28" s="10">
        <f t="shared" si="6"/>
        <v>1</v>
      </c>
      <c r="N28" s="108">
        <f t="shared" si="7"/>
        <v>309.06580000000002</v>
      </c>
      <c r="O28" s="108">
        <f t="shared" si="8"/>
        <v>8344.7766000000029</v>
      </c>
      <c r="P28" s="108">
        <f t="shared" si="9"/>
        <v>168344.77660000001</v>
      </c>
      <c r="Q28" s="108">
        <f t="shared" si="10"/>
        <v>0</v>
      </c>
      <c r="R28" s="5"/>
      <c r="S28" s="5"/>
      <c r="T28" s="5"/>
      <c r="U28" s="5"/>
      <c r="V28" s="5"/>
      <c r="W28" s="5"/>
    </row>
    <row r="29" spans="1:23" x14ac:dyDescent="0.3">
      <c r="A29" s="84" t="s">
        <v>90</v>
      </c>
      <c r="B29" s="100">
        <f>(B27-B2*B10)/(B2*B10)</f>
        <v>-0.98371731191625</v>
      </c>
      <c r="C29" s="3">
        <f t="shared" si="0"/>
        <v>28</v>
      </c>
      <c r="D29" s="13"/>
      <c r="E29" s="10">
        <f t="shared" si="14"/>
        <v>10.23</v>
      </c>
      <c r="F29" s="10">
        <f t="shared" si="15"/>
        <v>1</v>
      </c>
      <c r="G29" s="11">
        <f t="shared" si="3"/>
        <v>0</v>
      </c>
      <c r="H29" s="11">
        <f t="shared" si="11"/>
        <v>160000</v>
      </c>
      <c r="I29" s="54">
        <f t="shared" si="16"/>
        <v>0</v>
      </c>
      <c r="J29" s="12">
        <f t="shared" si="17"/>
        <v>15453.29</v>
      </c>
      <c r="K29" s="13">
        <f t="shared" si="13"/>
        <v>0.02</v>
      </c>
      <c r="L29" s="14">
        <f t="shared" si="5"/>
        <v>1.9550342130987292E-3</v>
      </c>
      <c r="M29" s="10">
        <f t="shared" si="6"/>
        <v>1</v>
      </c>
      <c r="N29" s="108">
        <f t="shared" si="7"/>
        <v>309.06580000000002</v>
      </c>
      <c r="O29" s="108">
        <f t="shared" si="8"/>
        <v>8653.8424000000032</v>
      </c>
      <c r="P29" s="108">
        <f t="shared" si="9"/>
        <v>168653.84239999999</v>
      </c>
      <c r="Q29" s="108">
        <f t="shared" si="10"/>
        <v>0</v>
      </c>
      <c r="R29" s="5"/>
      <c r="S29" s="5"/>
      <c r="T29" s="5"/>
      <c r="U29" s="5"/>
      <c r="V29" s="5"/>
      <c r="W29" s="5"/>
    </row>
    <row r="30" spans="1:23" x14ac:dyDescent="0.3">
      <c r="A30" s="84" t="s">
        <v>91</v>
      </c>
      <c r="B30" s="100">
        <f>B29/B9</f>
        <v>-0.19674346238325</v>
      </c>
      <c r="C30" s="3">
        <f t="shared" si="0"/>
        <v>29</v>
      </c>
      <c r="D30" s="13"/>
      <c r="E30" s="10">
        <f t="shared" si="14"/>
        <v>10.23</v>
      </c>
      <c r="F30" s="10">
        <f t="shared" si="15"/>
        <v>1</v>
      </c>
      <c r="G30" s="11">
        <f t="shared" si="3"/>
        <v>0</v>
      </c>
      <c r="H30" s="11">
        <f t="shared" si="11"/>
        <v>160000</v>
      </c>
      <c r="I30" s="54">
        <f t="shared" si="16"/>
        <v>0</v>
      </c>
      <c r="J30" s="12">
        <f t="shared" si="17"/>
        <v>15453.29</v>
      </c>
      <c r="K30" s="13">
        <f t="shared" si="13"/>
        <v>0.02</v>
      </c>
      <c r="L30" s="14">
        <f t="shared" si="5"/>
        <v>1.9550342130987292E-3</v>
      </c>
      <c r="M30" s="10">
        <f t="shared" si="6"/>
        <v>1</v>
      </c>
      <c r="N30" s="108">
        <f t="shared" si="7"/>
        <v>309.06580000000002</v>
      </c>
      <c r="O30" s="108">
        <f t="shared" si="8"/>
        <v>8962.9082000000035</v>
      </c>
      <c r="P30" s="108">
        <f t="shared" si="9"/>
        <v>168962.90820000001</v>
      </c>
      <c r="Q30" s="108">
        <f t="shared" si="10"/>
        <v>0</v>
      </c>
      <c r="R30" s="5"/>
      <c r="S30" s="5"/>
      <c r="T30" s="5"/>
      <c r="U30" s="5"/>
      <c r="V30" s="5"/>
      <c r="W30" s="5"/>
    </row>
    <row r="31" spans="1:23" ht="15.75" thickBot="1" x14ac:dyDescent="0.35">
      <c r="A31" s="82" t="s">
        <v>101</v>
      </c>
      <c r="B31" s="101">
        <f>B30/12</f>
        <v>-1.6395288531937498E-2</v>
      </c>
      <c r="C31" s="3">
        <f t="shared" si="0"/>
        <v>30</v>
      </c>
      <c r="D31" s="13"/>
      <c r="E31" s="10">
        <f t="shared" si="14"/>
        <v>10.23</v>
      </c>
      <c r="F31" s="10">
        <f t="shared" si="15"/>
        <v>1</v>
      </c>
      <c r="G31" s="11">
        <f t="shared" si="3"/>
        <v>0</v>
      </c>
      <c r="H31" s="11">
        <f t="shared" si="11"/>
        <v>160000</v>
      </c>
      <c r="I31" s="54">
        <f t="shared" si="16"/>
        <v>0</v>
      </c>
      <c r="J31" s="12">
        <f t="shared" si="17"/>
        <v>15453.29</v>
      </c>
      <c r="K31" s="13">
        <f t="shared" si="13"/>
        <v>0.02</v>
      </c>
      <c r="L31" s="14">
        <f t="shared" si="5"/>
        <v>1.9550342130987292E-3</v>
      </c>
      <c r="M31" s="10">
        <f t="shared" si="6"/>
        <v>1</v>
      </c>
      <c r="N31" s="108">
        <f t="shared" si="7"/>
        <v>309.06580000000002</v>
      </c>
      <c r="O31" s="108">
        <f t="shared" si="8"/>
        <v>9271.9740000000038</v>
      </c>
      <c r="P31" s="108">
        <f t="shared" si="9"/>
        <v>169271.97400000002</v>
      </c>
      <c r="Q31" s="108">
        <f t="shared" si="10"/>
        <v>0</v>
      </c>
      <c r="R31" s="5"/>
      <c r="S31" s="5"/>
      <c r="T31" s="5"/>
      <c r="U31" s="5"/>
      <c r="V31" s="5"/>
      <c r="W31" s="5"/>
    </row>
    <row r="32" spans="1:23" ht="15.75" thickTop="1" x14ac:dyDescent="0.3">
      <c r="C32" s="3">
        <f t="shared" si="0"/>
        <v>31</v>
      </c>
      <c r="D32" s="13"/>
      <c r="E32" s="10">
        <f t="shared" si="14"/>
        <v>10.23</v>
      </c>
      <c r="F32" s="10">
        <f t="shared" si="15"/>
        <v>1</v>
      </c>
      <c r="G32" s="11">
        <f t="shared" si="3"/>
        <v>0</v>
      </c>
      <c r="H32" s="11">
        <f t="shared" si="11"/>
        <v>160000</v>
      </c>
      <c r="I32" s="54">
        <f t="shared" si="16"/>
        <v>0</v>
      </c>
      <c r="J32" s="12">
        <f t="shared" si="17"/>
        <v>15453.29</v>
      </c>
      <c r="K32" s="13">
        <f t="shared" si="13"/>
        <v>0.02</v>
      </c>
      <c r="L32" s="14">
        <f t="shared" si="5"/>
        <v>1.9550342130987292E-3</v>
      </c>
      <c r="M32" s="10">
        <f t="shared" si="6"/>
        <v>1</v>
      </c>
      <c r="N32" s="108">
        <f t="shared" si="7"/>
        <v>309.06580000000002</v>
      </c>
      <c r="O32" s="108">
        <f t="shared" si="8"/>
        <v>9581.0398000000041</v>
      </c>
      <c r="P32" s="108">
        <f t="shared" si="9"/>
        <v>169581.0398</v>
      </c>
      <c r="Q32" s="108">
        <f t="shared" si="10"/>
        <v>0</v>
      </c>
      <c r="R32" s="5"/>
      <c r="S32" s="5"/>
      <c r="T32" s="5"/>
      <c r="U32" s="5"/>
      <c r="V32" s="5"/>
      <c r="W32" s="5"/>
    </row>
    <row r="33" spans="3:23" x14ac:dyDescent="0.3">
      <c r="C33" s="3">
        <f t="shared" si="0"/>
        <v>32</v>
      </c>
      <c r="D33" s="13"/>
      <c r="E33" s="10">
        <f t="shared" si="14"/>
        <v>10.23</v>
      </c>
      <c r="F33" s="10">
        <f t="shared" si="15"/>
        <v>1</v>
      </c>
      <c r="G33" s="11">
        <f t="shared" si="3"/>
        <v>0</v>
      </c>
      <c r="H33" s="11">
        <f t="shared" si="11"/>
        <v>160000</v>
      </c>
      <c r="I33" s="54">
        <f t="shared" si="16"/>
        <v>0</v>
      </c>
      <c r="J33" s="12">
        <f t="shared" si="17"/>
        <v>15453.29</v>
      </c>
      <c r="K33" s="13">
        <f t="shared" si="13"/>
        <v>0.02</v>
      </c>
      <c r="L33" s="14">
        <f t="shared" si="5"/>
        <v>1.9550342130987292E-3</v>
      </c>
      <c r="M33" s="10">
        <f t="shared" si="6"/>
        <v>1</v>
      </c>
      <c r="N33" s="108">
        <f t="shared" si="7"/>
        <v>309.06580000000002</v>
      </c>
      <c r="O33" s="108">
        <f t="shared" si="8"/>
        <v>9890.1056000000044</v>
      </c>
      <c r="P33" s="108">
        <f t="shared" si="9"/>
        <v>169890.10560000001</v>
      </c>
      <c r="Q33" s="108">
        <f t="shared" si="10"/>
        <v>0</v>
      </c>
      <c r="R33" s="5"/>
      <c r="S33" s="5"/>
      <c r="T33" s="5"/>
      <c r="U33" s="5"/>
      <c r="V33" s="5"/>
      <c r="W33" s="5"/>
    </row>
    <row r="34" spans="3:23" x14ac:dyDescent="0.3">
      <c r="C34" s="3">
        <f t="shared" si="0"/>
        <v>33</v>
      </c>
      <c r="D34" s="13"/>
      <c r="E34" s="10">
        <f t="shared" si="14"/>
        <v>10.23</v>
      </c>
      <c r="F34" s="10">
        <f t="shared" si="15"/>
        <v>1</v>
      </c>
      <c r="G34" s="11">
        <f t="shared" si="3"/>
        <v>0</v>
      </c>
      <c r="H34" s="11">
        <f t="shared" si="11"/>
        <v>160000</v>
      </c>
      <c r="I34" s="54">
        <f t="shared" si="16"/>
        <v>0</v>
      </c>
      <c r="J34" s="12">
        <f t="shared" si="17"/>
        <v>15453.29</v>
      </c>
      <c r="K34" s="13">
        <f t="shared" si="13"/>
        <v>0.02</v>
      </c>
      <c r="L34" s="14">
        <f t="shared" si="5"/>
        <v>1.9550342130987292E-3</v>
      </c>
      <c r="M34" s="10">
        <f t="shared" si="6"/>
        <v>1</v>
      </c>
      <c r="N34" s="108">
        <f t="shared" si="7"/>
        <v>309.06580000000002</v>
      </c>
      <c r="O34" s="108">
        <f t="shared" si="8"/>
        <v>10199.171400000005</v>
      </c>
      <c r="P34" s="108">
        <f t="shared" si="9"/>
        <v>170199.17139999999</v>
      </c>
      <c r="Q34" s="108">
        <f t="shared" si="10"/>
        <v>0</v>
      </c>
      <c r="R34" s="5"/>
      <c r="S34" s="5"/>
      <c r="T34" s="5"/>
      <c r="U34" s="5"/>
      <c r="V34" s="5"/>
      <c r="W34" s="5"/>
    </row>
    <row r="35" spans="3:23" x14ac:dyDescent="0.3">
      <c r="C35" s="3">
        <f t="shared" si="0"/>
        <v>34</v>
      </c>
      <c r="D35" s="13"/>
      <c r="E35" s="10">
        <f t="shared" si="14"/>
        <v>10.23</v>
      </c>
      <c r="F35" s="10">
        <f t="shared" si="15"/>
        <v>1</v>
      </c>
      <c r="G35" s="11">
        <f t="shared" si="3"/>
        <v>0</v>
      </c>
      <c r="H35" s="11">
        <f t="shared" si="11"/>
        <v>160000</v>
      </c>
      <c r="I35" s="54">
        <f t="shared" si="16"/>
        <v>0</v>
      </c>
      <c r="J35" s="12">
        <f t="shared" si="17"/>
        <v>15453.29</v>
      </c>
      <c r="K35" s="13">
        <f t="shared" si="13"/>
        <v>0.02</v>
      </c>
      <c r="L35" s="14">
        <f t="shared" si="5"/>
        <v>1.9550342130987292E-3</v>
      </c>
      <c r="M35" s="10">
        <f t="shared" si="6"/>
        <v>1</v>
      </c>
      <c r="N35" s="108">
        <f t="shared" si="7"/>
        <v>309.06580000000002</v>
      </c>
      <c r="O35" s="108">
        <f t="shared" si="8"/>
        <v>10508.237200000005</v>
      </c>
      <c r="P35" s="108">
        <f t="shared" si="9"/>
        <v>170508.2372</v>
      </c>
      <c r="Q35" s="108">
        <f t="shared" si="10"/>
        <v>0</v>
      </c>
      <c r="R35" s="5"/>
      <c r="S35" s="5"/>
      <c r="T35" s="5"/>
      <c r="U35" s="5"/>
      <c r="V35" s="5"/>
      <c r="W35" s="5"/>
    </row>
    <row r="36" spans="3:23" x14ac:dyDescent="0.3">
      <c r="C36" s="3">
        <f t="shared" si="0"/>
        <v>35</v>
      </c>
      <c r="D36" s="13"/>
      <c r="E36" s="10">
        <f t="shared" si="14"/>
        <v>10.23</v>
      </c>
      <c r="F36" s="10">
        <f t="shared" si="15"/>
        <v>1</v>
      </c>
      <c r="G36" s="11">
        <f t="shared" si="3"/>
        <v>0</v>
      </c>
      <c r="H36" s="11">
        <f t="shared" si="11"/>
        <v>160000</v>
      </c>
      <c r="I36" s="54">
        <f t="shared" si="16"/>
        <v>0</v>
      </c>
      <c r="J36" s="12">
        <f t="shared" si="17"/>
        <v>15453.29</v>
      </c>
      <c r="K36" s="13">
        <f t="shared" si="13"/>
        <v>0.02</v>
      </c>
      <c r="L36" s="14">
        <f t="shared" si="5"/>
        <v>1.9550342130987292E-3</v>
      </c>
      <c r="M36" s="10">
        <f t="shared" si="6"/>
        <v>1</v>
      </c>
      <c r="N36" s="108">
        <f t="shared" si="7"/>
        <v>309.06580000000002</v>
      </c>
      <c r="O36" s="108">
        <f t="shared" si="8"/>
        <v>10817.303000000005</v>
      </c>
      <c r="P36" s="108">
        <f t="shared" si="9"/>
        <v>170817.30300000001</v>
      </c>
      <c r="Q36" s="108">
        <f t="shared" si="10"/>
        <v>0</v>
      </c>
      <c r="R36" s="5"/>
      <c r="S36" s="5"/>
      <c r="T36" s="5"/>
      <c r="U36" s="5"/>
      <c r="V36" s="5"/>
      <c r="W36" s="5"/>
    </row>
    <row r="37" spans="3:23" x14ac:dyDescent="0.3">
      <c r="C37" s="3">
        <f t="shared" si="0"/>
        <v>36</v>
      </c>
      <c r="D37" s="13"/>
      <c r="E37" s="10">
        <f t="shared" si="14"/>
        <v>10.23</v>
      </c>
      <c r="F37" s="10">
        <f t="shared" si="15"/>
        <v>1</v>
      </c>
      <c r="G37" s="11">
        <f t="shared" si="3"/>
        <v>0</v>
      </c>
      <c r="H37" s="11">
        <f t="shared" si="11"/>
        <v>160000</v>
      </c>
      <c r="I37" s="54">
        <f t="shared" si="16"/>
        <v>0</v>
      </c>
      <c r="J37" s="12">
        <f t="shared" si="17"/>
        <v>15453.29</v>
      </c>
      <c r="K37" s="13">
        <f t="shared" si="13"/>
        <v>0.02</v>
      </c>
      <c r="L37" s="14">
        <f t="shared" si="5"/>
        <v>1.9550342130987292E-3</v>
      </c>
      <c r="M37" s="10">
        <f t="shared" si="6"/>
        <v>1</v>
      </c>
      <c r="N37" s="108">
        <f t="shared" si="7"/>
        <v>309.06580000000002</v>
      </c>
      <c r="O37" s="108">
        <f t="shared" si="8"/>
        <v>11126.368800000006</v>
      </c>
      <c r="P37" s="108">
        <f t="shared" si="9"/>
        <v>171126.3688</v>
      </c>
      <c r="Q37" s="108">
        <f t="shared" si="10"/>
        <v>0</v>
      </c>
      <c r="R37" s="5"/>
      <c r="S37" s="5"/>
      <c r="T37" s="5"/>
      <c r="U37" s="5"/>
      <c r="V37" s="5"/>
      <c r="W37" s="5"/>
    </row>
    <row r="38" spans="3:23" x14ac:dyDescent="0.3">
      <c r="C38" s="3">
        <f t="shared" si="0"/>
        <v>37</v>
      </c>
      <c r="D38" s="13"/>
      <c r="E38" s="10">
        <f t="shared" si="14"/>
        <v>10.23</v>
      </c>
      <c r="F38" s="10">
        <f t="shared" si="15"/>
        <v>1</v>
      </c>
      <c r="G38" s="11">
        <f t="shared" si="3"/>
        <v>0</v>
      </c>
      <c r="H38" s="11">
        <f t="shared" si="11"/>
        <v>160000</v>
      </c>
      <c r="I38" s="54">
        <f t="shared" si="16"/>
        <v>0</v>
      </c>
      <c r="J38" s="12">
        <f t="shared" si="17"/>
        <v>15453.29</v>
      </c>
      <c r="K38" s="13">
        <f t="shared" si="13"/>
        <v>0.02</v>
      </c>
      <c r="L38" s="14">
        <f t="shared" si="5"/>
        <v>1.9550342130987292E-3</v>
      </c>
      <c r="M38" s="10">
        <f t="shared" si="6"/>
        <v>1</v>
      </c>
      <c r="N38" s="108">
        <f t="shared" si="7"/>
        <v>309.06580000000002</v>
      </c>
      <c r="O38" s="108">
        <f t="shared" si="8"/>
        <v>11435.434600000006</v>
      </c>
      <c r="P38" s="108">
        <f t="shared" si="9"/>
        <v>171435.43460000001</v>
      </c>
      <c r="Q38" s="108">
        <f t="shared" si="10"/>
        <v>0</v>
      </c>
      <c r="R38" s="5"/>
      <c r="S38" s="5"/>
      <c r="T38" s="5"/>
      <c r="U38" s="5"/>
      <c r="V38" s="5"/>
      <c r="W38" s="5"/>
    </row>
    <row r="39" spans="3:23" x14ac:dyDescent="0.3">
      <c r="C39" s="3">
        <f t="shared" si="0"/>
        <v>38</v>
      </c>
      <c r="D39" s="13"/>
      <c r="E39" s="10">
        <f t="shared" si="14"/>
        <v>10.23</v>
      </c>
      <c r="F39" s="10">
        <f t="shared" si="15"/>
        <v>1</v>
      </c>
      <c r="G39" s="11">
        <f t="shared" si="3"/>
        <v>0</v>
      </c>
      <c r="H39" s="11">
        <f t="shared" si="11"/>
        <v>160000</v>
      </c>
      <c r="I39" s="54">
        <f t="shared" si="16"/>
        <v>0</v>
      </c>
      <c r="J39" s="12">
        <f t="shared" si="17"/>
        <v>15453.29</v>
      </c>
      <c r="K39" s="13">
        <f t="shared" si="13"/>
        <v>0.02</v>
      </c>
      <c r="L39" s="14">
        <f t="shared" si="5"/>
        <v>1.9550342130987292E-3</v>
      </c>
      <c r="M39" s="10">
        <f t="shared" si="6"/>
        <v>1</v>
      </c>
      <c r="N39" s="108">
        <f t="shared" si="7"/>
        <v>309.06580000000002</v>
      </c>
      <c r="O39" s="108">
        <f t="shared" si="8"/>
        <v>11744.500400000006</v>
      </c>
      <c r="P39" s="108">
        <f t="shared" si="9"/>
        <v>171744.50040000002</v>
      </c>
      <c r="Q39" s="108">
        <f t="shared" si="10"/>
        <v>0</v>
      </c>
      <c r="R39" s="5"/>
      <c r="S39" s="5"/>
      <c r="T39" s="5"/>
      <c r="U39" s="5"/>
      <c r="V39" s="5"/>
      <c r="W39" s="5"/>
    </row>
    <row r="40" spans="3:23" x14ac:dyDescent="0.3">
      <c r="C40" s="3">
        <f t="shared" si="0"/>
        <v>39</v>
      </c>
      <c r="D40" s="13"/>
      <c r="E40" s="10">
        <f t="shared" si="14"/>
        <v>10.23</v>
      </c>
      <c r="F40" s="10">
        <f t="shared" si="15"/>
        <v>1</v>
      </c>
      <c r="G40" s="11">
        <f t="shared" si="3"/>
        <v>0</v>
      </c>
      <c r="H40" s="11">
        <f t="shared" si="11"/>
        <v>160000</v>
      </c>
      <c r="I40" s="54">
        <f t="shared" si="16"/>
        <v>0</v>
      </c>
      <c r="J40" s="12">
        <f t="shared" si="17"/>
        <v>15453.29</v>
      </c>
      <c r="K40" s="13">
        <f t="shared" si="13"/>
        <v>0.02</v>
      </c>
      <c r="L40" s="14">
        <f t="shared" si="5"/>
        <v>1.9550342130987292E-3</v>
      </c>
      <c r="M40" s="10">
        <f t="shared" si="6"/>
        <v>1</v>
      </c>
      <c r="N40" s="108">
        <f t="shared" si="7"/>
        <v>309.06580000000002</v>
      </c>
      <c r="O40" s="108">
        <f t="shared" si="8"/>
        <v>12053.566200000007</v>
      </c>
      <c r="P40" s="108">
        <f t="shared" si="9"/>
        <v>172053.5662</v>
      </c>
      <c r="Q40" s="108">
        <f t="shared" si="10"/>
        <v>0</v>
      </c>
      <c r="R40" s="5"/>
      <c r="S40" s="5"/>
      <c r="T40" s="5"/>
      <c r="U40" s="5"/>
      <c r="V40" s="5"/>
      <c r="W40" s="5"/>
    </row>
    <row r="41" spans="3:23" x14ac:dyDescent="0.3">
      <c r="C41" s="3">
        <f t="shared" si="0"/>
        <v>40</v>
      </c>
      <c r="D41" s="13"/>
      <c r="E41" s="10">
        <f t="shared" si="14"/>
        <v>10.23</v>
      </c>
      <c r="F41" s="10">
        <f t="shared" si="15"/>
        <v>1</v>
      </c>
      <c r="G41" s="11">
        <f t="shared" si="3"/>
        <v>0</v>
      </c>
      <c r="H41" s="11">
        <f t="shared" si="11"/>
        <v>160000</v>
      </c>
      <c r="I41" s="54">
        <f t="shared" si="16"/>
        <v>0</v>
      </c>
      <c r="J41" s="12">
        <f t="shared" si="17"/>
        <v>15453.29</v>
      </c>
      <c r="K41" s="13">
        <f t="shared" si="13"/>
        <v>0.02</v>
      </c>
      <c r="L41" s="14">
        <f t="shared" si="5"/>
        <v>1.9550342130987292E-3</v>
      </c>
      <c r="M41" s="10">
        <f t="shared" si="6"/>
        <v>1</v>
      </c>
      <c r="N41" s="108">
        <f t="shared" si="7"/>
        <v>309.06580000000002</v>
      </c>
      <c r="O41" s="108">
        <f t="shared" si="8"/>
        <v>12362.632000000007</v>
      </c>
      <c r="P41" s="108">
        <f t="shared" si="9"/>
        <v>172362.63200000001</v>
      </c>
      <c r="Q41" s="108">
        <f t="shared" si="10"/>
        <v>0</v>
      </c>
      <c r="R41" s="5"/>
      <c r="S41" s="5"/>
      <c r="T41" s="5"/>
      <c r="U41" s="5"/>
      <c r="V41" s="5"/>
      <c r="W41" s="5"/>
    </row>
    <row r="42" spans="3:23" x14ac:dyDescent="0.3">
      <c r="C42" s="3">
        <f t="shared" si="0"/>
        <v>41</v>
      </c>
      <c r="D42" s="13"/>
      <c r="E42" s="10">
        <f t="shared" si="14"/>
        <v>10.23</v>
      </c>
      <c r="F42" s="10">
        <f t="shared" si="15"/>
        <v>1</v>
      </c>
      <c r="G42" s="11">
        <f t="shared" si="3"/>
        <v>0</v>
      </c>
      <c r="H42" s="11">
        <f t="shared" si="11"/>
        <v>160000</v>
      </c>
      <c r="I42" s="54">
        <f t="shared" si="16"/>
        <v>0</v>
      </c>
      <c r="J42" s="12">
        <f t="shared" si="17"/>
        <v>15453.29</v>
      </c>
      <c r="K42" s="13">
        <f t="shared" si="13"/>
        <v>0.02</v>
      </c>
      <c r="L42" s="14">
        <f t="shared" si="5"/>
        <v>1.9550342130987292E-3</v>
      </c>
      <c r="M42" s="10">
        <f t="shared" si="6"/>
        <v>1</v>
      </c>
      <c r="N42" s="108">
        <f t="shared" si="7"/>
        <v>309.06580000000002</v>
      </c>
      <c r="O42" s="108">
        <f t="shared" si="8"/>
        <v>12671.697800000007</v>
      </c>
      <c r="P42" s="108">
        <f t="shared" si="9"/>
        <v>172671.69779999999</v>
      </c>
      <c r="Q42" s="108">
        <f t="shared" si="10"/>
        <v>0</v>
      </c>
      <c r="R42" s="5"/>
      <c r="S42" s="5"/>
      <c r="T42" s="5"/>
      <c r="U42" s="5"/>
      <c r="V42" s="5"/>
      <c r="W42" s="5"/>
    </row>
    <row r="43" spans="3:23" x14ac:dyDescent="0.3">
      <c r="C43" s="3">
        <f t="shared" si="0"/>
        <v>42</v>
      </c>
      <c r="D43" s="13"/>
      <c r="E43" s="10">
        <f t="shared" si="14"/>
        <v>10.23</v>
      </c>
      <c r="F43" s="10">
        <f t="shared" si="15"/>
        <v>1</v>
      </c>
      <c r="G43" s="11">
        <f t="shared" si="3"/>
        <v>0</v>
      </c>
      <c r="H43" s="11">
        <f t="shared" si="11"/>
        <v>160000</v>
      </c>
      <c r="I43" s="54">
        <f t="shared" si="16"/>
        <v>0</v>
      </c>
      <c r="J43" s="12">
        <f t="shared" si="17"/>
        <v>15453.29</v>
      </c>
      <c r="K43" s="13">
        <f t="shared" si="13"/>
        <v>0.02</v>
      </c>
      <c r="L43" s="14">
        <f t="shared" si="5"/>
        <v>1.9550342130987292E-3</v>
      </c>
      <c r="M43" s="10">
        <f t="shared" si="6"/>
        <v>1</v>
      </c>
      <c r="N43" s="108">
        <f t="shared" si="7"/>
        <v>309.06580000000002</v>
      </c>
      <c r="O43" s="108">
        <f t="shared" si="8"/>
        <v>12980.763600000008</v>
      </c>
      <c r="P43" s="108">
        <f t="shared" si="9"/>
        <v>172980.76360000001</v>
      </c>
      <c r="Q43" s="108">
        <f t="shared" si="10"/>
        <v>0</v>
      </c>
      <c r="R43" s="5"/>
      <c r="S43" s="5"/>
      <c r="T43" s="5"/>
      <c r="U43" s="5"/>
      <c r="V43" s="5"/>
      <c r="W43" s="5"/>
    </row>
    <row r="44" spans="3:23" x14ac:dyDescent="0.3">
      <c r="C44" s="3">
        <f t="shared" si="0"/>
        <v>43</v>
      </c>
      <c r="D44" s="13"/>
      <c r="E44" s="10">
        <f t="shared" si="14"/>
        <v>10.23</v>
      </c>
      <c r="F44" s="10">
        <f t="shared" si="15"/>
        <v>1</v>
      </c>
      <c r="G44" s="11">
        <f t="shared" si="3"/>
        <v>0</v>
      </c>
      <c r="H44" s="11">
        <f t="shared" si="11"/>
        <v>160000</v>
      </c>
      <c r="I44" s="54">
        <f t="shared" si="16"/>
        <v>0</v>
      </c>
      <c r="J44" s="12">
        <f t="shared" si="17"/>
        <v>15453.29</v>
      </c>
      <c r="K44" s="13">
        <f t="shared" si="13"/>
        <v>0.02</v>
      </c>
      <c r="L44" s="14">
        <f t="shared" si="5"/>
        <v>1.9550342130987292E-3</v>
      </c>
      <c r="M44" s="10">
        <f t="shared" si="6"/>
        <v>1</v>
      </c>
      <c r="N44" s="108">
        <f t="shared" si="7"/>
        <v>309.06580000000002</v>
      </c>
      <c r="O44" s="108">
        <f t="shared" si="8"/>
        <v>13289.829400000008</v>
      </c>
      <c r="P44" s="108">
        <f t="shared" si="9"/>
        <v>173289.82940000002</v>
      </c>
      <c r="Q44" s="108">
        <f t="shared" si="10"/>
        <v>0</v>
      </c>
      <c r="R44" s="5"/>
      <c r="S44" s="5"/>
      <c r="T44" s="5"/>
      <c r="U44" s="5"/>
      <c r="V44" s="5"/>
      <c r="W44" s="5"/>
    </row>
    <row r="45" spans="3:23" x14ac:dyDescent="0.3">
      <c r="C45" s="3">
        <f t="shared" si="0"/>
        <v>44</v>
      </c>
      <c r="D45" s="13"/>
      <c r="E45" s="10">
        <f t="shared" si="14"/>
        <v>10.23</v>
      </c>
      <c r="F45" s="10">
        <f t="shared" si="15"/>
        <v>1</v>
      </c>
      <c r="G45" s="11">
        <f t="shared" si="3"/>
        <v>0</v>
      </c>
      <c r="H45" s="11">
        <f t="shared" si="11"/>
        <v>160000</v>
      </c>
      <c r="I45" s="54">
        <f t="shared" si="16"/>
        <v>0</v>
      </c>
      <c r="J45" s="12">
        <f t="shared" si="17"/>
        <v>15453.29</v>
      </c>
      <c r="K45" s="13">
        <f t="shared" si="13"/>
        <v>0.02</v>
      </c>
      <c r="L45" s="14">
        <f t="shared" si="5"/>
        <v>1.9550342130987292E-3</v>
      </c>
      <c r="M45" s="10">
        <f t="shared" si="6"/>
        <v>1</v>
      </c>
      <c r="N45" s="108">
        <f t="shared" si="7"/>
        <v>309.06580000000002</v>
      </c>
      <c r="O45" s="108">
        <f t="shared" si="8"/>
        <v>13598.895200000008</v>
      </c>
      <c r="P45" s="108">
        <f t="shared" si="9"/>
        <v>173598.8952</v>
      </c>
      <c r="Q45" s="108">
        <f t="shared" si="10"/>
        <v>0</v>
      </c>
      <c r="R45" s="5"/>
      <c r="S45" s="5"/>
      <c r="T45" s="5"/>
      <c r="U45" s="5"/>
      <c r="V45" s="5"/>
      <c r="W45" s="5"/>
    </row>
    <row r="46" spans="3:23" x14ac:dyDescent="0.3">
      <c r="C46" s="3">
        <f t="shared" si="0"/>
        <v>45</v>
      </c>
      <c r="D46" s="13"/>
      <c r="E46" s="10">
        <f t="shared" si="14"/>
        <v>10.23</v>
      </c>
      <c r="F46" s="10">
        <f t="shared" si="15"/>
        <v>1</v>
      </c>
      <c r="G46" s="11">
        <f t="shared" si="3"/>
        <v>0</v>
      </c>
      <c r="H46" s="11">
        <f t="shared" si="11"/>
        <v>160000</v>
      </c>
      <c r="I46" s="54">
        <f t="shared" si="16"/>
        <v>0</v>
      </c>
      <c r="J46" s="12">
        <f t="shared" si="17"/>
        <v>15453.29</v>
      </c>
      <c r="K46" s="13">
        <f t="shared" si="13"/>
        <v>0.02</v>
      </c>
      <c r="L46" s="14">
        <f t="shared" si="5"/>
        <v>1.9550342130987292E-3</v>
      </c>
      <c r="M46" s="10">
        <f t="shared" si="6"/>
        <v>1</v>
      </c>
      <c r="N46" s="108">
        <f t="shared" si="7"/>
        <v>309.06580000000002</v>
      </c>
      <c r="O46" s="108">
        <f t="shared" si="8"/>
        <v>13907.961000000008</v>
      </c>
      <c r="P46" s="108">
        <f t="shared" si="9"/>
        <v>173907.96100000001</v>
      </c>
      <c r="Q46" s="108">
        <f t="shared" si="10"/>
        <v>0</v>
      </c>
      <c r="R46" s="5"/>
      <c r="S46" s="5"/>
      <c r="T46" s="5"/>
      <c r="U46" s="5"/>
      <c r="V46" s="5"/>
      <c r="W46" s="5"/>
    </row>
    <row r="47" spans="3:23" x14ac:dyDescent="0.3">
      <c r="C47" s="3">
        <f t="shared" si="0"/>
        <v>46</v>
      </c>
      <c r="D47" s="13"/>
      <c r="E47" s="10">
        <f t="shared" si="14"/>
        <v>10.23</v>
      </c>
      <c r="F47" s="10">
        <f t="shared" si="15"/>
        <v>1</v>
      </c>
      <c r="G47" s="11">
        <f t="shared" si="3"/>
        <v>0</v>
      </c>
      <c r="H47" s="11">
        <f t="shared" si="11"/>
        <v>160000</v>
      </c>
      <c r="I47" s="54">
        <f t="shared" si="16"/>
        <v>0</v>
      </c>
      <c r="J47" s="12">
        <f t="shared" si="17"/>
        <v>15453.29</v>
      </c>
      <c r="K47" s="13">
        <f t="shared" si="13"/>
        <v>0.02</v>
      </c>
      <c r="L47" s="14">
        <f t="shared" si="5"/>
        <v>1.9550342130987292E-3</v>
      </c>
      <c r="M47" s="10">
        <f t="shared" si="6"/>
        <v>1</v>
      </c>
      <c r="N47" s="108">
        <f t="shared" si="7"/>
        <v>309.06580000000002</v>
      </c>
      <c r="O47" s="108">
        <f t="shared" si="8"/>
        <v>14217.026800000009</v>
      </c>
      <c r="P47" s="108">
        <f t="shared" si="9"/>
        <v>174217.02680000002</v>
      </c>
      <c r="Q47" s="108">
        <f t="shared" si="10"/>
        <v>0</v>
      </c>
      <c r="R47" s="5"/>
      <c r="S47" s="5"/>
      <c r="T47" s="5"/>
      <c r="U47" s="5"/>
      <c r="V47" s="5"/>
      <c r="W47" s="5"/>
    </row>
    <row r="48" spans="3:23" x14ac:dyDescent="0.3">
      <c r="C48" s="3">
        <f t="shared" si="0"/>
        <v>47</v>
      </c>
      <c r="D48" s="13"/>
      <c r="E48" s="10">
        <f t="shared" si="14"/>
        <v>10.23</v>
      </c>
      <c r="F48" s="10">
        <f t="shared" si="15"/>
        <v>1</v>
      </c>
      <c r="G48" s="11">
        <f t="shared" si="3"/>
        <v>0</v>
      </c>
      <c r="H48" s="11">
        <f t="shared" si="11"/>
        <v>160000</v>
      </c>
      <c r="I48" s="54">
        <f t="shared" si="16"/>
        <v>0</v>
      </c>
      <c r="J48" s="12">
        <f t="shared" si="17"/>
        <v>15453.29</v>
      </c>
      <c r="K48" s="13">
        <f t="shared" si="13"/>
        <v>0.02</v>
      </c>
      <c r="L48" s="14">
        <f t="shared" si="5"/>
        <v>1.9550342130987292E-3</v>
      </c>
      <c r="M48" s="10">
        <f t="shared" si="6"/>
        <v>1</v>
      </c>
      <c r="N48" s="108">
        <f t="shared" si="7"/>
        <v>309.06580000000002</v>
      </c>
      <c r="O48" s="108">
        <f t="shared" si="8"/>
        <v>14526.092600000009</v>
      </c>
      <c r="P48" s="108">
        <f t="shared" si="9"/>
        <v>174526.0926</v>
      </c>
      <c r="Q48" s="108">
        <f t="shared" si="10"/>
        <v>0</v>
      </c>
      <c r="R48" s="5"/>
      <c r="S48" s="5"/>
      <c r="T48" s="5"/>
      <c r="U48" s="5"/>
      <c r="V48" s="5"/>
      <c r="W48" s="5"/>
    </row>
    <row r="49" spans="3:23" x14ac:dyDescent="0.3">
      <c r="C49" s="3">
        <f t="shared" si="0"/>
        <v>48</v>
      </c>
      <c r="D49" s="13"/>
      <c r="E49" s="10">
        <f t="shared" si="14"/>
        <v>10.23</v>
      </c>
      <c r="F49" s="10">
        <f t="shared" si="15"/>
        <v>1</v>
      </c>
      <c r="G49" s="11">
        <f t="shared" si="3"/>
        <v>0</v>
      </c>
      <c r="H49" s="11">
        <f t="shared" si="11"/>
        <v>160000</v>
      </c>
      <c r="I49" s="54">
        <f t="shared" si="16"/>
        <v>0</v>
      </c>
      <c r="J49" s="12">
        <f t="shared" si="17"/>
        <v>15453.29</v>
      </c>
      <c r="K49" s="13">
        <f t="shared" si="13"/>
        <v>0.02</v>
      </c>
      <c r="L49" s="14">
        <f t="shared" si="5"/>
        <v>1.9550342130987292E-3</v>
      </c>
      <c r="M49" s="10">
        <f t="shared" si="6"/>
        <v>1</v>
      </c>
      <c r="N49" s="108">
        <f t="shared" si="7"/>
        <v>309.06580000000002</v>
      </c>
      <c r="O49" s="108">
        <f t="shared" si="8"/>
        <v>14835.158400000009</v>
      </c>
      <c r="P49" s="108">
        <f t="shared" si="9"/>
        <v>174835.15840000001</v>
      </c>
      <c r="Q49" s="108">
        <f t="shared" si="10"/>
        <v>0</v>
      </c>
      <c r="R49" s="5"/>
      <c r="S49" s="5"/>
      <c r="T49" s="5"/>
      <c r="U49" s="5"/>
      <c r="V49" s="5"/>
      <c r="W49" s="5"/>
    </row>
    <row r="50" spans="3:23" x14ac:dyDescent="0.3">
      <c r="C50" s="3">
        <f t="shared" si="0"/>
        <v>49</v>
      </c>
      <c r="D50" s="13"/>
      <c r="E50" s="10">
        <f t="shared" si="14"/>
        <v>10.23</v>
      </c>
      <c r="F50" s="10">
        <f t="shared" si="15"/>
        <v>1</v>
      </c>
      <c r="G50" s="11">
        <f t="shared" si="3"/>
        <v>0</v>
      </c>
      <c r="H50" s="11">
        <f t="shared" si="11"/>
        <v>160000</v>
      </c>
      <c r="I50" s="54">
        <f t="shared" si="16"/>
        <v>0</v>
      </c>
      <c r="J50" s="12">
        <f t="shared" si="17"/>
        <v>15453.29</v>
      </c>
      <c r="K50" s="13">
        <f t="shared" si="13"/>
        <v>0.02</v>
      </c>
      <c r="L50" s="14">
        <f t="shared" si="5"/>
        <v>1.9550342130987292E-3</v>
      </c>
      <c r="M50" s="10">
        <f t="shared" si="6"/>
        <v>1</v>
      </c>
      <c r="N50" s="108">
        <f t="shared" si="7"/>
        <v>309.06580000000002</v>
      </c>
      <c r="O50" s="108">
        <f t="shared" si="8"/>
        <v>15144.22420000001</v>
      </c>
      <c r="P50" s="108">
        <f t="shared" si="9"/>
        <v>175144.2242</v>
      </c>
      <c r="Q50" s="108">
        <f t="shared" si="10"/>
        <v>0</v>
      </c>
      <c r="R50" s="5"/>
      <c r="S50" s="5"/>
      <c r="T50" s="5"/>
      <c r="U50" s="5"/>
      <c r="V50" s="5"/>
      <c r="W50" s="5"/>
    </row>
    <row r="51" spans="3:23" x14ac:dyDescent="0.3">
      <c r="C51" s="3">
        <f t="shared" si="0"/>
        <v>50</v>
      </c>
      <c r="D51" s="13"/>
      <c r="E51" s="10">
        <f t="shared" si="14"/>
        <v>10.23</v>
      </c>
      <c r="F51" s="10">
        <f t="shared" si="15"/>
        <v>1</v>
      </c>
      <c r="G51" s="11">
        <f t="shared" si="3"/>
        <v>0</v>
      </c>
      <c r="H51" s="11">
        <f t="shared" si="11"/>
        <v>160000</v>
      </c>
      <c r="I51" s="54">
        <f t="shared" si="16"/>
        <v>0</v>
      </c>
      <c r="J51" s="12">
        <f t="shared" si="17"/>
        <v>15453.29</v>
      </c>
      <c r="K51" s="13">
        <f t="shared" si="13"/>
        <v>0.02</v>
      </c>
      <c r="L51" s="14">
        <f t="shared" si="5"/>
        <v>1.9550342130987292E-3</v>
      </c>
      <c r="M51" s="10">
        <f t="shared" si="6"/>
        <v>1</v>
      </c>
      <c r="N51" s="108">
        <f t="shared" si="7"/>
        <v>309.06580000000002</v>
      </c>
      <c r="O51" s="108">
        <f t="shared" si="8"/>
        <v>15453.29000000001</v>
      </c>
      <c r="P51" s="108">
        <f t="shared" si="9"/>
        <v>175453.29</v>
      </c>
      <c r="Q51" s="108">
        <f t="shared" si="10"/>
        <v>0</v>
      </c>
      <c r="R51" s="5"/>
      <c r="S51" s="5"/>
      <c r="T51" s="5"/>
      <c r="U51" s="5"/>
      <c r="V51" s="5"/>
      <c r="W51" s="5"/>
    </row>
    <row r="52" spans="3:23" x14ac:dyDescent="0.3">
      <c r="C52" s="3">
        <f t="shared" si="0"/>
        <v>51</v>
      </c>
      <c r="D52" s="13"/>
      <c r="E52" s="10">
        <f t="shared" si="14"/>
        <v>10.23</v>
      </c>
      <c r="F52" s="10">
        <f t="shared" si="15"/>
        <v>1</v>
      </c>
      <c r="G52" s="11">
        <f t="shared" si="3"/>
        <v>0</v>
      </c>
      <c r="H52" s="11">
        <f t="shared" si="11"/>
        <v>160000</v>
      </c>
      <c r="I52" s="54">
        <f t="shared" si="16"/>
        <v>0</v>
      </c>
      <c r="J52" s="12">
        <f t="shared" si="17"/>
        <v>15453.29</v>
      </c>
      <c r="K52" s="13">
        <f t="shared" si="13"/>
        <v>0.02</v>
      </c>
      <c r="L52" s="14">
        <f t="shared" si="5"/>
        <v>1.9550342130987292E-3</v>
      </c>
      <c r="M52" s="10">
        <f t="shared" si="6"/>
        <v>1</v>
      </c>
      <c r="N52" s="108">
        <f t="shared" si="7"/>
        <v>309.06580000000002</v>
      </c>
      <c r="O52" s="108">
        <f t="shared" si="8"/>
        <v>15762.35580000001</v>
      </c>
      <c r="P52" s="108">
        <f t="shared" si="9"/>
        <v>175762.35580000002</v>
      </c>
      <c r="Q52" s="108">
        <f t="shared" si="10"/>
        <v>0</v>
      </c>
      <c r="R52" s="5"/>
      <c r="S52" s="5"/>
      <c r="T52" s="5"/>
      <c r="U52" s="5"/>
      <c r="V52" s="5"/>
      <c r="W52" s="5"/>
    </row>
    <row r="53" spans="3:23" x14ac:dyDescent="0.3">
      <c r="C53" s="3">
        <f t="shared" si="0"/>
        <v>52</v>
      </c>
      <c r="D53" s="13"/>
      <c r="E53" s="10">
        <f t="shared" si="14"/>
        <v>10.23</v>
      </c>
      <c r="F53" s="10">
        <f t="shared" si="15"/>
        <v>1</v>
      </c>
      <c r="G53" s="11">
        <f t="shared" si="3"/>
        <v>0</v>
      </c>
      <c r="H53" s="11">
        <f t="shared" si="11"/>
        <v>160000</v>
      </c>
      <c r="I53" s="54">
        <f t="shared" si="16"/>
        <v>0</v>
      </c>
      <c r="J53" s="12">
        <f t="shared" si="17"/>
        <v>15453.29</v>
      </c>
      <c r="K53" s="13">
        <f t="shared" si="13"/>
        <v>0.02</v>
      </c>
      <c r="L53" s="14">
        <f t="shared" si="5"/>
        <v>1.9550342130987292E-3</v>
      </c>
      <c r="M53" s="10">
        <f t="shared" si="6"/>
        <v>1</v>
      </c>
      <c r="N53" s="108">
        <f t="shared" si="7"/>
        <v>309.06580000000002</v>
      </c>
      <c r="O53" s="108">
        <f t="shared" si="8"/>
        <v>16071.421600000011</v>
      </c>
      <c r="P53" s="108">
        <f t="shared" si="9"/>
        <v>176071.4216</v>
      </c>
      <c r="Q53" s="108">
        <f t="shared" si="10"/>
        <v>0</v>
      </c>
      <c r="R53" s="5"/>
      <c r="S53" s="5"/>
      <c r="T53" s="5"/>
      <c r="U53" s="5"/>
      <c r="V53" s="5"/>
      <c r="W53" s="5"/>
    </row>
    <row r="54" spans="3:23" x14ac:dyDescent="0.3">
      <c r="C54" s="3">
        <f t="shared" si="0"/>
        <v>53</v>
      </c>
      <c r="D54" s="13"/>
      <c r="E54" s="10">
        <f t="shared" si="14"/>
        <v>10.23</v>
      </c>
      <c r="F54" s="10">
        <f t="shared" si="15"/>
        <v>1</v>
      </c>
      <c r="G54" s="11">
        <f t="shared" si="3"/>
        <v>0</v>
      </c>
      <c r="H54" s="11">
        <f t="shared" si="11"/>
        <v>160000</v>
      </c>
      <c r="I54" s="54">
        <f t="shared" si="16"/>
        <v>0</v>
      </c>
      <c r="J54" s="12">
        <f t="shared" si="17"/>
        <v>15453.29</v>
      </c>
      <c r="K54" s="13">
        <f t="shared" si="13"/>
        <v>0.02</v>
      </c>
      <c r="L54" s="14">
        <f t="shared" si="5"/>
        <v>1.9550342130987292E-3</v>
      </c>
      <c r="M54" s="10">
        <f t="shared" si="6"/>
        <v>1</v>
      </c>
      <c r="N54" s="108">
        <f t="shared" si="7"/>
        <v>309.06580000000002</v>
      </c>
      <c r="O54" s="108">
        <f t="shared" si="8"/>
        <v>16380.487400000011</v>
      </c>
      <c r="P54" s="108">
        <f t="shared" si="9"/>
        <v>176380.48740000001</v>
      </c>
      <c r="Q54" s="108">
        <f t="shared" si="10"/>
        <v>0</v>
      </c>
      <c r="R54" s="5"/>
      <c r="S54" s="5"/>
      <c r="T54" s="5"/>
      <c r="U54" s="5"/>
      <c r="V54" s="5"/>
      <c r="W54" s="5"/>
    </row>
    <row r="55" spans="3:23" x14ac:dyDescent="0.3">
      <c r="C55" s="3">
        <f t="shared" si="0"/>
        <v>54</v>
      </c>
      <c r="D55" s="13"/>
      <c r="E55" s="10">
        <f t="shared" si="14"/>
        <v>10.23</v>
      </c>
      <c r="F55" s="10">
        <f t="shared" si="15"/>
        <v>1</v>
      </c>
      <c r="G55" s="11">
        <f t="shared" si="3"/>
        <v>0</v>
      </c>
      <c r="H55" s="11">
        <f t="shared" si="11"/>
        <v>160000</v>
      </c>
      <c r="I55" s="54">
        <f t="shared" si="16"/>
        <v>0</v>
      </c>
      <c r="J55" s="12">
        <f t="shared" si="17"/>
        <v>15453.29</v>
      </c>
      <c r="K55" s="13">
        <f t="shared" si="13"/>
        <v>0.02</v>
      </c>
      <c r="L55" s="14">
        <f t="shared" si="5"/>
        <v>1.9550342130987292E-3</v>
      </c>
      <c r="M55" s="10">
        <f t="shared" si="6"/>
        <v>1</v>
      </c>
      <c r="N55" s="108">
        <f t="shared" si="7"/>
        <v>309.06580000000002</v>
      </c>
      <c r="O55" s="108">
        <f t="shared" si="8"/>
        <v>16689.553200000009</v>
      </c>
      <c r="P55" s="108">
        <f t="shared" si="9"/>
        <v>176689.55320000002</v>
      </c>
      <c r="Q55" s="108">
        <f t="shared" si="10"/>
        <v>0</v>
      </c>
      <c r="R55" s="5"/>
      <c r="S55" s="5"/>
      <c r="T55" s="5"/>
      <c r="U55" s="5"/>
      <c r="V55" s="5"/>
      <c r="W55" s="5"/>
    </row>
    <row r="56" spans="3:23" x14ac:dyDescent="0.3">
      <c r="C56" s="3">
        <f t="shared" si="0"/>
        <v>55</v>
      </c>
      <c r="D56" s="13"/>
      <c r="E56" s="10">
        <f t="shared" si="14"/>
        <v>10.23</v>
      </c>
      <c r="F56" s="10">
        <f t="shared" si="15"/>
        <v>1</v>
      </c>
      <c r="G56" s="11">
        <f t="shared" si="3"/>
        <v>0</v>
      </c>
      <c r="H56" s="11">
        <f t="shared" si="11"/>
        <v>160000</v>
      </c>
      <c r="I56" s="54">
        <f t="shared" si="16"/>
        <v>0</v>
      </c>
      <c r="J56" s="12">
        <f t="shared" si="17"/>
        <v>15453.29</v>
      </c>
      <c r="K56" s="13">
        <f t="shared" si="13"/>
        <v>0.02</v>
      </c>
      <c r="L56" s="14">
        <f t="shared" si="5"/>
        <v>1.9550342130987292E-3</v>
      </c>
      <c r="M56" s="10">
        <f t="shared" si="6"/>
        <v>1</v>
      </c>
      <c r="N56" s="108">
        <f t="shared" si="7"/>
        <v>309.06580000000002</v>
      </c>
      <c r="O56" s="108">
        <f t="shared" si="8"/>
        <v>16998.61900000001</v>
      </c>
      <c r="P56" s="108">
        <f t="shared" si="9"/>
        <v>176998.61900000001</v>
      </c>
      <c r="Q56" s="108">
        <f t="shared" si="10"/>
        <v>0</v>
      </c>
      <c r="R56" s="5"/>
      <c r="S56" s="5"/>
      <c r="T56" s="5"/>
      <c r="U56" s="5"/>
      <c r="V56" s="5"/>
      <c r="W56" s="5"/>
    </row>
    <row r="57" spans="3:23" x14ac:dyDescent="0.3">
      <c r="C57" s="3">
        <f t="shared" si="0"/>
        <v>56</v>
      </c>
      <c r="D57" s="13"/>
      <c r="E57" s="10">
        <f t="shared" si="14"/>
        <v>10.23</v>
      </c>
      <c r="F57" s="10">
        <f t="shared" si="15"/>
        <v>1</v>
      </c>
      <c r="G57" s="11">
        <f t="shared" si="3"/>
        <v>0</v>
      </c>
      <c r="H57" s="11">
        <f t="shared" si="11"/>
        <v>160000</v>
      </c>
      <c r="I57" s="54">
        <f t="shared" si="16"/>
        <v>0</v>
      </c>
      <c r="J57" s="12">
        <f t="shared" si="17"/>
        <v>15453.29</v>
      </c>
      <c r="K57" s="13">
        <f t="shared" si="13"/>
        <v>0.02</v>
      </c>
      <c r="L57" s="14">
        <f t="shared" si="5"/>
        <v>1.9550342130987292E-3</v>
      </c>
      <c r="M57" s="10">
        <f t="shared" si="6"/>
        <v>1</v>
      </c>
      <c r="N57" s="108">
        <f t="shared" si="7"/>
        <v>309.06580000000002</v>
      </c>
      <c r="O57" s="108">
        <f t="shared" si="8"/>
        <v>17307.68480000001</v>
      </c>
      <c r="P57" s="108">
        <f t="shared" si="9"/>
        <v>177307.68480000002</v>
      </c>
      <c r="Q57" s="108">
        <f t="shared" si="10"/>
        <v>0</v>
      </c>
      <c r="R57" s="5"/>
      <c r="S57" s="5"/>
      <c r="T57" s="5"/>
      <c r="U57" s="5"/>
      <c r="V57" s="5"/>
      <c r="W57" s="5"/>
    </row>
    <row r="58" spans="3:23" x14ac:dyDescent="0.3">
      <c r="C58" s="3">
        <f t="shared" si="0"/>
        <v>57</v>
      </c>
      <c r="D58" s="13"/>
      <c r="E58" s="10">
        <f t="shared" si="14"/>
        <v>10.23</v>
      </c>
      <c r="F58" s="10">
        <f t="shared" si="15"/>
        <v>1</v>
      </c>
      <c r="G58" s="11">
        <f t="shared" si="3"/>
        <v>0</v>
      </c>
      <c r="H58" s="11">
        <f t="shared" si="11"/>
        <v>160000</v>
      </c>
      <c r="I58" s="54">
        <f t="shared" si="16"/>
        <v>0</v>
      </c>
      <c r="J58" s="12">
        <f t="shared" si="17"/>
        <v>15453.29</v>
      </c>
      <c r="K58" s="13">
        <f t="shared" si="13"/>
        <v>0.02</v>
      </c>
      <c r="L58" s="14">
        <f t="shared" si="5"/>
        <v>1.9550342130987292E-3</v>
      </c>
      <c r="M58" s="10">
        <f t="shared" si="6"/>
        <v>1</v>
      </c>
      <c r="N58" s="108">
        <f t="shared" si="7"/>
        <v>309.06580000000002</v>
      </c>
      <c r="O58" s="108">
        <f t="shared" si="8"/>
        <v>17616.75060000001</v>
      </c>
      <c r="P58" s="108">
        <f t="shared" si="9"/>
        <v>177616.7506</v>
      </c>
      <c r="Q58" s="108">
        <f t="shared" si="10"/>
        <v>0</v>
      </c>
      <c r="R58" s="5"/>
      <c r="S58" s="5"/>
      <c r="T58" s="5"/>
      <c r="U58" s="5"/>
      <c r="V58" s="5"/>
      <c r="W58" s="5"/>
    </row>
    <row r="59" spans="3:23" x14ac:dyDescent="0.3">
      <c r="C59" s="3">
        <f t="shared" si="0"/>
        <v>58</v>
      </c>
      <c r="D59" s="13"/>
      <c r="E59" s="10">
        <f t="shared" si="14"/>
        <v>10.23</v>
      </c>
      <c r="F59" s="10">
        <f t="shared" si="15"/>
        <v>1</v>
      </c>
      <c r="G59" s="11">
        <f t="shared" si="3"/>
        <v>0</v>
      </c>
      <c r="H59" s="11">
        <f t="shared" si="11"/>
        <v>160000</v>
      </c>
      <c r="I59" s="54">
        <f t="shared" si="16"/>
        <v>0</v>
      </c>
      <c r="J59" s="12">
        <f t="shared" si="17"/>
        <v>15453.29</v>
      </c>
      <c r="K59" s="13">
        <f t="shared" si="13"/>
        <v>0.02</v>
      </c>
      <c r="L59" s="14">
        <f t="shared" si="5"/>
        <v>1.9550342130987292E-3</v>
      </c>
      <c r="M59" s="10">
        <f t="shared" si="6"/>
        <v>1</v>
      </c>
      <c r="N59" s="108">
        <f t="shared" si="7"/>
        <v>309.06580000000002</v>
      </c>
      <c r="O59" s="108">
        <f t="shared" si="8"/>
        <v>17925.816400000011</v>
      </c>
      <c r="P59" s="108">
        <f t="shared" si="9"/>
        <v>177925.81640000001</v>
      </c>
      <c r="Q59" s="108">
        <f t="shared" si="10"/>
        <v>0</v>
      </c>
      <c r="R59" s="5"/>
      <c r="S59" s="5"/>
      <c r="T59" s="5"/>
      <c r="U59" s="5"/>
      <c r="V59" s="5"/>
      <c r="W59" s="5"/>
    </row>
    <row r="60" spans="3:23" x14ac:dyDescent="0.3">
      <c r="C60" s="3">
        <f t="shared" si="0"/>
        <v>59</v>
      </c>
      <c r="D60" s="13"/>
      <c r="E60" s="10">
        <f t="shared" si="14"/>
        <v>10.23</v>
      </c>
      <c r="F60" s="10">
        <f t="shared" si="15"/>
        <v>1</v>
      </c>
      <c r="G60" s="11">
        <f t="shared" si="3"/>
        <v>0</v>
      </c>
      <c r="H60" s="11">
        <f t="shared" si="11"/>
        <v>160000</v>
      </c>
      <c r="I60" s="54">
        <f t="shared" si="16"/>
        <v>0</v>
      </c>
      <c r="J60" s="12">
        <f t="shared" si="17"/>
        <v>15453.29</v>
      </c>
      <c r="K60" s="13">
        <f t="shared" si="13"/>
        <v>0.02</v>
      </c>
      <c r="L60" s="14">
        <f t="shared" si="5"/>
        <v>1.9550342130987292E-3</v>
      </c>
      <c r="M60" s="10">
        <f t="shared" si="6"/>
        <v>1</v>
      </c>
      <c r="N60" s="108">
        <f t="shared" si="7"/>
        <v>309.06580000000002</v>
      </c>
      <c r="O60" s="108">
        <f t="shared" si="8"/>
        <v>18234.882200000011</v>
      </c>
      <c r="P60" s="108">
        <f t="shared" si="9"/>
        <v>178234.88220000002</v>
      </c>
      <c r="Q60" s="108">
        <f t="shared" si="10"/>
        <v>0</v>
      </c>
      <c r="R60" s="5"/>
      <c r="S60" s="5"/>
      <c r="T60" s="5"/>
      <c r="U60" s="5"/>
      <c r="V60" s="5"/>
      <c r="W60" s="5"/>
    </row>
    <row r="61" spans="3:23" x14ac:dyDescent="0.3">
      <c r="C61" s="3">
        <f t="shared" si="0"/>
        <v>60</v>
      </c>
      <c r="D61" s="13"/>
      <c r="E61" s="10">
        <f t="shared" si="14"/>
        <v>10.23</v>
      </c>
      <c r="F61" s="10">
        <f t="shared" si="15"/>
        <v>1</v>
      </c>
      <c r="G61" s="11">
        <f t="shared" si="3"/>
        <v>0</v>
      </c>
      <c r="H61" s="11">
        <f t="shared" si="11"/>
        <v>160000</v>
      </c>
      <c r="I61" s="54">
        <f t="shared" si="16"/>
        <v>0</v>
      </c>
      <c r="J61" s="12">
        <f t="shared" si="17"/>
        <v>15453.29</v>
      </c>
      <c r="K61" s="13">
        <f t="shared" si="13"/>
        <v>0.02</v>
      </c>
      <c r="L61" s="14">
        <f t="shared" si="5"/>
        <v>1.9550342130987292E-3</v>
      </c>
      <c r="M61" s="10">
        <f t="shared" si="6"/>
        <v>1</v>
      </c>
      <c r="N61" s="108">
        <f t="shared" si="7"/>
        <v>309.06580000000002</v>
      </c>
      <c r="O61" s="108">
        <f t="shared" si="8"/>
        <v>18543.948000000011</v>
      </c>
      <c r="P61" s="108">
        <f t="shared" si="9"/>
        <v>178543.948</v>
      </c>
      <c r="Q61" s="108">
        <f t="shared" si="10"/>
        <v>0</v>
      </c>
      <c r="R61" s="5"/>
      <c r="S61" s="5"/>
      <c r="T61" s="5"/>
      <c r="U61" s="5"/>
      <c r="V61" s="5"/>
      <c r="W61" s="5"/>
    </row>
    <row r="62" spans="3:23" x14ac:dyDescent="0.3">
      <c r="C62" s="3" t="str">
        <f t="shared" si="0"/>
        <v/>
      </c>
      <c r="D62" s="13"/>
      <c r="E62" s="10" t="str">
        <f t="shared" si="14"/>
        <v/>
      </c>
      <c r="F62" s="10" t="str">
        <f t="shared" si="15"/>
        <v/>
      </c>
      <c r="G62" s="11" t="str">
        <f t="shared" si="3"/>
        <v/>
      </c>
      <c r="H62" s="11" t="str">
        <f t="shared" si="11"/>
        <v/>
      </c>
      <c r="I62" s="54" t="str">
        <f t="shared" si="16"/>
        <v/>
      </c>
      <c r="J62" s="12" t="str">
        <f t="shared" si="17"/>
        <v/>
      </c>
      <c r="K62" s="13" t="str">
        <f t="shared" si="13"/>
        <v/>
      </c>
      <c r="L62" s="14" t="str">
        <f t="shared" si="5"/>
        <v/>
      </c>
      <c r="M62" s="10" t="str">
        <f t="shared" si="6"/>
        <v/>
      </c>
      <c r="N62" s="108" t="str">
        <f t="shared" si="7"/>
        <v/>
      </c>
      <c r="O62" s="108" t="str">
        <f t="shared" si="8"/>
        <v/>
      </c>
      <c r="P62" s="108" t="str">
        <f t="shared" si="9"/>
        <v/>
      </c>
      <c r="Q62" s="108" t="str">
        <f t="shared" si="10"/>
        <v/>
      </c>
      <c r="R62" s="5"/>
      <c r="S62" s="5"/>
      <c r="T62" s="5"/>
      <c r="U62" s="5"/>
      <c r="V62" s="5"/>
      <c r="W62" s="5"/>
    </row>
    <row r="63" spans="3:23" x14ac:dyDescent="0.3">
      <c r="C63" s="3" t="str">
        <f t="shared" si="0"/>
        <v/>
      </c>
      <c r="D63" s="13"/>
      <c r="E63" s="10" t="str">
        <f t="shared" si="14"/>
        <v/>
      </c>
      <c r="F63" s="10" t="str">
        <f t="shared" si="15"/>
        <v/>
      </c>
      <c r="G63" s="11" t="str">
        <f t="shared" si="3"/>
        <v/>
      </c>
      <c r="H63" s="11" t="str">
        <f t="shared" si="11"/>
        <v/>
      </c>
      <c r="I63" s="54" t="str">
        <f t="shared" si="16"/>
        <v/>
      </c>
      <c r="J63" s="12" t="str">
        <f t="shared" si="17"/>
        <v/>
      </c>
      <c r="K63" s="13" t="str">
        <f t="shared" si="13"/>
        <v/>
      </c>
      <c r="L63" s="14" t="str">
        <f t="shared" si="5"/>
        <v/>
      </c>
      <c r="M63" s="10" t="str">
        <f t="shared" si="6"/>
        <v/>
      </c>
      <c r="N63" s="108" t="str">
        <f t="shared" si="7"/>
        <v/>
      </c>
      <c r="O63" s="108" t="str">
        <f t="shared" si="8"/>
        <v/>
      </c>
      <c r="P63" s="108" t="str">
        <f t="shared" si="9"/>
        <v/>
      </c>
      <c r="Q63" s="108" t="str">
        <f t="shared" si="10"/>
        <v/>
      </c>
      <c r="R63" s="5"/>
      <c r="S63" s="5"/>
      <c r="T63" s="5"/>
      <c r="U63" s="5"/>
      <c r="V63" s="5"/>
      <c r="W63" s="5"/>
    </row>
    <row r="64" spans="3:23" x14ac:dyDescent="0.3">
      <c r="C64" s="3" t="str">
        <f t="shared" si="0"/>
        <v/>
      </c>
      <c r="D64" s="13"/>
      <c r="E64" s="10" t="str">
        <f t="shared" si="14"/>
        <v/>
      </c>
      <c r="F64" s="10" t="str">
        <f t="shared" si="15"/>
        <v/>
      </c>
      <c r="G64" s="11" t="str">
        <f t="shared" si="3"/>
        <v/>
      </c>
      <c r="H64" s="11" t="str">
        <f t="shared" si="11"/>
        <v/>
      </c>
      <c r="I64" s="54" t="str">
        <f t="shared" si="16"/>
        <v/>
      </c>
      <c r="J64" s="12" t="str">
        <f t="shared" si="17"/>
        <v/>
      </c>
      <c r="K64" s="13" t="str">
        <f t="shared" si="13"/>
        <v/>
      </c>
      <c r="L64" s="14" t="str">
        <f t="shared" si="5"/>
        <v/>
      </c>
      <c r="M64" s="10" t="str">
        <f t="shared" si="6"/>
        <v/>
      </c>
      <c r="N64" s="108" t="str">
        <f t="shared" si="7"/>
        <v/>
      </c>
      <c r="O64" s="108" t="str">
        <f t="shared" si="8"/>
        <v/>
      </c>
      <c r="P64" s="108" t="str">
        <f t="shared" si="9"/>
        <v/>
      </c>
      <c r="Q64" s="108" t="str">
        <f t="shared" si="10"/>
        <v/>
      </c>
      <c r="R64" s="5"/>
      <c r="S64" s="5"/>
      <c r="T64" s="5"/>
      <c r="U64" s="5"/>
      <c r="V64" s="5"/>
      <c r="W64" s="5"/>
    </row>
    <row r="65" spans="3:23" x14ac:dyDescent="0.3">
      <c r="C65" s="3" t="str">
        <f t="shared" si="0"/>
        <v/>
      </c>
      <c r="D65" s="13"/>
      <c r="E65" s="10" t="str">
        <f t="shared" si="14"/>
        <v/>
      </c>
      <c r="F65" s="10" t="str">
        <f t="shared" si="15"/>
        <v/>
      </c>
      <c r="G65" s="11" t="str">
        <f t="shared" si="3"/>
        <v/>
      </c>
      <c r="H65" s="11" t="str">
        <f t="shared" si="11"/>
        <v/>
      </c>
      <c r="I65" s="54" t="str">
        <f t="shared" si="16"/>
        <v/>
      </c>
      <c r="J65" s="12" t="str">
        <f t="shared" si="17"/>
        <v/>
      </c>
      <c r="K65" s="13" t="str">
        <f t="shared" si="13"/>
        <v/>
      </c>
      <c r="L65" s="14" t="str">
        <f t="shared" si="5"/>
        <v/>
      </c>
      <c r="M65" s="10" t="str">
        <f t="shared" si="6"/>
        <v/>
      </c>
      <c r="N65" s="108" t="str">
        <f t="shared" si="7"/>
        <v/>
      </c>
      <c r="O65" s="108" t="str">
        <f t="shared" si="8"/>
        <v/>
      </c>
      <c r="P65" s="108" t="str">
        <f t="shared" si="9"/>
        <v/>
      </c>
      <c r="Q65" s="108" t="str">
        <f t="shared" si="10"/>
        <v/>
      </c>
      <c r="R65" s="5"/>
      <c r="S65" s="5"/>
      <c r="T65" s="5"/>
      <c r="U65" s="5"/>
      <c r="V65" s="5"/>
      <c r="W65" s="5"/>
    </row>
    <row r="66" spans="3:23" x14ac:dyDescent="0.3">
      <c r="C66" s="3" t="str">
        <f t="shared" si="0"/>
        <v/>
      </c>
      <c r="D66" s="13"/>
      <c r="E66" s="10" t="str">
        <f t="shared" si="14"/>
        <v/>
      </c>
      <c r="F66" s="10" t="str">
        <f t="shared" si="15"/>
        <v/>
      </c>
      <c r="G66" s="11" t="str">
        <f t="shared" si="3"/>
        <v/>
      </c>
      <c r="H66" s="11" t="str">
        <f t="shared" si="11"/>
        <v/>
      </c>
      <c r="I66" s="54" t="str">
        <f t="shared" si="16"/>
        <v/>
      </c>
      <c r="J66" s="12" t="str">
        <f t="shared" si="17"/>
        <v/>
      </c>
      <c r="K66" s="13" t="str">
        <f t="shared" si="13"/>
        <v/>
      </c>
      <c r="L66" s="14" t="str">
        <f t="shared" si="5"/>
        <v/>
      </c>
      <c r="M66" s="10" t="str">
        <f t="shared" si="6"/>
        <v/>
      </c>
      <c r="N66" s="108" t="str">
        <f t="shared" si="7"/>
        <v/>
      </c>
      <c r="O66" s="108" t="str">
        <f t="shared" si="8"/>
        <v/>
      </c>
      <c r="P66" s="108" t="str">
        <f t="shared" si="9"/>
        <v/>
      </c>
      <c r="Q66" s="108" t="str">
        <f t="shared" si="10"/>
        <v/>
      </c>
      <c r="R66" s="5"/>
      <c r="S66" s="5"/>
      <c r="T66" s="5"/>
      <c r="U66" s="5"/>
      <c r="V66" s="5"/>
      <c r="W66" s="5"/>
    </row>
    <row r="67" spans="3:23" x14ac:dyDescent="0.3">
      <c r="C67" s="3" t="str">
        <f t="shared" ref="C67:C130" si="18">IF(C66&lt;$B$10,C66+1,"")</f>
        <v/>
      </c>
      <c r="D67" s="13"/>
      <c r="E67" s="10" t="str">
        <f t="shared" si="14"/>
        <v/>
      </c>
      <c r="F67" s="10" t="str">
        <f t="shared" si="15"/>
        <v/>
      </c>
      <c r="G67" s="11" t="str">
        <f t="shared" ref="G67:G130" si="19">IF(C66&lt;$B$10,IF($B$7&gt;0,IF(C66&lt;$B$10,IF(N66&gt;G66+$B$7,N66-(1-$B$8),G66),""),$B$6),"")</f>
        <v/>
      </c>
      <c r="H67" s="11" t="str">
        <f t="shared" ref="H67:H130" si="20">IF(C66&lt;$B$10,G67+H66,"")</f>
        <v/>
      </c>
      <c r="I67" s="54" t="str">
        <f t="shared" si="16"/>
        <v/>
      </c>
      <c r="J67" s="12" t="str">
        <f t="shared" ref="J67:J130" si="21">IF(C66&lt;$B$10,J66+I67,"")</f>
        <v/>
      </c>
      <c r="K67" s="13" t="str">
        <f t="shared" si="13"/>
        <v/>
      </c>
      <c r="L67" s="14" t="str">
        <f t="shared" ref="L67:L130" si="22">IF(C66&lt;$B$10,K67/E67,"")</f>
        <v/>
      </c>
      <c r="M67" s="10" t="str">
        <f t="shared" ref="M67:M130" si="23">IF(C66&lt;$B$10,$B$11,"")</f>
        <v/>
      </c>
      <c r="N67" s="108" t="str">
        <f t="shared" ref="N67:N130" si="24">IF(C66&lt;$B$10,J67*K67,"")</f>
        <v/>
      </c>
      <c r="O67" s="108" t="str">
        <f t="shared" ref="O67:O130" si="25">IF(C66&lt;$B$10,O66+N67,"")</f>
        <v/>
      </c>
      <c r="P67" s="108" t="str">
        <f t="shared" ref="P67:P130" si="26">IF(C66&lt;$B$10,H67+O67,"")</f>
        <v/>
      </c>
      <c r="Q67" s="108" t="str">
        <f t="shared" ref="Q67:Q130" si="27">IF(C66&lt;$B$10,G67*$B$8,"")</f>
        <v/>
      </c>
      <c r="R67" s="5"/>
      <c r="S67" s="5"/>
      <c r="T67" s="5"/>
      <c r="U67" s="5"/>
      <c r="V67" s="5"/>
      <c r="W67" s="5"/>
    </row>
    <row r="68" spans="3:23" x14ac:dyDescent="0.3">
      <c r="C68" s="3" t="str">
        <f t="shared" si="18"/>
        <v/>
      </c>
      <c r="D68" s="13"/>
      <c r="E68" s="10" t="str">
        <f t="shared" si="14"/>
        <v/>
      </c>
      <c r="F68" s="10" t="str">
        <f t="shared" si="15"/>
        <v/>
      </c>
      <c r="G68" s="11" t="str">
        <f t="shared" si="19"/>
        <v/>
      </c>
      <c r="H68" s="11" t="str">
        <f t="shared" si="20"/>
        <v/>
      </c>
      <c r="I68" s="54" t="str">
        <f t="shared" si="16"/>
        <v/>
      </c>
      <c r="J68" s="12" t="str">
        <f t="shared" si="21"/>
        <v/>
      </c>
      <c r="K68" s="13" t="str">
        <f t="shared" si="13"/>
        <v/>
      </c>
      <c r="L68" s="14" t="str">
        <f t="shared" si="22"/>
        <v/>
      </c>
      <c r="M68" s="10" t="str">
        <f t="shared" si="23"/>
        <v/>
      </c>
      <c r="N68" s="108" t="str">
        <f t="shared" si="24"/>
        <v/>
      </c>
      <c r="O68" s="108" t="str">
        <f t="shared" si="25"/>
        <v/>
      </c>
      <c r="P68" s="108" t="str">
        <f t="shared" si="26"/>
        <v/>
      </c>
      <c r="Q68" s="108" t="str">
        <f t="shared" si="27"/>
        <v/>
      </c>
      <c r="R68" s="5"/>
      <c r="S68" s="5"/>
      <c r="T68" s="5"/>
      <c r="U68" s="5"/>
      <c r="V68" s="5"/>
      <c r="W68" s="5"/>
    </row>
    <row r="69" spans="3:23" x14ac:dyDescent="0.3">
      <c r="C69" s="3" t="str">
        <f t="shared" si="18"/>
        <v/>
      </c>
      <c r="D69" s="13"/>
      <c r="E69" s="10" t="str">
        <f t="shared" si="14"/>
        <v/>
      </c>
      <c r="F69" s="10" t="str">
        <f t="shared" si="15"/>
        <v/>
      </c>
      <c r="G69" s="11" t="str">
        <f t="shared" si="19"/>
        <v/>
      </c>
      <c r="H69" s="11" t="str">
        <f t="shared" si="20"/>
        <v/>
      </c>
      <c r="I69" s="54" t="str">
        <f t="shared" si="16"/>
        <v/>
      </c>
      <c r="J69" s="12" t="str">
        <f t="shared" si="21"/>
        <v/>
      </c>
      <c r="K69" s="13" t="str">
        <f t="shared" si="13"/>
        <v/>
      </c>
      <c r="L69" s="14" t="str">
        <f t="shared" si="22"/>
        <v/>
      </c>
      <c r="M69" s="10" t="str">
        <f t="shared" si="23"/>
        <v/>
      </c>
      <c r="N69" s="108" t="str">
        <f t="shared" si="24"/>
        <v/>
      </c>
      <c r="O69" s="108" t="str">
        <f t="shared" si="25"/>
        <v/>
      </c>
      <c r="P69" s="108" t="str">
        <f t="shared" si="26"/>
        <v/>
      </c>
      <c r="Q69" s="108" t="str">
        <f t="shared" si="27"/>
        <v/>
      </c>
      <c r="R69" s="5"/>
      <c r="S69" s="5"/>
      <c r="T69" s="5"/>
      <c r="U69" s="5"/>
      <c r="V69" s="5"/>
      <c r="W69" s="5"/>
    </row>
    <row r="70" spans="3:23" x14ac:dyDescent="0.3">
      <c r="C70" s="3" t="str">
        <f t="shared" si="18"/>
        <v/>
      </c>
      <c r="D70" s="13"/>
      <c r="E70" s="10" t="str">
        <f t="shared" si="14"/>
        <v/>
      </c>
      <c r="F70" s="10" t="str">
        <f t="shared" si="15"/>
        <v/>
      </c>
      <c r="G70" s="11" t="str">
        <f t="shared" si="19"/>
        <v/>
      </c>
      <c r="H70" s="11" t="str">
        <f t="shared" si="20"/>
        <v/>
      </c>
      <c r="I70" s="54" t="str">
        <f t="shared" si="16"/>
        <v/>
      </c>
      <c r="J70" s="12" t="str">
        <f t="shared" si="21"/>
        <v/>
      </c>
      <c r="K70" s="13" t="str">
        <f t="shared" ref="K70:K133" si="28">IF(C69&lt;$B$10,$B$21,"")</f>
        <v/>
      </c>
      <c r="L70" s="14" t="str">
        <f t="shared" si="22"/>
        <v/>
      </c>
      <c r="M70" s="10" t="str">
        <f t="shared" si="23"/>
        <v/>
      </c>
      <c r="N70" s="108" t="str">
        <f t="shared" si="24"/>
        <v/>
      </c>
      <c r="O70" s="108" t="str">
        <f t="shared" si="25"/>
        <v/>
      </c>
      <c r="P70" s="108" t="str">
        <f t="shared" si="26"/>
        <v/>
      </c>
      <c r="Q70" s="108" t="str">
        <f t="shared" si="27"/>
        <v/>
      </c>
      <c r="R70" s="5"/>
      <c r="S70" s="5"/>
      <c r="T70" s="5"/>
      <c r="U70" s="5"/>
      <c r="V70" s="5"/>
      <c r="W70" s="5"/>
    </row>
    <row r="71" spans="3:23" x14ac:dyDescent="0.3">
      <c r="C71" s="3" t="str">
        <f t="shared" si="18"/>
        <v/>
      </c>
      <c r="D71" s="13"/>
      <c r="E71" s="10" t="str">
        <f t="shared" ref="E71:E134" si="29">IF(C70&lt;$B$10,$B$15,"")</f>
        <v/>
      </c>
      <c r="F71" s="10" t="str">
        <f t="shared" si="15"/>
        <v/>
      </c>
      <c r="G71" s="11" t="str">
        <f t="shared" si="19"/>
        <v/>
      </c>
      <c r="H71" s="11" t="str">
        <f t="shared" si="20"/>
        <v/>
      </c>
      <c r="I71" s="54" t="str">
        <f t="shared" ref="I71:I134" si="30">IF(C70&lt;$B$10,G71/E71,"")</f>
        <v/>
      </c>
      <c r="J71" s="12" t="str">
        <f t="shared" si="21"/>
        <v/>
      </c>
      <c r="K71" s="13" t="str">
        <f t="shared" si="28"/>
        <v/>
      </c>
      <c r="L71" s="14" t="str">
        <f t="shared" si="22"/>
        <v/>
      </c>
      <c r="M71" s="10" t="str">
        <f t="shared" si="23"/>
        <v/>
      </c>
      <c r="N71" s="108" t="str">
        <f t="shared" si="24"/>
        <v/>
      </c>
      <c r="O71" s="108" t="str">
        <f t="shared" si="25"/>
        <v/>
      </c>
      <c r="P71" s="108" t="str">
        <f t="shared" si="26"/>
        <v/>
      </c>
      <c r="Q71" s="108" t="str">
        <f t="shared" si="27"/>
        <v/>
      </c>
      <c r="R71" s="5"/>
      <c r="S71" s="5"/>
      <c r="T71" s="5"/>
      <c r="U71" s="5"/>
      <c r="V71" s="5"/>
      <c r="W71" s="5"/>
    </row>
    <row r="72" spans="3:23" x14ac:dyDescent="0.3">
      <c r="C72" s="3" t="str">
        <f t="shared" si="18"/>
        <v/>
      </c>
      <c r="D72" s="13"/>
      <c r="E72" s="10" t="str">
        <f t="shared" si="29"/>
        <v/>
      </c>
      <c r="F72" s="10" t="str">
        <f t="shared" ref="F72:F135" si="31">IF(C71&lt;$B$10,$B$11,"")</f>
        <v/>
      </c>
      <c r="G72" s="11" t="str">
        <f t="shared" si="19"/>
        <v/>
      </c>
      <c r="H72" s="11" t="str">
        <f t="shared" si="20"/>
        <v/>
      </c>
      <c r="I72" s="54" t="str">
        <f t="shared" si="30"/>
        <v/>
      </c>
      <c r="J72" s="12" t="str">
        <f t="shared" si="21"/>
        <v/>
      </c>
      <c r="K72" s="13" t="str">
        <f t="shared" si="28"/>
        <v/>
      </c>
      <c r="L72" s="14" t="str">
        <f t="shared" si="22"/>
        <v/>
      </c>
      <c r="M72" s="10" t="str">
        <f t="shared" si="23"/>
        <v/>
      </c>
      <c r="N72" s="108" t="str">
        <f t="shared" si="24"/>
        <v/>
      </c>
      <c r="O72" s="108" t="str">
        <f t="shared" si="25"/>
        <v/>
      </c>
      <c r="P72" s="108" t="str">
        <f t="shared" si="26"/>
        <v/>
      </c>
      <c r="Q72" s="108" t="str">
        <f t="shared" si="27"/>
        <v/>
      </c>
      <c r="R72" s="5"/>
      <c r="S72" s="5"/>
      <c r="T72" s="5"/>
      <c r="U72" s="5"/>
      <c r="V72" s="5"/>
      <c r="W72" s="5"/>
    </row>
    <row r="73" spans="3:23" x14ac:dyDescent="0.3">
      <c r="C73" s="3" t="str">
        <f t="shared" si="18"/>
        <v/>
      </c>
      <c r="D73" s="13"/>
      <c r="E73" s="10" t="str">
        <f t="shared" si="29"/>
        <v/>
      </c>
      <c r="F73" s="10" t="str">
        <f t="shared" si="31"/>
        <v/>
      </c>
      <c r="G73" s="11" t="str">
        <f t="shared" si="19"/>
        <v/>
      </c>
      <c r="H73" s="11" t="str">
        <f t="shared" si="20"/>
        <v/>
      </c>
      <c r="I73" s="54" t="str">
        <f t="shared" si="30"/>
        <v/>
      </c>
      <c r="J73" s="12" t="str">
        <f t="shared" si="21"/>
        <v/>
      </c>
      <c r="K73" s="13" t="str">
        <f t="shared" si="28"/>
        <v/>
      </c>
      <c r="L73" s="14" t="str">
        <f t="shared" si="22"/>
        <v/>
      </c>
      <c r="M73" s="10" t="str">
        <f t="shared" si="23"/>
        <v/>
      </c>
      <c r="N73" s="108" t="str">
        <f t="shared" si="24"/>
        <v/>
      </c>
      <c r="O73" s="108" t="str">
        <f t="shared" si="25"/>
        <v/>
      </c>
      <c r="P73" s="108" t="str">
        <f t="shared" si="26"/>
        <v/>
      </c>
      <c r="Q73" s="108" t="str">
        <f t="shared" si="27"/>
        <v/>
      </c>
      <c r="R73" s="5"/>
      <c r="S73" s="5"/>
      <c r="T73" s="5"/>
      <c r="U73" s="5"/>
      <c r="V73" s="5"/>
      <c r="W73" s="5"/>
    </row>
    <row r="74" spans="3:23" x14ac:dyDescent="0.3">
      <c r="C74" s="3" t="str">
        <f t="shared" si="18"/>
        <v/>
      </c>
      <c r="D74" s="13"/>
      <c r="E74" s="10" t="str">
        <f t="shared" si="29"/>
        <v/>
      </c>
      <c r="F74" s="10" t="str">
        <f t="shared" si="31"/>
        <v/>
      </c>
      <c r="G74" s="11" t="str">
        <f t="shared" si="19"/>
        <v/>
      </c>
      <c r="H74" s="11" t="str">
        <f t="shared" si="20"/>
        <v/>
      </c>
      <c r="I74" s="54" t="str">
        <f t="shared" si="30"/>
        <v/>
      </c>
      <c r="J74" s="12" t="str">
        <f t="shared" si="21"/>
        <v/>
      </c>
      <c r="K74" s="13" t="str">
        <f t="shared" si="28"/>
        <v/>
      </c>
      <c r="L74" s="14" t="str">
        <f t="shared" si="22"/>
        <v/>
      </c>
      <c r="M74" s="10" t="str">
        <f t="shared" si="23"/>
        <v/>
      </c>
      <c r="N74" s="108" t="str">
        <f t="shared" si="24"/>
        <v/>
      </c>
      <c r="O74" s="108" t="str">
        <f t="shared" si="25"/>
        <v/>
      </c>
      <c r="P74" s="108" t="str">
        <f t="shared" si="26"/>
        <v/>
      </c>
      <c r="Q74" s="108" t="str">
        <f t="shared" si="27"/>
        <v/>
      </c>
      <c r="R74" s="5"/>
      <c r="S74" s="5"/>
      <c r="T74" s="5"/>
      <c r="U74" s="5"/>
      <c r="V74" s="5"/>
      <c r="W74" s="5"/>
    </row>
    <row r="75" spans="3:23" x14ac:dyDescent="0.3">
      <c r="C75" s="3" t="str">
        <f t="shared" si="18"/>
        <v/>
      </c>
      <c r="D75" s="13"/>
      <c r="E75" s="10" t="str">
        <f t="shared" si="29"/>
        <v/>
      </c>
      <c r="F75" s="10" t="str">
        <f t="shared" si="31"/>
        <v/>
      </c>
      <c r="G75" s="11" t="str">
        <f t="shared" si="19"/>
        <v/>
      </c>
      <c r="H75" s="11" t="str">
        <f t="shared" si="20"/>
        <v/>
      </c>
      <c r="I75" s="54" t="str">
        <f t="shared" si="30"/>
        <v/>
      </c>
      <c r="J75" s="12" t="str">
        <f t="shared" si="21"/>
        <v/>
      </c>
      <c r="K75" s="13" t="str">
        <f t="shared" si="28"/>
        <v/>
      </c>
      <c r="L75" s="14" t="str">
        <f t="shared" si="22"/>
        <v/>
      </c>
      <c r="M75" s="10" t="str">
        <f t="shared" si="23"/>
        <v/>
      </c>
      <c r="N75" s="108" t="str">
        <f t="shared" si="24"/>
        <v/>
      </c>
      <c r="O75" s="108" t="str">
        <f t="shared" si="25"/>
        <v/>
      </c>
      <c r="P75" s="108" t="str">
        <f t="shared" si="26"/>
        <v/>
      </c>
      <c r="Q75" s="108" t="str">
        <f t="shared" si="27"/>
        <v/>
      </c>
      <c r="R75" s="5"/>
      <c r="S75" s="5"/>
      <c r="T75" s="5"/>
      <c r="U75" s="5"/>
      <c r="V75" s="5"/>
      <c r="W75" s="5"/>
    </row>
    <row r="76" spans="3:23" x14ac:dyDescent="0.3">
      <c r="C76" s="3" t="str">
        <f t="shared" si="18"/>
        <v/>
      </c>
      <c r="D76" s="13"/>
      <c r="E76" s="10" t="str">
        <f t="shared" si="29"/>
        <v/>
      </c>
      <c r="F76" s="10" t="str">
        <f t="shared" si="31"/>
        <v/>
      </c>
      <c r="G76" s="11" t="str">
        <f t="shared" si="19"/>
        <v/>
      </c>
      <c r="H76" s="11" t="str">
        <f t="shared" si="20"/>
        <v/>
      </c>
      <c r="I76" s="54" t="str">
        <f t="shared" si="30"/>
        <v/>
      </c>
      <c r="J76" s="12" t="str">
        <f t="shared" si="21"/>
        <v/>
      </c>
      <c r="K76" s="13" t="str">
        <f t="shared" si="28"/>
        <v/>
      </c>
      <c r="L76" s="14" t="str">
        <f t="shared" si="22"/>
        <v/>
      </c>
      <c r="M76" s="10" t="str">
        <f t="shared" si="23"/>
        <v/>
      </c>
      <c r="N76" s="108" t="str">
        <f t="shared" si="24"/>
        <v/>
      </c>
      <c r="O76" s="108" t="str">
        <f t="shared" si="25"/>
        <v/>
      </c>
      <c r="P76" s="108" t="str">
        <f t="shared" si="26"/>
        <v/>
      </c>
      <c r="Q76" s="108" t="str">
        <f t="shared" si="27"/>
        <v/>
      </c>
      <c r="R76" s="5"/>
      <c r="S76" s="5"/>
      <c r="T76" s="5"/>
      <c r="U76" s="5"/>
      <c r="V76" s="5"/>
      <c r="W76" s="5"/>
    </row>
    <row r="77" spans="3:23" x14ac:dyDescent="0.3">
      <c r="C77" s="3" t="str">
        <f t="shared" si="18"/>
        <v/>
      </c>
      <c r="D77" s="13"/>
      <c r="E77" s="10" t="str">
        <f t="shared" si="29"/>
        <v/>
      </c>
      <c r="F77" s="10" t="str">
        <f t="shared" si="31"/>
        <v/>
      </c>
      <c r="G77" s="11" t="str">
        <f t="shared" si="19"/>
        <v/>
      </c>
      <c r="H77" s="11" t="str">
        <f t="shared" si="20"/>
        <v/>
      </c>
      <c r="I77" s="54" t="str">
        <f t="shared" si="30"/>
        <v/>
      </c>
      <c r="J77" s="12" t="str">
        <f t="shared" si="21"/>
        <v/>
      </c>
      <c r="K77" s="13" t="str">
        <f t="shared" si="28"/>
        <v/>
      </c>
      <c r="L77" s="14" t="str">
        <f t="shared" si="22"/>
        <v/>
      </c>
      <c r="M77" s="10" t="str">
        <f t="shared" si="23"/>
        <v/>
      </c>
      <c r="N77" s="108" t="str">
        <f t="shared" si="24"/>
        <v/>
      </c>
      <c r="O77" s="108" t="str">
        <f t="shared" si="25"/>
        <v/>
      </c>
      <c r="P77" s="108" t="str">
        <f t="shared" si="26"/>
        <v/>
      </c>
      <c r="Q77" s="108" t="str">
        <f t="shared" si="27"/>
        <v/>
      </c>
      <c r="R77" s="5"/>
      <c r="S77" s="5"/>
      <c r="T77" s="5"/>
      <c r="U77" s="5"/>
      <c r="V77" s="5"/>
      <c r="W77" s="5"/>
    </row>
    <row r="78" spans="3:23" x14ac:dyDescent="0.3">
      <c r="C78" s="3" t="str">
        <f t="shared" si="18"/>
        <v/>
      </c>
      <c r="D78" s="13"/>
      <c r="E78" s="10" t="str">
        <f t="shared" si="29"/>
        <v/>
      </c>
      <c r="F78" s="10" t="str">
        <f t="shared" si="31"/>
        <v/>
      </c>
      <c r="G78" s="11" t="str">
        <f t="shared" si="19"/>
        <v/>
      </c>
      <c r="H78" s="11" t="str">
        <f t="shared" si="20"/>
        <v/>
      </c>
      <c r="I78" s="54" t="str">
        <f t="shared" si="30"/>
        <v/>
      </c>
      <c r="J78" s="12" t="str">
        <f t="shared" si="21"/>
        <v/>
      </c>
      <c r="K78" s="13" t="str">
        <f t="shared" si="28"/>
        <v/>
      </c>
      <c r="L78" s="14" t="str">
        <f t="shared" si="22"/>
        <v/>
      </c>
      <c r="M78" s="10" t="str">
        <f t="shared" si="23"/>
        <v/>
      </c>
      <c r="N78" s="108" t="str">
        <f t="shared" si="24"/>
        <v/>
      </c>
      <c r="O78" s="108" t="str">
        <f t="shared" si="25"/>
        <v/>
      </c>
      <c r="P78" s="108" t="str">
        <f t="shared" si="26"/>
        <v/>
      </c>
      <c r="Q78" s="108" t="str">
        <f t="shared" si="27"/>
        <v/>
      </c>
      <c r="R78" s="5"/>
      <c r="S78" s="5"/>
      <c r="T78" s="5"/>
      <c r="U78" s="5"/>
      <c r="V78" s="5"/>
      <c r="W78" s="5"/>
    </row>
    <row r="79" spans="3:23" x14ac:dyDescent="0.3">
      <c r="C79" s="3" t="str">
        <f t="shared" si="18"/>
        <v/>
      </c>
      <c r="D79" s="13"/>
      <c r="E79" s="10" t="str">
        <f t="shared" si="29"/>
        <v/>
      </c>
      <c r="F79" s="10" t="str">
        <f t="shared" si="31"/>
        <v/>
      </c>
      <c r="G79" s="11" t="str">
        <f t="shared" si="19"/>
        <v/>
      </c>
      <c r="H79" s="11" t="str">
        <f t="shared" si="20"/>
        <v/>
      </c>
      <c r="I79" s="54" t="str">
        <f t="shared" si="30"/>
        <v/>
      </c>
      <c r="J79" s="12" t="str">
        <f t="shared" si="21"/>
        <v/>
      </c>
      <c r="K79" s="13" t="str">
        <f t="shared" si="28"/>
        <v/>
      </c>
      <c r="L79" s="14" t="str">
        <f t="shared" si="22"/>
        <v/>
      </c>
      <c r="M79" s="10" t="str">
        <f t="shared" si="23"/>
        <v/>
      </c>
      <c r="N79" s="108" t="str">
        <f t="shared" si="24"/>
        <v/>
      </c>
      <c r="O79" s="108" t="str">
        <f t="shared" si="25"/>
        <v/>
      </c>
      <c r="P79" s="108" t="str">
        <f t="shared" si="26"/>
        <v/>
      </c>
      <c r="Q79" s="108" t="str">
        <f t="shared" si="27"/>
        <v/>
      </c>
      <c r="R79" s="5"/>
      <c r="S79" s="5"/>
      <c r="T79" s="5"/>
      <c r="U79" s="5"/>
      <c r="V79" s="5"/>
      <c r="W79" s="5"/>
    </row>
    <row r="80" spans="3:23" x14ac:dyDescent="0.3">
      <c r="C80" s="3" t="str">
        <f t="shared" si="18"/>
        <v/>
      </c>
      <c r="D80" s="13"/>
      <c r="E80" s="10" t="str">
        <f t="shared" si="29"/>
        <v/>
      </c>
      <c r="F80" s="10" t="str">
        <f t="shared" si="31"/>
        <v/>
      </c>
      <c r="G80" s="11" t="str">
        <f t="shared" si="19"/>
        <v/>
      </c>
      <c r="H80" s="11" t="str">
        <f t="shared" si="20"/>
        <v/>
      </c>
      <c r="I80" s="54" t="str">
        <f t="shared" si="30"/>
        <v/>
      </c>
      <c r="J80" s="12" t="str">
        <f t="shared" si="21"/>
        <v/>
      </c>
      <c r="K80" s="13" t="str">
        <f t="shared" si="28"/>
        <v/>
      </c>
      <c r="L80" s="14" t="str">
        <f t="shared" si="22"/>
        <v/>
      </c>
      <c r="M80" s="10" t="str">
        <f t="shared" si="23"/>
        <v/>
      </c>
      <c r="N80" s="108" t="str">
        <f t="shared" si="24"/>
        <v/>
      </c>
      <c r="O80" s="108" t="str">
        <f t="shared" si="25"/>
        <v/>
      </c>
      <c r="P80" s="108" t="str">
        <f t="shared" si="26"/>
        <v/>
      </c>
      <c r="Q80" s="108" t="str">
        <f t="shared" si="27"/>
        <v/>
      </c>
      <c r="R80" s="5"/>
      <c r="S80" s="5"/>
      <c r="T80" s="5"/>
      <c r="U80" s="5"/>
      <c r="V80" s="5"/>
      <c r="W80" s="5"/>
    </row>
    <row r="81" spans="3:23" x14ac:dyDescent="0.3">
      <c r="C81" s="3" t="str">
        <f t="shared" si="18"/>
        <v/>
      </c>
      <c r="D81" s="13"/>
      <c r="E81" s="10" t="str">
        <f t="shared" si="29"/>
        <v/>
      </c>
      <c r="F81" s="10" t="str">
        <f t="shared" si="31"/>
        <v/>
      </c>
      <c r="G81" s="11" t="str">
        <f t="shared" si="19"/>
        <v/>
      </c>
      <c r="H81" s="11" t="str">
        <f t="shared" si="20"/>
        <v/>
      </c>
      <c r="I81" s="54" t="str">
        <f t="shared" si="30"/>
        <v/>
      </c>
      <c r="J81" s="12" t="str">
        <f t="shared" si="21"/>
        <v/>
      </c>
      <c r="K81" s="13" t="str">
        <f t="shared" si="28"/>
        <v/>
      </c>
      <c r="L81" s="14" t="str">
        <f t="shared" si="22"/>
        <v/>
      </c>
      <c r="M81" s="10" t="str">
        <f t="shared" si="23"/>
        <v/>
      </c>
      <c r="N81" s="108" t="str">
        <f t="shared" si="24"/>
        <v/>
      </c>
      <c r="O81" s="108" t="str">
        <f t="shared" si="25"/>
        <v/>
      </c>
      <c r="P81" s="108" t="str">
        <f t="shared" si="26"/>
        <v/>
      </c>
      <c r="Q81" s="108" t="str">
        <f t="shared" si="27"/>
        <v/>
      </c>
      <c r="R81" s="5"/>
      <c r="S81" s="5"/>
      <c r="T81" s="5"/>
      <c r="U81" s="5"/>
      <c r="V81" s="5"/>
      <c r="W81" s="5"/>
    </row>
    <row r="82" spans="3:23" x14ac:dyDescent="0.3">
      <c r="C82" s="3" t="str">
        <f t="shared" si="18"/>
        <v/>
      </c>
      <c r="D82" s="13"/>
      <c r="E82" s="10" t="str">
        <f t="shared" si="29"/>
        <v/>
      </c>
      <c r="F82" s="10" t="str">
        <f t="shared" si="31"/>
        <v/>
      </c>
      <c r="G82" s="11" t="str">
        <f t="shared" si="19"/>
        <v/>
      </c>
      <c r="H82" s="11" t="str">
        <f t="shared" si="20"/>
        <v/>
      </c>
      <c r="I82" s="54" t="str">
        <f t="shared" si="30"/>
        <v/>
      </c>
      <c r="J82" s="12" t="str">
        <f t="shared" si="21"/>
        <v/>
      </c>
      <c r="K82" s="13" t="str">
        <f t="shared" si="28"/>
        <v/>
      </c>
      <c r="L82" s="14" t="str">
        <f t="shared" si="22"/>
        <v/>
      </c>
      <c r="M82" s="10" t="str">
        <f t="shared" si="23"/>
        <v/>
      </c>
      <c r="N82" s="108" t="str">
        <f t="shared" si="24"/>
        <v/>
      </c>
      <c r="O82" s="108" t="str">
        <f t="shared" si="25"/>
        <v/>
      </c>
      <c r="P82" s="108" t="str">
        <f t="shared" si="26"/>
        <v/>
      </c>
      <c r="Q82" s="108" t="str">
        <f t="shared" si="27"/>
        <v/>
      </c>
      <c r="R82" s="5"/>
      <c r="S82" s="5"/>
      <c r="T82" s="5"/>
      <c r="U82" s="5"/>
      <c r="V82" s="5"/>
      <c r="W82" s="5"/>
    </row>
    <row r="83" spans="3:23" x14ac:dyDescent="0.3">
      <c r="C83" s="3" t="str">
        <f t="shared" si="18"/>
        <v/>
      </c>
      <c r="D83" s="13"/>
      <c r="E83" s="10" t="str">
        <f t="shared" si="29"/>
        <v/>
      </c>
      <c r="F83" s="10" t="str">
        <f t="shared" si="31"/>
        <v/>
      </c>
      <c r="G83" s="11" t="str">
        <f t="shared" si="19"/>
        <v/>
      </c>
      <c r="H83" s="11" t="str">
        <f t="shared" si="20"/>
        <v/>
      </c>
      <c r="I83" s="54" t="str">
        <f t="shared" si="30"/>
        <v/>
      </c>
      <c r="J83" s="12" t="str">
        <f t="shared" si="21"/>
        <v/>
      </c>
      <c r="K83" s="13" t="str">
        <f t="shared" si="28"/>
        <v/>
      </c>
      <c r="L83" s="14" t="str">
        <f t="shared" si="22"/>
        <v/>
      </c>
      <c r="M83" s="10" t="str">
        <f t="shared" si="23"/>
        <v/>
      </c>
      <c r="N83" s="108" t="str">
        <f t="shared" si="24"/>
        <v/>
      </c>
      <c r="O83" s="108" t="str">
        <f t="shared" si="25"/>
        <v/>
      </c>
      <c r="P83" s="108" t="str">
        <f t="shared" si="26"/>
        <v/>
      </c>
      <c r="Q83" s="108" t="str">
        <f t="shared" si="27"/>
        <v/>
      </c>
      <c r="R83" s="5"/>
      <c r="S83" s="5"/>
      <c r="T83" s="5"/>
      <c r="U83" s="5"/>
      <c r="V83" s="5"/>
      <c r="W83" s="5"/>
    </row>
    <row r="84" spans="3:23" x14ac:dyDescent="0.3">
      <c r="C84" s="3" t="str">
        <f t="shared" si="18"/>
        <v/>
      </c>
      <c r="D84" s="13"/>
      <c r="E84" s="10" t="str">
        <f t="shared" si="29"/>
        <v/>
      </c>
      <c r="F84" s="10" t="str">
        <f t="shared" si="31"/>
        <v/>
      </c>
      <c r="G84" s="11" t="str">
        <f t="shared" si="19"/>
        <v/>
      </c>
      <c r="H84" s="11" t="str">
        <f t="shared" si="20"/>
        <v/>
      </c>
      <c r="I84" s="54" t="str">
        <f t="shared" si="30"/>
        <v/>
      </c>
      <c r="J84" s="12" t="str">
        <f t="shared" si="21"/>
        <v/>
      </c>
      <c r="K84" s="13" t="str">
        <f t="shared" si="28"/>
        <v/>
      </c>
      <c r="L84" s="14" t="str">
        <f t="shared" si="22"/>
        <v/>
      </c>
      <c r="M84" s="10" t="str">
        <f t="shared" si="23"/>
        <v/>
      </c>
      <c r="N84" s="108" t="str">
        <f t="shared" si="24"/>
        <v/>
      </c>
      <c r="O84" s="108" t="str">
        <f t="shared" si="25"/>
        <v/>
      </c>
      <c r="P84" s="108" t="str">
        <f t="shared" si="26"/>
        <v/>
      </c>
      <c r="Q84" s="108" t="str">
        <f t="shared" si="27"/>
        <v/>
      </c>
      <c r="R84" s="5"/>
      <c r="S84" s="5"/>
      <c r="T84" s="5"/>
      <c r="U84" s="5"/>
      <c r="V84" s="5"/>
      <c r="W84" s="5"/>
    </row>
    <row r="85" spans="3:23" x14ac:dyDescent="0.3">
      <c r="C85" s="3" t="str">
        <f t="shared" si="18"/>
        <v/>
      </c>
      <c r="D85" s="13"/>
      <c r="E85" s="10" t="str">
        <f t="shared" si="29"/>
        <v/>
      </c>
      <c r="F85" s="10" t="str">
        <f t="shared" si="31"/>
        <v/>
      </c>
      <c r="G85" s="11" t="str">
        <f t="shared" si="19"/>
        <v/>
      </c>
      <c r="H85" s="11" t="str">
        <f t="shared" si="20"/>
        <v/>
      </c>
      <c r="I85" s="54" t="str">
        <f t="shared" si="30"/>
        <v/>
      </c>
      <c r="J85" s="12" t="str">
        <f t="shared" si="21"/>
        <v/>
      </c>
      <c r="K85" s="13" t="str">
        <f t="shared" si="28"/>
        <v/>
      </c>
      <c r="L85" s="14" t="str">
        <f t="shared" si="22"/>
        <v/>
      </c>
      <c r="M85" s="10" t="str">
        <f t="shared" si="23"/>
        <v/>
      </c>
      <c r="N85" s="108" t="str">
        <f t="shared" si="24"/>
        <v/>
      </c>
      <c r="O85" s="108" t="str">
        <f t="shared" si="25"/>
        <v/>
      </c>
      <c r="P85" s="108" t="str">
        <f t="shared" si="26"/>
        <v/>
      </c>
      <c r="Q85" s="108" t="str">
        <f t="shared" si="27"/>
        <v/>
      </c>
      <c r="R85" s="5"/>
      <c r="S85" s="5"/>
      <c r="T85" s="5"/>
      <c r="U85" s="5"/>
      <c r="V85" s="5"/>
      <c r="W85" s="5"/>
    </row>
    <row r="86" spans="3:23" x14ac:dyDescent="0.3">
      <c r="C86" s="3" t="str">
        <f t="shared" si="18"/>
        <v/>
      </c>
      <c r="D86" s="13"/>
      <c r="E86" s="10" t="str">
        <f t="shared" si="29"/>
        <v/>
      </c>
      <c r="F86" s="10" t="str">
        <f t="shared" si="31"/>
        <v/>
      </c>
      <c r="G86" s="11" t="str">
        <f t="shared" si="19"/>
        <v/>
      </c>
      <c r="H86" s="11" t="str">
        <f t="shared" si="20"/>
        <v/>
      </c>
      <c r="I86" s="54" t="str">
        <f t="shared" si="30"/>
        <v/>
      </c>
      <c r="J86" s="12" t="str">
        <f t="shared" si="21"/>
        <v/>
      </c>
      <c r="K86" s="13" t="str">
        <f t="shared" si="28"/>
        <v/>
      </c>
      <c r="L86" s="14" t="str">
        <f t="shared" si="22"/>
        <v/>
      </c>
      <c r="M86" s="10" t="str">
        <f t="shared" si="23"/>
        <v/>
      </c>
      <c r="N86" s="108" t="str">
        <f t="shared" si="24"/>
        <v/>
      </c>
      <c r="O86" s="108" t="str">
        <f t="shared" si="25"/>
        <v/>
      </c>
      <c r="P86" s="108" t="str">
        <f t="shared" si="26"/>
        <v/>
      </c>
      <c r="Q86" s="108" t="str">
        <f t="shared" si="27"/>
        <v/>
      </c>
      <c r="R86" s="5"/>
      <c r="S86" s="5"/>
      <c r="T86" s="5"/>
      <c r="U86" s="5"/>
      <c r="V86" s="5"/>
      <c r="W86" s="5"/>
    </row>
    <row r="87" spans="3:23" x14ac:dyDescent="0.3">
      <c r="C87" s="3" t="str">
        <f t="shared" si="18"/>
        <v/>
      </c>
      <c r="D87" s="13"/>
      <c r="E87" s="10" t="str">
        <f t="shared" si="29"/>
        <v/>
      </c>
      <c r="F87" s="10" t="str">
        <f t="shared" si="31"/>
        <v/>
      </c>
      <c r="G87" s="11" t="str">
        <f t="shared" si="19"/>
        <v/>
      </c>
      <c r="H87" s="11" t="str">
        <f t="shared" si="20"/>
        <v/>
      </c>
      <c r="I87" s="54" t="str">
        <f t="shared" si="30"/>
        <v/>
      </c>
      <c r="J87" s="12" t="str">
        <f t="shared" si="21"/>
        <v/>
      </c>
      <c r="K87" s="13" t="str">
        <f t="shared" si="28"/>
        <v/>
      </c>
      <c r="L87" s="14" t="str">
        <f t="shared" si="22"/>
        <v/>
      </c>
      <c r="M87" s="10" t="str">
        <f t="shared" si="23"/>
        <v/>
      </c>
      <c r="N87" s="108" t="str">
        <f t="shared" si="24"/>
        <v/>
      </c>
      <c r="O87" s="108" t="str">
        <f t="shared" si="25"/>
        <v/>
      </c>
      <c r="P87" s="108" t="str">
        <f t="shared" si="26"/>
        <v/>
      </c>
      <c r="Q87" s="108" t="str">
        <f t="shared" si="27"/>
        <v/>
      </c>
      <c r="R87" s="5"/>
      <c r="S87" s="5"/>
      <c r="T87" s="5"/>
      <c r="U87" s="5"/>
      <c r="V87" s="5"/>
      <c r="W87" s="5"/>
    </row>
    <row r="88" spans="3:23" x14ac:dyDescent="0.3">
      <c r="C88" s="3" t="str">
        <f t="shared" si="18"/>
        <v/>
      </c>
      <c r="D88" s="13"/>
      <c r="E88" s="10" t="str">
        <f t="shared" si="29"/>
        <v/>
      </c>
      <c r="F88" s="10" t="str">
        <f t="shared" si="31"/>
        <v/>
      </c>
      <c r="G88" s="11" t="str">
        <f t="shared" si="19"/>
        <v/>
      </c>
      <c r="H88" s="11" t="str">
        <f t="shared" si="20"/>
        <v/>
      </c>
      <c r="I88" s="54" t="str">
        <f t="shared" si="30"/>
        <v/>
      </c>
      <c r="J88" s="12" t="str">
        <f t="shared" si="21"/>
        <v/>
      </c>
      <c r="K88" s="13" t="str">
        <f t="shared" si="28"/>
        <v/>
      </c>
      <c r="L88" s="14" t="str">
        <f t="shared" si="22"/>
        <v/>
      </c>
      <c r="M88" s="10" t="str">
        <f t="shared" si="23"/>
        <v/>
      </c>
      <c r="N88" s="108" t="str">
        <f t="shared" si="24"/>
        <v/>
      </c>
      <c r="O88" s="108" t="str">
        <f t="shared" si="25"/>
        <v/>
      </c>
      <c r="P88" s="108" t="str">
        <f t="shared" si="26"/>
        <v/>
      </c>
      <c r="Q88" s="108" t="str">
        <f t="shared" si="27"/>
        <v/>
      </c>
      <c r="R88" s="5"/>
      <c r="S88" s="5"/>
      <c r="T88" s="5"/>
      <c r="U88" s="5"/>
      <c r="V88" s="5"/>
      <c r="W88" s="5"/>
    </row>
    <row r="89" spans="3:23" x14ac:dyDescent="0.3">
      <c r="C89" s="3" t="str">
        <f t="shared" si="18"/>
        <v/>
      </c>
      <c r="D89" s="13"/>
      <c r="E89" s="10" t="str">
        <f t="shared" si="29"/>
        <v/>
      </c>
      <c r="F89" s="10" t="str">
        <f t="shared" si="31"/>
        <v/>
      </c>
      <c r="G89" s="11" t="str">
        <f t="shared" si="19"/>
        <v/>
      </c>
      <c r="H89" s="11" t="str">
        <f t="shared" si="20"/>
        <v/>
      </c>
      <c r="I89" s="54" t="str">
        <f t="shared" si="30"/>
        <v/>
      </c>
      <c r="J89" s="12" t="str">
        <f t="shared" si="21"/>
        <v/>
      </c>
      <c r="K89" s="13" t="str">
        <f t="shared" si="28"/>
        <v/>
      </c>
      <c r="L89" s="14" t="str">
        <f t="shared" si="22"/>
        <v/>
      </c>
      <c r="M89" s="10" t="str">
        <f t="shared" si="23"/>
        <v/>
      </c>
      <c r="N89" s="108" t="str">
        <f t="shared" si="24"/>
        <v/>
      </c>
      <c r="O89" s="108" t="str">
        <f t="shared" si="25"/>
        <v/>
      </c>
      <c r="P89" s="108" t="str">
        <f t="shared" si="26"/>
        <v/>
      </c>
      <c r="Q89" s="108" t="str">
        <f t="shared" si="27"/>
        <v/>
      </c>
      <c r="R89" s="5"/>
      <c r="S89" s="5"/>
      <c r="T89" s="5"/>
      <c r="U89" s="5"/>
      <c r="V89" s="5"/>
      <c r="W89" s="5"/>
    </row>
    <row r="90" spans="3:23" x14ac:dyDescent="0.3">
      <c r="C90" s="3" t="str">
        <f t="shared" si="18"/>
        <v/>
      </c>
      <c r="D90" s="13"/>
      <c r="E90" s="10" t="str">
        <f t="shared" si="29"/>
        <v/>
      </c>
      <c r="F90" s="10" t="str">
        <f t="shared" si="31"/>
        <v/>
      </c>
      <c r="G90" s="11" t="str">
        <f t="shared" si="19"/>
        <v/>
      </c>
      <c r="H90" s="11" t="str">
        <f t="shared" si="20"/>
        <v/>
      </c>
      <c r="I90" s="54" t="str">
        <f t="shared" si="30"/>
        <v/>
      </c>
      <c r="J90" s="12" t="str">
        <f t="shared" si="21"/>
        <v/>
      </c>
      <c r="K90" s="13" t="str">
        <f t="shared" si="28"/>
        <v/>
      </c>
      <c r="L90" s="14" t="str">
        <f t="shared" si="22"/>
        <v/>
      </c>
      <c r="M90" s="10" t="str">
        <f t="shared" si="23"/>
        <v/>
      </c>
      <c r="N90" s="108" t="str">
        <f t="shared" si="24"/>
        <v/>
      </c>
      <c r="O90" s="108" t="str">
        <f t="shared" si="25"/>
        <v/>
      </c>
      <c r="P90" s="108" t="str">
        <f t="shared" si="26"/>
        <v/>
      </c>
      <c r="Q90" s="108" t="str">
        <f t="shared" si="27"/>
        <v/>
      </c>
      <c r="R90" s="5"/>
      <c r="S90" s="5"/>
      <c r="T90" s="5"/>
      <c r="U90" s="5"/>
      <c r="V90" s="5"/>
      <c r="W90" s="5"/>
    </row>
    <row r="91" spans="3:23" x14ac:dyDescent="0.3">
      <c r="C91" s="3" t="str">
        <f t="shared" si="18"/>
        <v/>
      </c>
      <c r="D91" s="13"/>
      <c r="E91" s="10" t="str">
        <f t="shared" si="29"/>
        <v/>
      </c>
      <c r="F91" s="10" t="str">
        <f t="shared" si="31"/>
        <v/>
      </c>
      <c r="G91" s="11" t="str">
        <f t="shared" si="19"/>
        <v/>
      </c>
      <c r="H91" s="11" t="str">
        <f t="shared" si="20"/>
        <v/>
      </c>
      <c r="I91" s="54" t="str">
        <f t="shared" si="30"/>
        <v/>
      </c>
      <c r="J91" s="12" t="str">
        <f t="shared" si="21"/>
        <v/>
      </c>
      <c r="K91" s="13" t="str">
        <f t="shared" si="28"/>
        <v/>
      </c>
      <c r="L91" s="14" t="str">
        <f t="shared" si="22"/>
        <v/>
      </c>
      <c r="M91" s="10" t="str">
        <f t="shared" si="23"/>
        <v/>
      </c>
      <c r="N91" s="108" t="str">
        <f t="shared" si="24"/>
        <v/>
      </c>
      <c r="O91" s="108" t="str">
        <f t="shared" si="25"/>
        <v/>
      </c>
      <c r="P91" s="108" t="str">
        <f t="shared" si="26"/>
        <v/>
      </c>
      <c r="Q91" s="108" t="str">
        <f t="shared" si="27"/>
        <v/>
      </c>
      <c r="R91" s="5"/>
      <c r="S91" s="5"/>
      <c r="T91" s="5"/>
      <c r="U91" s="5"/>
      <c r="V91" s="5"/>
      <c r="W91" s="5"/>
    </row>
    <row r="92" spans="3:23" x14ac:dyDescent="0.3">
      <c r="C92" s="3" t="str">
        <f t="shared" si="18"/>
        <v/>
      </c>
      <c r="D92" s="13"/>
      <c r="E92" s="10" t="str">
        <f t="shared" si="29"/>
        <v/>
      </c>
      <c r="F92" s="10" t="str">
        <f t="shared" si="31"/>
        <v/>
      </c>
      <c r="G92" s="11" t="str">
        <f t="shared" si="19"/>
        <v/>
      </c>
      <c r="H92" s="11" t="str">
        <f t="shared" si="20"/>
        <v/>
      </c>
      <c r="I92" s="54" t="str">
        <f t="shared" si="30"/>
        <v/>
      </c>
      <c r="J92" s="12" t="str">
        <f t="shared" si="21"/>
        <v/>
      </c>
      <c r="K92" s="13" t="str">
        <f t="shared" si="28"/>
        <v/>
      </c>
      <c r="L92" s="14" t="str">
        <f t="shared" si="22"/>
        <v/>
      </c>
      <c r="M92" s="10" t="str">
        <f t="shared" si="23"/>
        <v/>
      </c>
      <c r="N92" s="108" t="str">
        <f t="shared" si="24"/>
        <v/>
      </c>
      <c r="O92" s="108" t="str">
        <f t="shared" si="25"/>
        <v/>
      </c>
      <c r="P92" s="108" t="str">
        <f t="shared" si="26"/>
        <v/>
      </c>
      <c r="Q92" s="108" t="str">
        <f t="shared" si="27"/>
        <v/>
      </c>
      <c r="R92" s="5"/>
      <c r="S92" s="5"/>
      <c r="T92" s="5"/>
      <c r="U92" s="5"/>
      <c r="V92" s="5"/>
      <c r="W92" s="5"/>
    </row>
    <row r="93" spans="3:23" x14ac:dyDescent="0.3">
      <c r="C93" s="3" t="str">
        <f t="shared" si="18"/>
        <v/>
      </c>
      <c r="D93" s="13"/>
      <c r="E93" s="10" t="str">
        <f t="shared" si="29"/>
        <v/>
      </c>
      <c r="F93" s="10" t="str">
        <f t="shared" si="31"/>
        <v/>
      </c>
      <c r="G93" s="11" t="str">
        <f t="shared" si="19"/>
        <v/>
      </c>
      <c r="H93" s="11" t="str">
        <f t="shared" si="20"/>
        <v/>
      </c>
      <c r="I93" s="54" t="str">
        <f t="shared" si="30"/>
        <v/>
      </c>
      <c r="J93" s="12" t="str">
        <f t="shared" si="21"/>
        <v/>
      </c>
      <c r="K93" s="13" t="str">
        <f t="shared" si="28"/>
        <v/>
      </c>
      <c r="L93" s="14" t="str">
        <f t="shared" si="22"/>
        <v/>
      </c>
      <c r="M93" s="10" t="str">
        <f t="shared" si="23"/>
        <v/>
      </c>
      <c r="N93" s="108" t="str">
        <f t="shared" si="24"/>
        <v/>
      </c>
      <c r="O93" s="108" t="str">
        <f t="shared" si="25"/>
        <v/>
      </c>
      <c r="P93" s="108" t="str">
        <f t="shared" si="26"/>
        <v/>
      </c>
      <c r="Q93" s="108" t="str">
        <f t="shared" si="27"/>
        <v/>
      </c>
      <c r="R93" s="5"/>
      <c r="S93" s="5"/>
      <c r="T93" s="5"/>
      <c r="U93" s="5"/>
      <c r="V93" s="5"/>
      <c r="W93" s="5"/>
    </row>
    <row r="94" spans="3:23" x14ac:dyDescent="0.3">
      <c r="C94" s="3" t="str">
        <f t="shared" si="18"/>
        <v/>
      </c>
      <c r="D94" s="13"/>
      <c r="E94" s="10" t="str">
        <f t="shared" si="29"/>
        <v/>
      </c>
      <c r="F94" s="10" t="str">
        <f t="shared" si="31"/>
        <v/>
      </c>
      <c r="G94" s="11" t="str">
        <f t="shared" si="19"/>
        <v/>
      </c>
      <c r="H94" s="11" t="str">
        <f t="shared" si="20"/>
        <v/>
      </c>
      <c r="I94" s="54" t="str">
        <f t="shared" si="30"/>
        <v/>
      </c>
      <c r="J94" s="12" t="str">
        <f t="shared" si="21"/>
        <v/>
      </c>
      <c r="K94" s="13" t="str">
        <f t="shared" si="28"/>
        <v/>
      </c>
      <c r="L94" s="14" t="str">
        <f t="shared" si="22"/>
        <v/>
      </c>
      <c r="M94" s="10" t="str">
        <f t="shared" si="23"/>
        <v/>
      </c>
      <c r="N94" s="108" t="str">
        <f t="shared" si="24"/>
        <v/>
      </c>
      <c r="O94" s="108" t="str">
        <f t="shared" si="25"/>
        <v/>
      </c>
      <c r="P94" s="108" t="str">
        <f t="shared" si="26"/>
        <v/>
      </c>
      <c r="Q94" s="108" t="str">
        <f t="shared" si="27"/>
        <v/>
      </c>
      <c r="R94" s="5"/>
      <c r="S94" s="5"/>
      <c r="T94" s="5"/>
      <c r="U94" s="5"/>
      <c r="V94" s="5"/>
      <c r="W94" s="5"/>
    </row>
    <row r="95" spans="3:23" x14ac:dyDescent="0.3">
      <c r="C95" s="3" t="str">
        <f t="shared" si="18"/>
        <v/>
      </c>
      <c r="D95" s="13"/>
      <c r="E95" s="10" t="str">
        <f t="shared" si="29"/>
        <v/>
      </c>
      <c r="F95" s="10" t="str">
        <f t="shared" si="31"/>
        <v/>
      </c>
      <c r="G95" s="11" t="str">
        <f t="shared" si="19"/>
        <v/>
      </c>
      <c r="H95" s="11" t="str">
        <f t="shared" si="20"/>
        <v/>
      </c>
      <c r="I95" s="54" t="str">
        <f t="shared" si="30"/>
        <v/>
      </c>
      <c r="J95" s="12" t="str">
        <f t="shared" si="21"/>
        <v/>
      </c>
      <c r="K95" s="13" t="str">
        <f t="shared" si="28"/>
        <v/>
      </c>
      <c r="L95" s="14" t="str">
        <f t="shared" si="22"/>
        <v/>
      </c>
      <c r="M95" s="10" t="str">
        <f t="shared" si="23"/>
        <v/>
      </c>
      <c r="N95" s="108" t="str">
        <f t="shared" si="24"/>
        <v/>
      </c>
      <c r="O95" s="108" t="str">
        <f t="shared" si="25"/>
        <v/>
      </c>
      <c r="P95" s="108" t="str">
        <f t="shared" si="26"/>
        <v/>
      </c>
      <c r="Q95" s="108" t="str">
        <f t="shared" si="27"/>
        <v/>
      </c>
      <c r="R95" s="5"/>
      <c r="S95" s="5"/>
      <c r="T95" s="5"/>
      <c r="U95" s="5"/>
      <c r="V95" s="5"/>
      <c r="W95" s="5"/>
    </row>
    <row r="96" spans="3:23" x14ac:dyDescent="0.3">
      <c r="C96" s="3" t="str">
        <f t="shared" si="18"/>
        <v/>
      </c>
      <c r="D96" s="13"/>
      <c r="E96" s="10" t="str">
        <f t="shared" si="29"/>
        <v/>
      </c>
      <c r="F96" s="10" t="str">
        <f t="shared" si="31"/>
        <v/>
      </c>
      <c r="G96" s="11" t="str">
        <f t="shared" si="19"/>
        <v/>
      </c>
      <c r="H96" s="11" t="str">
        <f t="shared" si="20"/>
        <v/>
      </c>
      <c r="I96" s="54" t="str">
        <f t="shared" si="30"/>
        <v/>
      </c>
      <c r="J96" s="12" t="str">
        <f t="shared" si="21"/>
        <v/>
      </c>
      <c r="K96" s="13" t="str">
        <f t="shared" si="28"/>
        <v/>
      </c>
      <c r="L96" s="14" t="str">
        <f t="shared" si="22"/>
        <v/>
      </c>
      <c r="M96" s="10" t="str">
        <f t="shared" si="23"/>
        <v/>
      </c>
      <c r="N96" s="108" t="str">
        <f t="shared" si="24"/>
        <v/>
      </c>
      <c r="O96" s="108" t="str">
        <f t="shared" si="25"/>
        <v/>
      </c>
      <c r="P96" s="108" t="str">
        <f t="shared" si="26"/>
        <v/>
      </c>
      <c r="Q96" s="108" t="str">
        <f t="shared" si="27"/>
        <v/>
      </c>
      <c r="R96" s="5"/>
      <c r="S96" s="5"/>
      <c r="T96" s="5"/>
      <c r="U96" s="5"/>
      <c r="V96" s="5"/>
      <c r="W96" s="5"/>
    </row>
    <row r="97" spans="3:23" x14ac:dyDescent="0.3">
      <c r="C97" s="3" t="str">
        <f t="shared" si="18"/>
        <v/>
      </c>
      <c r="D97" s="13"/>
      <c r="E97" s="10" t="str">
        <f t="shared" si="29"/>
        <v/>
      </c>
      <c r="F97" s="10" t="str">
        <f t="shared" si="31"/>
        <v/>
      </c>
      <c r="G97" s="11" t="str">
        <f t="shared" si="19"/>
        <v/>
      </c>
      <c r="H97" s="11" t="str">
        <f t="shared" si="20"/>
        <v/>
      </c>
      <c r="I97" s="54" t="str">
        <f t="shared" si="30"/>
        <v/>
      </c>
      <c r="J97" s="12" t="str">
        <f t="shared" si="21"/>
        <v/>
      </c>
      <c r="K97" s="13" t="str">
        <f t="shared" si="28"/>
        <v/>
      </c>
      <c r="L97" s="14" t="str">
        <f t="shared" si="22"/>
        <v/>
      </c>
      <c r="M97" s="10" t="str">
        <f t="shared" si="23"/>
        <v/>
      </c>
      <c r="N97" s="108" t="str">
        <f t="shared" si="24"/>
        <v/>
      </c>
      <c r="O97" s="108" t="str">
        <f t="shared" si="25"/>
        <v/>
      </c>
      <c r="P97" s="108" t="str">
        <f t="shared" si="26"/>
        <v/>
      </c>
      <c r="Q97" s="108" t="str">
        <f t="shared" si="27"/>
        <v/>
      </c>
      <c r="R97" s="5"/>
      <c r="S97" s="5"/>
      <c r="T97" s="5"/>
      <c r="U97" s="5"/>
      <c r="V97" s="5"/>
      <c r="W97" s="5"/>
    </row>
    <row r="98" spans="3:23" x14ac:dyDescent="0.3">
      <c r="C98" s="3" t="str">
        <f t="shared" si="18"/>
        <v/>
      </c>
      <c r="D98" s="13"/>
      <c r="E98" s="10" t="str">
        <f t="shared" si="29"/>
        <v/>
      </c>
      <c r="F98" s="10" t="str">
        <f t="shared" si="31"/>
        <v/>
      </c>
      <c r="G98" s="11" t="str">
        <f t="shared" si="19"/>
        <v/>
      </c>
      <c r="H98" s="11" t="str">
        <f t="shared" si="20"/>
        <v/>
      </c>
      <c r="I98" s="54" t="str">
        <f t="shared" si="30"/>
        <v/>
      </c>
      <c r="J98" s="12" t="str">
        <f t="shared" si="21"/>
        <v/>
      </c>
      <c r="K98" s="13" t="str">
        <f t="shared" si="28"/>
        <v/>
      </c>
      <c r="L98" s="14" t="str">
        <f t="shared" si="22"/>
        <v/>
      </c>
      <c r="M98" s="10" t="str">
        <f t="shared" si="23"/>
        <v/>
      </c>
      <c r="N98" s="108" t="str">
        <f t="shared" si="24"/>
        <v/>
      </c>
      <c r="O98" s="108" t="str">
        <f t="shared" si="25"/>
        <v/>
      </c>
      <c r="P98" s="108" t="str">
        <f t="shared" si="26"/>
        <v/>
      </c>
      <c r="Q98" s="108" t="str">
        <f t="shared" si="27"/>
        <v/>
      </c>
      <c r="R98" s="5"/>
      <c r="S98" s="5"/>
      <c r="T98" s="5"/>
      <c r="U98" s="5"/>
      <c r="V98" s="5"/>
      <c r="W98" s="5"/>
    </row>
    <row r="99" spans="3:23" x14ac:dyDescent="0.3">
      <c r="C99" s="3" t="str">
        <f t="shared" si="18"/>
        <v/>
      </c>
      <c r="D99" s="13"/>
      <c r="E99" s="10" t="str">
        <f t="shared" si="29"/>
        <v/>
      </c>
      <c r="F99" s="10" t="str">
        <f t="shared" si="31"/>
        <v/>
      </c>
      <c r="G99" s="11" t="str">
        <f t="shared" si="19"/>
        <v/>
      </c>
      <c r="H99" s="11" t="str">
        <f t="shared" si="20"/>
        <v/>
      </c>
      <c r="I99" s="54" t="str">
        <f t="shared" si="30"/>
        <v/>
      </c>
      <c r="J99" s="12" t="str">
        <f t="shared" si="21"/>
        <v/>
      </c>
      <c r="K99" s="13" t="str">
        <f t="shared" si="28"/>
        <v/>
      </c>
      <c r="L99" s="14" t="str">
        <f t="shared" si="22"/>
        <v/>
      </c>
      <c r="M99" s="10" t="str">
        <f t="shared" si="23"/>
        <v/>
      </c>
      <c r="N99" s="108" t="str">
        <f t="shared" si="24"/>
        <v/>
      </c>
      <c r="O99" s="108" t="str">
        <f t="shared" si="25"/>
        <v/>
      </c>
      <c r="P99" s="108" t="str">
        <f t="shared" si="26"/>
        <v/>
      </c>
      <c r="Q99" s="108" t="str">
        <f t="shared" si="27"/>
        <v/>
      </c>
      <c r="R99" s="5"/>
      <c r="S99" s="5"/>
      <c r="T99" s="5"/>
      <c r="U99" s="5"/>
      <c r="V99" s="5"/>
      <c r="W99" s="5"/>
    </row>
    <row r="100" spans="3:23" x14ac:dyDescent="0.3">
      <c r="C100" s="3" t="str">
        <f t="shared" si="18"/>
        <v/>
      </c>
      <c r="D100" s="13"/>
      <c r="E100" s="10" t="str">
        <f t="shared" si="29"/>
        <v/>
      </c>
      <c r="F100" s="10" t="str">
        <f t="shared" si="31"/>
        <v/>
      </c>
      <c r="G100" s="11" t="str">
        <f t="shared" si="19"/>
        <v/>
      </c>
      <c r="H100" s="11" t="str">
        <f t="shared" si="20"/>
        <v/>
      </c>
      <c r="I100" s="54" t="str">
        <f t="shared" si="30"/>
        <v/>
      </c>
      <c r="J100" s="12" t="str">
        <f t="shared" si="21"/>
        <v/>
      </c>
      <c r="K100" s="13" t="str">
        <f t="shared" si="28"/>
        <v/>
      </c>
      <c r="L100" s="14" t="str">
        <f t="shared" si="22"/>
        <v/>
      </c>
      <c r="M100" s="10" t="str">
        <f t="shared" si="23"/>
        <v/>
      </c>
      <c r="N100" s="108" t="str">
        <f t="shared" si="24"/>
        <v/>
      </c>
      <c r="O100" s="108" t="str">
        <f t="shared" si="25"/>
        <v/>
      </c>
      <c r="P100" s="108" t="str">
        <f t="shared" si="26"/>
        <v/>
      </c>
      <c r="Q100" s="108" t="str">
        <f t="shared" si="27"/>
        <v/>
      </c>
      <c r="R100" s="5"/>
      <c r="S100" s="5"/>
      <c r="T100" s="5"/>
      <c r="U100" s="5"/>
      <c r="V100" s="5"/>
      <c r="W100" s="5"/>
    </row>
    <row r="101" spans="3:23" x14ac:dyDescent="0.3">
      <c r="C101" s="3" t="str">
        <f t="shared" si="18"/>
        <v/>
      </c>
      <c r="D101" s="13"/>
      <c r="E101" s="10" t="str">
        <f t="shared" si="29"/>
        <v/>
      </c>
      <c r="F101" s="10" t="str">
        <f t="shared" si="31"/>
        <v/>
      </c>
      <c r="G101" s="11" t="str">
        <f t="shared" si="19"/>
        <v/>
      </c>
      <c r="H101" s="11" t="str">
        <f t="shared" si="20"/>
        <v/>
      </c>
      <c r="I101" s="54" t="str">
        <f t="shared" si="30"/>
        <v/>
      </c>
      <c r="J101" s="12" t="str">
        <f t="shared" si="21"/>
        <v/>
      </c>
      <c r="K101" s="13" t="str">
        <f t="shared" si="28"/>
        <v/>
      </c>
      <c r="L101" s="14" t="str">
        <f t="shared" si="22"/>
        <v/>
      </c>
      <c r="M101" s="10" t="str">
        <f t="shared" si="23"/>
        <v/>
      </c>
      <c r="N101" s="108" t="str">
        <f t="shared" si="24"/>
        <v/>
      </c>
      <c r="O101" s="108" t="str">
        <f t="shared" si="25"/>
        <v/>
      </c>
      <c r="P101" s="108" t="str">
        <f t="shared" si="26"/>
        <v/>
      </c>
      <c r="Q101" s="108" t="str">
        <f t="shared" si="27"/>
        <v/>
      </c>
      <c r="R101" s="5"/>
      <c r="S101" s="5"/>
      <c r="T101" s="5"/>
      <c r="U101" s="5"/>
      <c r="V101" s="5"/>
      <c r="W101" s="5"/>
    </row>
    <row r="102" spans="3:23" x14ac:dyDescent="0.3">
      <c r="C102" s="3" t="str">
        <f t="shared" si="18"/>
        <v/>
      </c>
      <c r="D102" s="13"/>
      <c r="E102" s="10" t="str">
        <f t="shared" si="29"/>
        <v/>
      </c>
      <c r="F102" s="10" t="str">
        <f t="shared" si="31"/>
        <v/>
      </c>
      <c r="G102" s="11" t="str">
        <f t="shared" si="19"/>
        <v/>
      </c>
      <c r="H102" s="11" t="str">
        <f t="shared" si="20"/>
        <v/>
      </c>
      <c r="I102" s="54" t="str">
        <f t="shared" si="30"/>
        <v/>
      </c>
      <c r="J102" s="12" t="str">
        <f t="shared" si="21"/>
        <v/>
      </c>
      <c r="K102" s="13" t="str">
        <f t="shared" si="28"/>
        <v/>
      </c>
      <c r="L102" s="14" t="str">
        <f t="shared" si="22"/>
        <v/>
      </c>
      <c r="M102" s="10" t="str">
        <f t="shared" si="23"/>
        <v/>
      </c>
      <c r="N102" s="108" t="str">
        <f t="shared" si="24"/>
        <v/>
      </c>
      <c r="O102" s="108" t="str">
        <f t="shared" si="25"/>
        <v/>
      </c>
      <c r="P102" s="108" t="str">
        <f t="shared" si="26"/>
        <v/>
      </c>
      <c r="Q102" s="108" t="str">
        <f t="shared" si="27"/>
        <v/>
      </c>
      <c r="R102" s="5"/>
      <c r="S102" s="5"/>
      <c r="T102" s="5"/>
      <c r="U102" s="5"/>
      <c r="V102" s="5"/>
      <c r="W102" s="5"/>
    </row>
    <row r="103" spans="3:23" x14ac:dyDescent="0.3">
      <c r="C103" s="3" t="str">
        <f t="shared" si="18"/>
        <v/>
      </c>
      <c r="D103" s="13"/>
      <c r="E103" s="10" t="str">
        <f t="shared" si="29"/>
        <v/>
      </c>
      <c r="F103" s="10" t="str">
        <f t="shared" si="31"/>
        <v/>
      </c>
      <c r="G103" s="11" t="str">
        <f t="shared" si="19"/>
        <v/>
      </c>
      <c r="H103" s="11" t="str">
        <f t="shared" si="20"/>
        <v/>
      </c>
      <c r="I103" s="54" t="str">
        <f t="shared" si="30"/>
        <v/>
      </c>
      <c r="J103" s="12" t="str">
        <f t="shared" si="21"/>
        <v/>
      </c>
      <c r="K103" s="13" t="str">
        <f t="shared" si="28"/>
        <v/>
      </c>
      <c r="L103" s="14" t="str">
        <f t="shared" si="22"/>
        <v/>
      </c>
      <c r="M103" s="10" t="str">
        <f t="shared" si="23"/>
        <v/>
      </c>
      <c r="N103" s="108" t="str">
        <f t="shared" si="24"/>
        <v/>
      </c>
      <c r="O103" s="108" t="str">
        <f t="shared" si="25"/>
        <v/>
      </c>
      <c r="P103" s="108" t="str">
        <f t="shared" si="26"/>
        <v/>
      </c>
      <c r="Q103" s="108" t="str">
        <f t="shared" si="27"/>
        <v/>
      </c>
      <c r="R103" s="5"/>
      <c r="S103" s="5"/>
      <c r="T103" s="5"/>
      <c r="U103" s="5"/>
      <c r="V103" s="5"/>
      <c r="W103" s="5"/>
    </row>
    <row r="104" spans="3:23" x14ac:dyDescent="0.3">
      <c r="C104" s="3" t="str">
        <f t="shared" si="18"/>
        <v/>
      </c>
      <c r="D104" s="13"/>
      <c r="E104" s="10" t="str">
        <f t="shared" si="29"/>
        <v/>
      </c>
      <c r="F104" s="10" t="str">
        <f t="shared" si="31"/>
        <v/>
      </c>
      <c r="G104" s="11" t="str">
        <f t="shared" si="19"/>
        <v/>
      </c>
      <c r="H104" s="11" t="str">
        <f t="shared" si="20"/>
        <v/>
      </c>
      <c r="I104" s="54" t="str">
        <f t="shared" si="30"/>
        <v/>
      </c>
      <c r="J104" s="12" t="str">
        <f t="shared" si="21"/>
        <v/>
      </c>
      <c r="K104" s="13" t="str">
        <f t="shared" si="28"/>
        <v/>
      </c>
      <c r="L104" s="14" t="str">
        <f t="shared" si="22"/>
        <v/>
      </c>
      <c r="M104" s="10" t="str">
        <f t="shared" si="23"/>
        <v/>
      </c>
      <c r="N104" s="108" t="str">
        <f t="shared" si="24"/>
        <v/>
      </c>
      <c r="O104" s="108" t="str">
        <f t="shared" si="25"/>
        <v/>
      </c>
      <c r="P104" s="108" t="str">
        <f t="shared" si="26"/>
        <v/>
      </c>
      <c r="Q104" s="108" t="str">
        <f t="shared" si="27"/>
        <v/>
      </c>
      <c r="R104" s="5"/>
      <c r="S104" s="5"/>
      <c r="T104" s="5"/>
      <c r="U104" s="5"/>
      <c r="V104" s="5"/>
      <c r="W104" s="5"/>
    </row>
    <row r="105" spans="3:23" x14ac:dyDescent="0.3">
      <c r="C105" s="3" t="str">
        <f t="shared" si="18"/>
        <v/>
      </c>
      <c r="D105" s="13"/>
      <c r="E105" s="10" t="str">
        <f t="shared" si="29"/>
        <v/>
      </c>
      <c r="F105" s="10" t="str">
        <f t="shared" si="31"/>
        <v/>
      </c>
      <c r="G105" s="11" t="str">
        <f t="shared" si="19"/>
        <v/>
      </c>
      <c r="H105" s="11" t="str">
        <f t="shared" si="20"/>
        <v/>
      </c>
      <c r="I105" s="54" t="str">
        <f t="shared" si="30"/>
        <v/>
      </c>
      <c r="J105" s="12" t="str">
        <f t="shared" si="21"/>
        <v/>
      </c>
      <c r="K105" s="13" t="str">
        <f t="shared" si="28"/>
        <v/>
      </c>
      <c r="L105" s="14" t="str">
        <f t="shared" si="22"/>
        <v/>
      </c>
      <c r="M105" s="10" t="str">
        <f t="shared" si="23"/>
        <v/>
      </c>
      <c r="N105" s="108" t="str">
        <f t="shared" si="24"/>
        <v/>
      </c>
      <c r="O105" s="108" t="str">
        <f t="shared" si="25"/>
        <v/>
      </c>
      <c r="P105" s="108" t="str">
        <f t="shared" si="26"/>
        <v/>
      </c>
      <c r="Q105" s="108" t="str">
        <f t="shared" si="27"/>
        <v/>
      </c>
      <c r="R105" s="5"/>
      <c r="S105" s="5"/>
      <c r="T105" s="5"/>
      <c r="U105" s="5"/>
      <c r="V105" s="5"/>
      <c r="W105" s="5"/>
    </row>
    <row r="106" spans="3:23" x14ac:dyDescent="0.3">
      <c r="C106" s="3" t="str">
        <f t="shared" si="18"/>
        <v/>
      </c>
      <c r="D106" s="13"/>
      <c r="E106" s="10" t="str">
        <f t="shared" si="29"/>
        <v/>
      </c>
      <c r="F106" s="10" t="str">
        <f t="shared" si="31"/>
        <v/>
      </c>
      <c r="G106" s="11" t="str">
        <f t="shared" si="19"/>
        <v/>
      </c>
      <c r="H106" s="11" t="str">
        <f t="shared" si="20"/>
        <v/>
      </c>
      <c r="I106" s="54" t="str">
        <f t="shared" si="30"/>
        <v/>
      </c>
      <c r="J106" s="12" t="str">
        <f t="shared" si="21"/>
        <v/>
      </c>
      <c r="K106" s="13" t="str">
        <f t="shared" si="28"/>
        <v/>
      </c>
      <c r="L106" s="14" t="str">
        <f t="shared" si="22"/>
        <v/>
      </c>
      <c r="M106" s="10" t="str">
        <f t="shared" si="23"/>
        <v/>
      </c>
      <c r="N106" s="108" t="str">
        <f t="shared" si="24"/>
        <v/>
      </c>
      <c r="O106" s="108" t="str">
        <f t="shared" si="25"/>
        <v/>
      </c>
      <c r="P106" s="108" t="str">
        <f t="shared" si="26"/>
        <v/>
      </c>
      <c r="Q106" s="108" t="str">
        <f t="shared" si="27"/>
        <v/>
      </c>
      <c r="R106" s="5"/>
      <c r="S106" s="5"/>
      <c r="T106" s="5"/>
      <c r="U106" s="5"/>
      <c r="V106" s="5"/>
      <c r="W106" s="5"/>
    </row>
    <row r="107" spans="3:23" x14ac:dyDescent="0.3">
      <c r="C107" s="3" t="str">
        <f t="shared" si="18"/>
        <v/>
      </c>
      <c r="D107" s="13"/>
      <c r="E107" s="10" t="str">
        <f t="shared" si="29"/>
        <v/>
      </c>
      <c r="F107" s="10" t="str">
        <f t="shared" si="31"/>
        <v/>
      </c>
      <c r="G107" s="11" t="str">
        <f t="shared" si="19"/>
        <v/>
      </c>
      <c r="H107" s="11" t="str">
        <f t="shared" si="20"/>
        <v/>
      </c>
      <c r="I107" s="54" t="str">
        <f t="shared" si="30"/>
        <v/>
      </c>
      <c r="J107" s="12" t="str">
        <f t="shared" si="21"/>
        <v/>
      </c>
      <c r="K107" s="13" t="str">
        <f t="shared" si="28"/>
        <v/>
      </c>
      <c r="L107" s="14" t="str">
        <f t="shared" si="22"/>
        <v/>
      </c>
      <c r="M107" s="10" t="str">
        <f t="shared" si="23"/>
        <v/>
      </c>
      <c r="N107" s="108" t="str">
        <f t="shared" si="24"/>
        <v/>
      </c>
      <c r="O107" s="108" t="str">
        <f t="shared" si="25"/>
        <v/>
      </c>
      <c r="P107" s="108" t="str">
        <f t="shared" si="26"/>
        <v/>
      </c>
      <c r="Q107" s="108" t="str">
        <f t="shared" si="27"/>
        <v/>
      </c>
      <c r="R107" s="5"/>
      <c r="S107" s="5"/>
      <c r="T107" s="5"/>
      <c r="U107" s="5"/>
      <c r="V107" s="5"/>
      <c r="W107" s="5"/>
    </row>
    <row r="108" spans="3:23" x14ac:dyDescent="0.3">
      <c r="C108" s="3" t="str">
        <f t="shared" si="18"/>
        <v/>
      </c>
      <c r="D108" s="13"/>
      <c r="E108" s="10" t="str">
        <f t="shared" si="29"/>
        <v/>
      </c>
      <c r="F108" s="10" t="str">
        <f t="shared" si="31"/>
        <v/>
      </c>
      <c r="G108" s="11" t="str">
        <f t="shared" si="19"/>
        <v/>
      </c>
      <c r="H108" s="11" t="str">
        <f t="shared" si="20"/>
        <v/>
      </c>
      <c r="I108" s="54" t="str">
        <f t="shared" si="30"/>
        <v/>
      </c>
      <c r="J108" s="12" t="str">
        <f t="shared" si="21"/>
        <v/>
      </c>
      <c r="K108" s="13" t="str">
        <f t="shared" si="28"/>
        <v/>
      </c>
      <c r="L108" s="14" t="str">
        <f t="shared" si="22"/>
        <v/>
      </c>
      <c r="M108" s="10" t="str">
        <f t="shared" si="23"/>
        <v/>
      </c>
      <c r="N108" s="108" t="str">
        <f t="shared" si="24"/>
        <v/>
      </c>
      <c r="O108" s="108" t="str">
        <f t="shared" si="25"/>
        <v/>
      </c>
      <c r="P108" s="108" t="str">
        <f t="shared" si="26"/>
        <v/>
      </c>
      <c r="Q108" s="108" t="str">
        <f t="shared" si="27"/>
        <v/>
      </c>
      <c r="R108" s="5"/>
      <c r="S108" s="5"/>
      <c r="T108" s="5"/>
      <c r="U108" s="5"/>
      <c r="V108" s="5"/>
      <c r="W108" s="5"/>
    </row>
    <row r="109" spans="3:23" x14ac:dyDescent="0.3">
      <c r="C109" s="3" t="str">
        <f t="shared" si="18"/>
        <v/>
      </c>
      <c r="D109" s="13"/>
      <c r="E109" s="10" t="str">
        <f t="shared" si="29"/>
        <v/>
      </c>
      <c r="F109" s="10" t="str">
        <f t="shared" si="31"/>
        <v/>
      </c>
      <c r="G109" s="11" t="str">
        <f t="shared" si="19"/>
        <v/>
      </c>
      <c r="H109" s="11" t="str">
        <f t="shared" si="20"/>
        <v/>
      </c>
      <c r="I109" s="54" t="str">
        <f t="shared" si="30"/>
        <v/>
      </c>
      <c r="J109" s="12" t="str">
        <f t="shared" si="21"/>
        <v/>
      </c>
      <c r="K109" s="13" t="str">
        <f t="shared" si="28"/>
        <v/>
      </c>
      <c r="L109" s="14" t="str">
        <f t="shared" si="22"/>
        <v/>
      </c>
      <c r="M109" s="10" t="str">
        <f t="shared" si="23"/>
        <v/>
      </c>
      <c r="N109" s="108" t="str">
        <f t="shared" si="24"/>
        <v/>
      </c>
      <c r="O109" s="108" t="str">
        <f t="shared" si="25"/>
        <v/>
      </c>
      <c r="P109" s="108" t="str">
        <f t="shared" si="26"/>
        <v/>
      </c>
      <c r="Q109" s="108" t="str">
        <f t="shared" si="27"/>
        <v/>
      </c>
      <c r="R109" s="5"/>
      <c r="S109" s="5"/>
      <c r="T109" s="5"/>
      <c r="U109" s="5"/>
      <c r="V109" s="5"/>
      <c r="W109" s="5"/>
    </row>
    <row r="110" spans="3:23" x14ac:dyDescent="0.3">
      <c r="C110" s="3" t="str">
        <f t="shared" si="18"/>
        <v/>
      </c>
      <c r="D110" s="13"/>
      <c r="E110" s="10" t="str">
        <f t="shared" si="29"/>
        <v/>
      </c>
      <c r="F110" s="10" t="str">
        <f t="shared" si="31"/>
        <v/>
      </c>
      <c r="G110" s="11" t="str">
        <f t="shared" si="19"/>
        <v/>
      </c>
      <c r="H110" s="11" t="str">
        <f t="shared" si="20"/>
        <v/>
      </c>
      <c r="I110" s="54" t="str">
        <f t="shared" si="30"/>
        <v/>
      </c>
      <c r="J110" s="12" t="str">
        <f t="shared" si="21"/>
        <v/>
      </c>
      <c r="K110" s="13" t="str">
        <f t="shared" si="28"/>
        <v/>
      </c>
      <c r="L110" s="14" t="str">
        <f t="shared" si="22"/>
        <v/>
      </c>
      <c r="M110" s="10" t="str">
        <f t="shared" si="23"/>
        <v/>
      </c>
      <c r="N110" s="108" t="str">
        <f t="shared" si="24"/>
        <v/>
      </c>
      <c r="O110" s="108" t="str">
        <f t="shared" si="25"/>
        <v/>
      </c>
      <c r="P110" s="108" t="str">
        <f t="shared" si="26"/>
        <v/>
      </c>
      <c r="Q110" s="108" t="str">
        <f t="shared" si="27"/>
        <v/>
      </c>
      <c r="R110" s="5"/>
      <c r="S110" s="5"/>
      <c r="T110" s="5"/>
      <c r="U110" s="5"/>
      <c r="V110" s="5"/>
      <c r="W110" s="5"/>
    </row>
    <row r="111" spans="3:23" x14ac:dyDescent="0.3">
      <c r="C111" s="3" t="str">
        <f t="shared" si="18"/>
        <v/>
      </c>
      <c r="D111" s="13"/>
      <c r="E111" s="10" t="str">
        <f t="shared" si="29"/>
        <v/>
      </c>
      <c r="F111" s="10" t="str">
        <f t="shared" si="31"/>
        <v/>
      </c>
      <c r="G111" s="11" t="str">
        <f t="shared" si="19"/>
        <v/>
      </c>
      <c r="H111" s="11" t="str">
        <f t="shared" si="20"/>
        <v/>
      </c>
      <c r="I111" s="54" t="str">
        <f t="shared" si="30"/>
        <v/>
      </c>
      <c r="J111" s="12" t="str">
        <f t="shared" si="21"/>
        <v/>
      </c>
      <c r="K111" s="13" t="str">
        <f t="shared" si="28"/>
        <v/>
      </c>
      <c r="L111" s="14" t="str">
        <f t="shared" si="22"/>
        <v/>
      </c>
      <c r="M111" s="10" t="str">
        <f t="shared" si="23"/>
        <v/>
      </c>
      <c r="N111" s="108" t="str">
        <f t="shared" si="24"/>
        <v/>
      </c>
      <c r="O111" s="108" t="str">
        <f t="shared" si="25"/>
        <v/>
      </c>
      <c r="P111" s="108" t="str">
        <f t="shared" si="26"/>
        <v/>
      </c>
      <c r="Q111" s="108" t="str">
        <f t="shared" si="27"/>
        <v/>
      </c>
      <c r="R111" s="5"/>
      <c r="S111" s="5"/>
      <c r="T111" s="5"/>
      <c r="U111" s="5"/>
      <c r="V111" s="5"/>
      <c r="W111" s="5"/>
    </row>
    <row r="112" spans="3:23" x14ac:dyDescent="0.3">
      <c r="C112" s="3" t="str">
        <f t="shared" si="18"/>
        <v/>
      </c>
      <c r="D112" s="13"/>
      <c r="E112" s="10" t="str">
        <f t="shared" si="29"/>
        <v/>
      </c>
      <c r="F112" s="10" t="str">
        <f t="shared" si="31"/>
        <v/>
      </c>
      <c r="G112" s="11" t="str">
        <f t="shared" si="19"/>
        <v/>
      </c>
      <c r="H112" s="11" t="str">
        <f t="shared" si="20"/>
        <v/>
      </c>
      <c r="I112" s="54" t="str">
        <f t="shared" si="30"/>
        <v/>
      </c>
      <c r="J112" s="12" t="str">
        <f t="shared" si="21"/>
        <v/>
      </c>
      <c r="K112" s="13" t="str">
        <f t="shared" si="28"/>
        <v/>
      </c>
      <c r="L112" s="14" t="str">
        <f t="shared" si="22"/>
        <v/>
      </c>
      <c r="M112" s="10" t="str">
        <f t="shared" si="23"/>
        <v/>
      </c>
      <c r="N112" s="108" t="str">
        <f t="shared" si="24"/>
        <v/>
      </c>
      <c r="O112" s="108" t="str">
        <f t="shared" si="25"/>
        <v/>
      </c>
      <c r="P112" s="108" t="str">
        <f t="shared" si="26"/>
        <v/>
      </c>
      <c r="Q112" s="108" t="str">
        <f t="shared" si="27"/>
        <v/>
      </c>
      <c r="R112" s="5"/>
      <c r="S112" s="5"/>
      <c r="T112" s="5"/>
      <c r="U112" s="5"/>
      <c r="V112" s="5"/>
      <c r="W112" s="5"/>
    </row>
    <row r="113" spans="3:23" x14ac:dyDescent="0.3">
      <c r="C113" s="3" t="str">
        <f t="shared" si="18"/>
        <v/>
      </c>
      <c r="D113" s="13"/>
      <c r="E113" s="10" t="str">
        <f t="shared" si="29"/>
        <v/>
      </c>
      <c r="F113" s="10" t="str">
        <f t="shared" si="31"/>
        <v/>
      </c>
      <c r="G113" s="11" t="str">
        <f t="shared" si="19"/>
        <v/>
      </c>
      <c r="H113" s="11" t="str">
        <f t="shared" si="20"/>
        <v/>
      </c>
      <c r="I113" s="54" t="str">
        <f t="shared" si="30"/>
        <v/>
      </c>
      <c r="J113" s="12" t="str">
        <f t="shared" si="21"/>
        <v/>
      </c>
      <c r="K113" s="13" t="str">
        <f t="shared" si="28"/>
        <v/>
      </c>
      <c r="L113" s="14" t="str">
        <f t="shared" si="22"/>
        <v/>
      </c>
      <c r="M113" s="10" t="str">
        <f t="shared" si="23"/>
        <v/>
      </c>
      <c r="N113" s="108" t="str">
        <f t="shared" si="24"/>
        <v/>
      </c>
      <c r="O113" s="108" t="str">
        <f t="shared" si="25"/>
        <v/>
      </c>
      <c r="P113" s="108" t="str">
        <f t="shared" si="26"/>
        <v/>
      </c>
      <c r="Q113" s="108" t="str">
        <f t="shared" si="27"/>
        <v/>
      </c>
      <c r="R113" s="5"/>
      <c r="S113" s="5"/>
      <c r="T113" s="5"/>
      <c r="U113" s="5"/>
      <c r="V113" s="5"/>
      <c r="W113" s="5"/>
    </row>
    <row r="114" spans="3:23" x14ac:dyDescent="0.3">
      <c r="C114" s="3" t="str">
        <f t="shared" si="18"/>
        <v/>
      </c>
      <c r="D114" s="13"/>
      <c r="E114" s="10" t="str">
        <f t="shared" si="29"/>
        <v/>
      </c>
      <c r="F114" s="10" t="str">
        <f t="shared" si="31"/>
        <v/>
      </c>
      <c r="G114" s="11" t="str">
        <f t="shared" si="19"/>
        <v/>
      </c>
      <c r="H114" s="11" t="str">
        <f t="shared" si="20"/>
        <v/>
      </c>
      <c r="I114" s="54" t="str">
        <f t="shared" si="30"/>
        <v/>
      </c>
      <c r="J114" s="12" t="str">
        <f t="shared" si="21"/>
        <v/>
      </c>
      <c r="K114" s="13" t="str">
        <f t="shared" si="28"/>
        <v/>
      </c>
      <c r="L114" s="14" t="str">
        <f t="shared" si="22"/>
        <v/>
      </c>
      <c r="M114" s="10" t="str">
        <f t="shared" si="23"/>
        <v/>
      </c>
      <c r="N114" s="108" t="str">
        <f t="shared" si="24"/>
        <v/>
      </c>
      <c r="O114" s="108" t="str">
        <f t="shared" si="25"/>
        <v/>
      </c>
      <c r="P114" s="108" t="str">
        <f t="shared" si="26"/>
        <v/>
      </c>
      <c r="Q114" s="108" t="str">
        <f t="shared" si="27"/>
        <v/>
      </c>
      <c r="R114" s="5"/>
      <c r="S114" s="5"/>
      <c r="T114" s="5"/>
      <c r="U114" s="5"/>
      <c r="V114" s="5"/>
      <c r="W114" s="5"/>
    </row>
    <row r="115" spans="3:23" x14ac:dyDescent="0.3">
      <c r="C115" s="3" t="str">
        <f t="shared" si="18"/>
        <v/>
      </c>
      <c r="D115" s="13"/>
      <c r="E115" s="10" t="str">
        <f t="shared" si="29"/>
        <v/>
      </c>
      <c r="F115" s="10" t="str">
        <f t="shared" si="31"/>
        <v/>
      </c>
      <c r="G115" s="11" t="str">
        <f t="shared" si="19"/>
        <v/>
      </c>
      <c r="H115" s="11" t="str">
        <f t="shared" si="20"/>
        <v/>
      </c>
      <c r="I115" s="54" t="str">
        <f t="shared" si="30"/>
        <v/>
      </c>
      <c r="J115" s="12" t="str">
        <f t="shared" si="21"/>
        <v/>
      </c>
      <c r="K115" s="13" t="str">
        <f t="shared" si="28"/>
        <v/>
      </c>
      <c r="L115" s="14" t="str">
        <f t="shared" si="22"/>
        <v/>
      </c>
      <c r="M115" s="10" t="str">
        <f t="shared" si="23"/>
        <v/>
      </c>
      <c r="N115" s="108" t="str">
        <f t="shared" si="24"/>
        <v/>
      </c>
      <c r="O115" s="108" t="str">
        <f t="shared" si="25"/>
        <v/>
      </c>
      <c r="P115" s="108" t="str">
        <f t="shared" si="26"/>
        <v/>
      </c>
      <c r="Q115" s="108" t="str">
        <f t="shared" si="27"/>
        <v/>
      </c>
      <c r="R115" s="5"/>
      <c r="S115" s="5"/>
      <c r="T115" s="5"/>
      <c r="U115" s="5"/>
      <c r="V115" s="5"/>
      <c r="W115" s="5"/>
    </row>
    <row r="116" spans="3:23" x14ac:dyDescent="0.3">
      <c r="C116" s="3" t="str">
        <f t="shared" si="18"/>
        <v/>
      </c>
      <c r="D116" s="13"/>
      <c r="E116" s="10" t="str">
        <f t="shared" si="29"/>
        <v/>
      </c>
      <c r="F116" s="10" t="str">
        <f t="shared" si="31"/>
        <v/>
      </c>
      <c r="G116" s="11" t="str">
        <f t="shared" si="19"/>
        <v/>
      </c>
      <c r="H116" s="11" t="str">
        <f t="shared" si="20"/>
        <v/>
      </c>
      <c r="I116" s="54" t="str">
        <f t="shared" si="30"/>
        <v/>
      </c>
      <c r="J116" s="12" t="str">
        <f t="shared" si="21"/>
        <v/>
      </c>
      <c r="K116" s="13" t="str">
        <f t="shared" si="28"/>
        <v/>
      </c>
      <c r="L116" s="14" t="str">
        <f t="shared" si="22"/>
        <v/>
      </c>
      <c r="M116" s="10" t="str">
        <f t="shared" si="23"/>
        <v/>
      </c>
      <c r="N116" s="108" t="str">
        <f t="shared" si="24"/>
        <v/>
      </c>
      <c r="O116" s="108" t="str">
        <f t="shared" si="25"/>
        <v/>
      </c>
      <c r="P116" s="108" t="str">
        <f t="shared" si="26"/>
        <v/>
      </c>
      <c r="Q116" s="108" t="str">
        <f t="shared" si="27"/>
        <v/>
      </c>
      <c r="R116" s="5"/>
      <c r="S116" s="5"/>
      <c r="T116" s="5"/>
      <c r="U116" s="5"/>
      <c r="V116" s="5"/>
      <c r="W116" s="5"/>
    </row>
    <row r="117" spans="3:23" x14ac:dyDescent="0.3">
      <c r="C117" s="3" t="str">
        <f t="shared" si="18"/>
        <v/>
      </c>
      <c r="D117" s="13"/>
      <c r="E117" s="10" t="str">
        <f t="shared" si="29"/>
        <v/>
      </c>
      <c r="F117" s="10" t="str">
        <f t="shared" si="31"/>
        <v/>
      </c>
      <c r="G117" s="11" t="str">
        <f t="shared" si="19"/>
        <v/>
      </c>
      <c r="H117" s="11" t="str">
        <f t="shared" si="20"/>
        <v/>
      </c>
      <c r="I117" s="54" t="str">
        <f t="shared" si="30"/>
        <v/>
      </c>
      <c r="J117" s="12" t="str">
        <f t="shared" si="21"/>
        <v/>
      </c>
      <c r="K117" s="13" t="str">
        <f t="shared" si="28"/>
        <v/>
      </c>
      <c r="L117" s="14" t="str">
        <f t="shared" si="22"/>
        <v/>
      </c>
      <c r="M117" s="10" t="str">
        <f t="shared" si="23"/>
        <v/>
      </c>
      <c r="N117" s="108" t="str">
        <f t="shared" si="24"/>
        <v/>
      </c>
      <c r="O117" s="108" t="str">
        <f t="shared" si="25"/>
        <v/>
      </c>
      <c r="P117" s="108" t="str">
        <f t="shared" si="26"/>
        <v/>
      </c>
      <c r="Q117" s="108" t="str">
        <f t="shared" si="27"/>
        <v/>
      </c>
      <c r="R117" s="5"/>
      <c r="S117" s="5"/>
      <c r="T117" s="5"/>
      <c r="U117" s="5"/>
      <c r="V117" s="5"/>
      <c r="W117" s="5"/>
    </row>
    <row r="118" spans="3:23" x14ac:dyDescent="0.3">
      <c r="C118" s="3" t="str">
        <f t="shared" si="18"/>
        <v/>
      </c>
      <c r="D118" s="13"/>
      <c r="E118" s="10" t="str">
        <f t="shared" si="29"/>
        <v/>
      </c>
      <c r="F118" s="10" t="str">
        <f t="shared" si="31"/>
        <v/>
      </c>
      <c r="G118" s="11" t="str">
        <f t="shared" si="19"/>
        <v/>
      </c>
      <c r="H118" s="11" t="str">
        <f t="shared" si="20"/>
        <v/>
      </c>
      <c r="I118" s="54" t="str">
        <f t="shared" si="30"/>
        <v/>
      </c>
      <c r="J118" s="12" t="str">
        <f t="shared" si="21"/>
        <v/>
      </c>
      <c r="K118" s="13" t="str">
        <f t="shared" si="28"/>
        <v/>
      </c>
      <c r="L118" s="14" t="str">
        <f t="shared" si="22"/>
        <v/>
      </c>
      <c r="M118" s="10" t="str">
        <f t="shared" si="23"/>
        <v/>
      </c>
      <c r="N118" s="108" t="str">
        <f t="shared" si="24"/>
        <v/>
      </c>
      <c r="O118" s="108" t="str">
        <f t="shared" si="25"/>
        <v/>
      </c>
      <c r="P118" s="108" t="str">
        <f t="shared" si="26"/>
        <v/>
      </c>
      <c r="Q118" s="108" t="str">
        <f t="shared" si="27"/>
        <v/>
      </c>
      <c r="R118" s="5"/>
      <c r="S118" s="5"/>
      <c r="T118" s="5"/>
      <c r="U118" s="5"/>
      <c r="V118" s="5"/>
      <c r="W118" s="5"/>
    </row>
    <row r="119" spans="3:23" x14ac:dyDescent="0.3">
      <c r="C119" s="3" t="str">
        <f t="shared" si="18"/>
        <v/>
      </c>
      <c r="D119" s="13"/>
      <c r="E119" s="10" t="str">
        <f t="shared" si="29"/>
        <v/>
      </c>
      <c r="F119" s="10" t="str">
        <f t="shared" si="31"/>
        <v/>
      </c>
      <c r="G119" s="11" t="str">
        <f t="shared" si="19"/>
        <v/>
      </c>
      <c r="H119" s="11" t="str">
        <f t="shared" si="20"/>
        <v/>
      </c>
      <c r="I119" s="54" t="str">
        <f t="shared" si="30"/>
        <v/>
      </c>
      <c r="J119" s="12" t="str">
        <f t="shared" si="21"/>
        <v/>
      </c>
      <c r="K119" s="13" t="str">
        <f t="shared" si="28"/>
        <v/>
      </c>
      <c r="L119" s="14" t="str">
        <f t="shared" si="22"/>
        <v/>
      </c>
      <c r="M119" s="10" t="str">
        <f t="shared" si="23"/>
        <v/>
      </c>
      <c r="N119" s="108" t="str">
        <f t="shared" si="24"/>
        <v/>
      </c>
      <c r="O119" s="108" t="str">
        <f t="shared" si="25"/>
        <v/>
      </c>
      <c r="P119" s="108" t="str">
        <f t="shared" si="26"/>
        <v/>
      </c>
      <c r="Q119" s="108" t="str">
        <f t="shared" si="27"/>
        <v/>
      </c>
      <c r="R119" s="5"/>
      <c r="S119" s="5"/>
      <c r="T119" s="5"/>
      <c r="U119" s="5"/>
      <c r="V119" s="5"/>
      <c r="W119" s="5"/>
    </row>
    <row r="120" spans="3:23" x14ac:dyDescent="0.3">
      <c r="C120" s="3" t="str">
        <f t="shared" si="18"/>
        <v/>
      </c>
      <c r="D120" s="13"/>
      <c r="E120" s="10" t="str">
        <f t="shared" si="29"/>
        <v/>
      </c>
      <c r="F120" s="10" t="str">
        <f t="shared" si="31"/>
        <v/>
      </c>
      <c r="G120" s="11" t="str">
        <f t="shared" si="19"/>
        <v/>
      </c>
      <c r="H120" s="11" t="str">
        <f t="shared" si="20"/>
        <v/>
      </c>
      <c r="I120" s="54" t="str">
        <f t="shared" si="30"/>
        <v/>
      </c>
      <c r="J120" s="12" t="str">
        <f t="shared" si="21"/>
        <v/>
      </c>
      <c r="K120" s="13" t="str">
        <f t="shared" si="28"/>
        <v/>
      </c>
      <c r="L120" s="14" t="str">
        <f t="shared" si="22"/>
        <v/>
      </c>
      <c r="M120" s="10" t="str">
        <f t="shared" si="23"/>
        <v/>
      </c>
      <c r="N120" s="108" t="str">
        <f t="shared" si="24"/>
        <v/>
      </c>
      <c r="O120" s="108" t="str">
        <f t="shared" si="25"/>
        <v/>
      </c>
      <c r="P120" s="108" t="str">
        <f t="shared" si="26"/>
        <v/>
      </c>
      <c r="Q120" s="108" t="str">
        <f t="shared" si="27"/>
        <v/>
      </c>
      <c r="R120" s="5"/>
      <c r="S120" s="5"/>
      <c r="T120" s="5"/>
      <c r="U120" s="5"/>
      <c r="V120" s="5"/>
      <c r="W120" s="5"/>
    </row>
    <row r="121" spans="3:23" x14ac:dyDescent="0.3">
      <c r="C121" s="3" t="str">
        <f t="shared" si="18"/>
        <v/>
      </c>
      <c r="D121" s="13"/>
      <c r="E121" s="10" t="str">
        <f t="shared" si="29"/>
        <v/>
      </c>
      <c r="F121" s="10" t="str">
        <f t="shared" si="31"/>
        <v/>
      </c>
      <c r="G121" s="11" t="str">
        <f t="shared" si="19"/>
        <v/>
      </c>
      <c r="H121" s="11" t="str">
        <f t="shared" si="20"/>
        <v/>
      </c>
      <c r="I121" s="54" t="str">
        <f t="shared" si="30"/>
        <v/>
      </c>
      <c r="J121" s="12" t="str">
        <f t="shared" si="21"/>
        <v/>
      </c>
      <c r="K121" s="13" t="str">
        <f t="shared" si="28"/>
        <v/>
      </c>
      <c r="L121" s="14" t="str">
        <f t="shared" si="22"/>
        <v/>
      </c>
      <c r="M121" s="10" t="str">
        <f t="shared" si="23"/>
        <v/>
      </c>
      <c r="N121" s="108" t="str">
        <f t="shared" si="24"/>
        <v/>
      </c>
      <c r="O121" s="108" t="str">
        <f t="shared" si="25"/>
        <v/>
      </c>
      <c r="P121" s="108" t="str">
        <f t="shared" si="26"/>
        <v/>
      </c>
      <c r="Q121" s="108" t="str">
        <f t="shared" si="27"/>
        <v/>
      </c>
      <c r="R121" s="5"/>
      <c r="S121" s="5"/>
      <c r="T121" s="5"/>
      <c r="U121" s="5"/>
      <c r="V121" s="5"/>
      <c r="W121" s="5"/>
    </row>
    <row r="122" spans="3:23" x14ac:dyDescent="0.3">
      <c r="C122" s="3" t="str">
        <f t="shared" si="18"/>
        <v/>
      </c>
      <c r="D122" s="13"/>
      <c r="E122" s="10" t="str">
        <f t="shared" si="29"/>
        <v/>
      </c>
      <c r="F122" s="10" t="str">
        <f t="shared" si="31"/>
        <v/>
      </c>
      <c r="G122" s="11" t="str">
        <f t="shared" si="19"/>
        <v/>
      </c>
      <c r="H122" s="11" t="str">
        <f t="shared" si="20"/>
        <v/>
      </c>
      <c r="I122" s="54" t="str">
        <f t="shared" si="30"/>
        <v/>
      </c>
      <c r="J122" s="12" t="str">
        <f t="shared" si="21"/>
        <v/>
      </c>
      <c r="K122" s="13" t="str">
        <f t="shared" si="28"/>
        <v/>
      </c>
      <c r="L122" s="14" t="str">
        <f t="shared" si="22"/>
        <v/>
      </c>
      <c r="M122" s="10" t="str">
        <f t="shared" si="23"/>
        <v/>
      </c>
      <c r="N122" s="108" t="str">
        <f t="shared" si="24"/>
        <v/>
      </c>
      <c r="O122" s="108" t="str">
        <f t="shared" si="25"/>
        <v/>
      </c>
      <c r="P122" s="108" t="str">
        <f t="shared" si="26"/>
        <v/>
      </c>
      <c r="Q122" s="108" t="str">
        <f t="shared" si="27"/>
        <v/>
      </c>
      <c r="R122" s="5"/>
      <c r="S122" s="5"/>
      <c r="T122" s="5"/>
      <c r="U122" s="5"/>
      <c r="V122" s="5"/>
      <c r="W122" s="5"/>
    </row>
    <row r="123" spans="3:23" x14ac:dyDescent="0.3">
      <c r="C123" s="3" t="str">
        <f t="shared" si="18"/>
        <v/>
      </c>
      <c r="D123" s="13"/>
      <c r="E123" s="10" t="str">
        <f t="shared" si="29"/>
        <v/>
      </c>
      <c r="F123" s="10" t="str">
        <f t="shared" si="31"/>
        <v/>
      </c>
      <c r="G123" s="11" t="str">
        <f t="shared" si="19"/>
        <v/>
      </c>
      <c r="H123" s="11" t="str">
        <f t="shared" si="20"/>
        <v/>
      </c>
      <c r="I123" s="54" t="str">
        <f t="shared" si="30"/>
        <v/>
      </c>
      <c r="J123" s="12" t="str">
        <f t="shared" si="21"/>
        <v/>
      </c>
      <c r="K123" s="13" t="str">
        <f t="shared" si="28"/>
        <v/>
      </c>
      <c r="L123" s="14" t="str">
        <f t="shared" si="22"/>
        <v/>
      </c>
      <c r="M123" s="10" t="str">
        <f t="shared" si="23"/>
        <v/>
      </c>
      <c r="N123" s="108" t="str">
        <f t="shared" si="24"/>
        <v/>
      </c>
      <c r="O123" s="108" t="str">
        <f t="shared" si="25"/>
        <v/>
      </c>
      <c r="P123" s="108" t="str">
        <f t="shared" si="26"/>
        <v/>
      </c>
      <c r="Q123" s="108" t="str">
        <f t="shared" si="27"/>
        <v/>
      </c>
      <c r="R123" s="5"/>
      <c r="S123" s="5"/>
      <c r="T123" s="5"/>
      <c r="U123" s="5"/>
      <c r="V123" s="5"/>
      <c r="W123" s="5"/>
    </row>
    <row r="124" spans="3:23" x14ac:dyDescent="0.3">
      <c r="C124" s="3" t="str">
        <f t="shared" si="18"/>
        <v/>
      </c>
      <c r="D124" s="13"/>
      <c r="E124" s="10" t="str">
        <f t="shared" si="29"/>
        <v/>
      </c>
      <c r="F124" s="10" t="str">
        <f t="shared" si="31"/>
        <v/>
      </c>
      <c r="G124" s="11" t="str">
        <f t="shared" si="19"/>
        <v/>
      </c>
      <c r="H124" s="11" t="str">
        <f t="shared" si="20"/>
        <v/>
      </c>
      <c r="I124" s="54" t="str">
        <f t="shared" si="30"/>
        <v/>
      </c>
      <c r="J124" s="12" t="str">
        <f t="shared" si="21"/>
        <v/>
      </c>
      <c r="K124" s="13" t="str">
        <f t="shared" si="28"/>
        <v/>
      </c>
      <c r="L124" s="14" t="str">
        <f t="shared" si="22"/>
        <v/>
      </c>
      <c r="M124" s="10" t="str">
        <f t="shared" si="23"/>
        <v/>
      </c>
      <c r="N124" s="108" t="str">
        <f t="shared" si="24"/>
        <v/>
      </c>
      <c r="O124" s="108" t="str">
        <f t="shared" si="25"/>
        <v/>
      </c>
      <c r="P124" s="108" t="str">
        <f t="shared" si="26"/>
        <v/>
      </c>
      <c r="Q124" s="108" t="str">
        <f t="shared" si="27"/>
        <v/>
      </c>
      <c r="R124" s="5"/>
      <c r="S124" s="5"/>
      <c r="T124" s="5"/>
      <c r="U124" s="5"/>
      <c r="V124" s="5"/>
      <c r="W124" s="5"/>
    </row>
    <row r="125" spans="3:23" x14ac:dyDescent="0.3">
      <c r="C125" s="3" t="str">
        <f t="shared" si="18"/>
        <v/>
      </c>
      <c r="D125" s="13"/>
      <c r="E125" s="10" t="str">
        <f t="shared" si="29"/>
        <v/>
      </c>
      <c r="F125" s="10" t="str">
        <f t="shared" si="31"/>
        <v/>
      </c>
      <c r="G125" s="11" t="str">
        <f t="shared" si="19"/>
        <v/>
      </c>
      <c r="H125" s="11" t="str">
        <f t="shared" si="20"/>
        <v/>
      </c>
      <c r="I125" s="54" t="str">
        <f t="shared" si="30"/>
        <v/>
      </c>
      <c r="J125" s="12" t="str">
        <f t="shared" si="21"/>
        <v/>
      </c>
      <c r="K125" s="13" t="str">
        <f t="shared" si="28"/>
        <v/>
      </c>
      <c r="L125" s="14" t="str">
        <f t="shared" si="22"/>
        <v/>
      </c>
      <c r="M125" s="10" t="str">
        <f t="shared" si="23"/>
        <v/>
      </c>
      <c r="N125" s="108" t="str">
        <f t="shared" si="24"/>
        <v/>
      </c>
      <c r="O125" s="108" t="str">
        <f t="shared" si="25"/>
        <v/>
      </c>
      <c r="P125" s="108" t="str">
        <f t="shared" si="26"/>
        <v/>
      </c>
      <c r="Q125" s="108" t="str">
        <f t="shared" si="27"/>
        <v/>
      </c>
      <c r="R125" s="5"/>
      <c r="S125" s="5"/>
      <c r="T125" s="5"/>
      <c r="U125" s="5"/>
      <c r="V125" s="5"/>
      <c r="W125" s="5"/>
    </row>
    <row r="126" spans="3:23" x14ac:dyDescent="0.3">
      <c r="C126" s="3" t="str">
        <f t="shared" si="18"/>
        <v/>
      </c>
      <c r="D126" s="13"/>
      <c r="E126" s="10" t="str">
        <f t="shared" si="29"/>
        <v/>
      </c>
      <c r="F126" s="10" t="str">
        <f t="shared" si="31"/>
        <v/>
      </c>
      <c r="G126" s="11" t="str">
        <f t="shared" si="19"/>
        <v/>
      </c>
      <c r="H126" s="11" t="str">
        <f t="shared" si="20"/>
        <v/>
      </c>
      <c r="I126" s="54" t="str">
        <f t="shared" si="30"/>
        <v/>
      </c>
      <c r="J126" s="12" t="str">
        <f t="shared" si="21"/>
        <v/>
      </c>
      <c r="K126" s="13" t="str">
        <f t="shared" si="28"/>
        <v/>
      </c>
      <c r="L126" s="14" t="str">
        <f t="shared" si="22"/>
        <v/>
      </c>
      <c r="M126" s="10" t="str">
        <f t="shared" si="23"/>
        <v/>
      </c>
      <c r="N126" s="108" t="str">
        <f t="shared" si="24"/>
        <v/>
      </c>
      <c r="O126" s="108" t="str">
        <f t="shared" si="25"/>
        <v/>
      </c>
      <c r="P126" s="108" t="str">
        <f t="shared" si="26"/>
        <v/>
      </c>
      <c r="Q126" s="108" t="str">
        <f t="shared" si="27"/>
        <v/>
      </c>
      <c r="R126" s="5"/>
      <c r="S126" s="5"/>
      <c r="T126" s="5"/>
      <c r="U126" s="5"/>
      <c r="V126" s="5"/>
      <c r="W126" s="5"/>
    </row>
    <row r="127" spans="3:23" x14ac:dyDescent="0.3">
      <c r="C127" s="3" t="str">
        <f t="shared" si="18"/>
        <v/>
      </c>
      <c r="D127" s="13"/>
      <c r="E127" s="10" t="str">
        <f t="shared" si="29"/>
        <v/>
      </c>
      <c r="F127" s="10" t="str">
        <f t="shared" si="31"/>
        <v/>
      </c>
      <c r="G127" s="11" t="str">
        <f t="shared" si="19"/>
        <v/>
      </c>
      <c r="H127" s="11" t="str">
        <f t="shared" si="20"/>
        <v/>
      </c>
      <c r="I127" s="54" t="str">
        <f t="shared" si="30"/>
        <v/>
      </c>
      <c r="J127" s="12" t="str">
        <f t="shared" si="21"/>
        <v/>
      </c>
      <c r="K127" s="13" t="str">
        <f t="shared" si="28"/>
        <v/>
      </c>
      <c r="L127" s="14" t="str">
        <f t="shared" si="22"/>
        <v/>
      </c>
      <c r="M127" s="10" t="str">
        <f t="shared" si="23"/>
        <v/>
      </c>
      <c r="N127" s="108" t="str">
        <f t="shared" si="24"/>
        <v/>
      </c>
      <c r="O127" s="108" t="str">
        <f t="shared" si="25"/>
        <v/>
      </c>
      <c r="P127" s="108" t="str">
        <f t="shared" si="26"/>
        <v/>
      </c>
      <c r="Q127" s="108" t="str">
        <f t="shared" si="27"/>
        <v/>
      </c>
      <c r="R127" s="5"/>
      <c r="S127" s="5"/>
      <c r="T127" s="5"/>
      <c r="U127" s="5"/>
      <c r="V127" s="5"/>
      <c r="W127" s="5"/>
    </row>
    <row r="128" spans="3:23" x14ac:dyDescent="0.3">
      <c r="C128" s="3" t="str">
        <f t="shared" si="18"/>
        <v/>
      </c>
      <c r="D128" s="13"/>
      <c r="E128" s="10" t="str">
        <f t="shared" si="29"/>
        <v/>
      </c>
      <c r="F128" s="10" t="str">
        <f t="shared" si="31"/>
        <v/>
      </c>
      <c r="G128" s="11" t="str">
        <f t="shared" si="19"/>
        <v/>
      </c>
      <c r="H128" s="11" t="str">
        <f t="shared" si="20"/>
        <v/>
      </c>
      <c r="I128" s="54" t="str">
        <f t="shared" si="30"/>
        <v/>
      </c>
      <c r="J128" s="12" t="str">
        <f t="shared" si="21"/>
        <v/>
      </c>
      <c r="K128" s="13" t="str">
        <f t="shared" si="28"/>
        <v/>
      </c>
      <c r="L128" s="14" t="str">
        <f t="shared" si="22"/>
        <v/>
      </c>
      <c r="M128" s="10" t="str">
        <f t="shared" si="23"/>
        <v/>
      </c>
      <c r="N128" s="108" t="str">
        <f t="shared" si="24"/>
        <v/>
      </c>
      <c r="O128" s="108" t="str">
        <f t="shared" si="25"/>
        <v/>
      </c>
      <c r="P128" s="108" t="str">
        <f t="shared" si="26"/>
        <v/>
      </c>
      <c r="Q128" s="108" t="str">
        <f t="shared" si="27"/>
        <v/>
      </c>
      <c r="R128" s="5"/>
      <c r="S128" s="5"/>
      <c r="T128" s="5"/>
      <c r="U128" s="5"/>
      <c r="V128" s="5"/>
      <c r="W128" s="5"/>
    </row>
    <row r="129" spans="3:23" x14ac:dyDescent="0.3">
      <c r="C129" s="3" t="str">
        <f t="shared" si="18"/>
        <v/>
      </c>
      <c r="D129" s="13"/>
      <c r="E129" s="10" t="str">
        <f t="shared" si="29"/>
        <v/>
      </c>
      <c r="F129" s="10" t="str">
        <f t="shared" si="31"/>
        <v/>
      </c>
      <c r="G129" s="11" t="str">
        <f t="shared" si="19"/>
        <v/>
      </c>
      <c r="H129" s="11" t="str">
        <f t="shared" si="20"/>
        <v/>
      </c>
      <c r="I129" s="54" t="str">
        <f t="shared" si="30"/>
        <v/>
      </c>
      <c r="J129" s="12" t="str">
        <f t="shared" si="21"/>
        <v/>
      </c>
      <c r="K129" s="13" t="str">
        <f t="shared" si="28"/>
        <v/>
      </c>
      <c r="L129" s="14" t="str">
        <f t="shared" si="22"/>
        <v/>
      </c>
      <c r="M129" s="10" t="str">
        <f t="shared" si="23"/>
        <v/>
      </c>
      <c r="N129" s="108" t="str">
        <f t="shared" si="24"/>
        <v/>
      </c>
      <c r="O129" s="108" t="str">
        <f t="shared" si="25"/>
        <v/>
      </c>
      <c r="P129" s="108" t="str">
        <f t="shared" si="26"/>
        <v/>
      </c>
      <c r="Q129" s="108" t="str">
        <f t="shared" si="27"/>
        <v/>
      </c>
      <c r="R129" s="5"/>
      <c r="S129" s="5"/>
      <c r="T129" s="5"/>
      <c r="U129" s="5"/>
      <c r="V129" s="5"/>
      <c r="W129" s="5"/>
    </row>
    <row r="130" spans="3:23" x14ac:dyDescent="0.3">
      <c r="C130" s="3" t="str">
        <f t="shared" si="18"/>
        <v/>
      </c>
      <c r="D130" s="13"/>
      <c r="E130" s="10" t="str">
        <f t="shared" si="29"/>
        <v/>
      </c>
      <c r="F130" s="10" t="str">
        <f t="shared" si="31"/>
        <v/>
      </c>
      <c r="G130" s="11" t="str">
        <f t="shared" si="19"/>
        <v/>
      </c>
      <c r="H130" s="11" t="str">
        <f t="shared" si="20"/>
        <v/>
      </c>
      <c r="I130" s="54" t="str">
        <f t="shared" si="30"/>
        <v/>
      </c>
      <c r="J130" s="12" t="str">
        <f t="shared" si="21"/>
        <v/>
      </c>
      <c r="K130" s="13" t="str">
        <f t="shared" si="28"/>
        <v/>
      </c>
      <c r="L130" s="14" t="str">
        <f t="shared" si="22"/>
        <v/>
      </c>
      <c r="M130" s="10" t="str">
        <f t="shared" si="23"/>
        <v/>
      </c>
      <c r="N130" s="108" t="str">
        <f t="shared" si="24"/>
        <v/>
      </c>
      <c r="O130" s="108" t="str">
        <f t="shared" si="25"/>
        <v/>
      </c>
      <c r="P130" s="108" t="str">
        <f t="shared" si="26"/>
        <v/>
      </c>
      <c r="Q130" s="108" t="str">
        <f t="shared" si="27"/>
        <v/>
      </c>
      <c r="R130" s="5"/>
      <c r="S130" s="5"/>
      <c r="T130" s="5"/>
      <c r="U130" s="5"/>
      <c r="V130" s="5"/>
      <c r="W130" s="5"/>
    </row>
    <row r="131" spans="3:23" x14ac:dyDescent="0.3">
      <c r="C131" s="3" t="str">
        <f t="shared" ref="C131:C194" si="32">IF(C130&lt;$B$10,C130+1,"")</f>
        <v/>
      </c>
      <c r="D131" s="13"/>
      <c r="E131" s="10" t="str">
        <f t="shared" si="29"/>
        <v/>
      </c>
      <c r="F131" s="10" t="str">
        <f t="shared" si="31"/>
        <v/>
      </c>
      <c r="G131" s="11" t="str">
        <f t="shared" ref="G131:G194" si="33">IF(C130&lt;$B$10,IF($B$7&gt;0,IF(C130&lt;$B$10,IF(N130&gt;G130+$B$7,N130-(1-$B$8),G130),""),$B$6),"")</f>
        <v/>
      </c>
      <c r="H131" s="11" t="str">
        <f t="shared" ref="H131:H194" si="34">IF(C130&lt;$B$10,G131+H130,"")</f>
        <v/>
      </c>
      <c r="I131" s="54" t="str">
        <f t="shared" si="30"/>
        <v/>
      </c>
      <c r="J131" s="12" t="str">
        <f t="shared" ref="J131:J194" si="35">IF(C130&lt;$B$10,J130+I131,"")</f>
        <v/>
      </c>
      <c r="K131" s="13" t="str">
        <f t="shared" si="28"/>
        <v/>
      </c>
      <c r="L131" s="14" t="str">
        <f t="shared" ref="L131:L194" si="36">IF(C130&lt;$B$10,K131/E131,"")</f>
        <v/>
      </c>
      <c r="M131" s="10" t="str">
        <f t="shared" ref="M131:M194" si="37">IF(C130&lt;$B$10,$B$11,"")</f>
        <v/>
      </c>
      <c r="N131" s="108" t="str">
        <f t="shared" ref="N131:N194" si="38">IF(C130&lt;$B$10,J131*K131,"")</f>
        <v/>
      </c>
      <c r="O131" s="108" t="str">
        <f t="shared" ref="O131:O194" si="39">IF(C130&lt;$B$10,O130+N131,"")</f>
        <v/>
      </c>
      <c r="P131" s="108" t="str">
        <f t="shared" ref="P131:P194" si="40">IF(C130&lt;$B$10,H131+O131,"")</f>
        <v/>
      </c>
      <c r="Q131" s="108" t="str">
        <f t="shared" ref="Q131:Q194" si="41">IF(C130&lt;$B$10,G131*$B$8,"")</f>
        <v/>
      </c>
      <c r="R131" s="5"/>
      <c r="S131" s="5"/>
      <c r="T131" s="5"/>
      <c r="U131" s="5"/>
      <c r="V131" s="5"/>
      <c r="W131" s="5"/>
    </row>
    <row r="132" spans="3:23" x14ac:dyDescent="0.3">
      <c r="C132" s="3" t="str">
        <f t="shared" si="32"/>
        <v/>
      </c>
      <c r="D132" s="13"/>
      <c r="E132" s="10" t="str">
        <f t="shared" si="29"/>
        <v/>
      </c>
      <c r="F132" s="10" t="str">
        <f t="shared" si="31"/>
        <v/>
      </c>
      <c r="G132" s="11" t="str">
        <f t="shared" si="33"/>
        <v/>
      </c>
      <c r="H132" s="11" t="str">
        <f t="shared" si="34"/>
        <v/>
      </c>
      <c r="I132" s="54" t="str">
        <f t="shared" si="30"/>
        <v/>
      </c>
      <c r="J132" s="12" t="str">
        <f t="shared" si="35"/>
        <v/>
      </c>
      <c r="K132" s="13" t="str">
        <f t="shared" si="28"/>
        <v/>
      </c>
      <c r="L132" s="14" t="str">
        <f t="shared" si="36"/>
        <v/>
      </c>
      <c r="M132" s="10" t="str">
        <f t="shared" si="37"/>
        <v/>
      </c>
      <c r="N132" s="108" t="str">
        <f t="shared" si="38"/>
        <v/>
      </c>
      <c r="O132" s="108" t="str">
        <f t="shared" si="39"/>
        <v/>
      </c>
      <c r="P132" s="108" t="str">
        <f t="shared" si="40"/>
        <v/>
      </c>
      <c r="Q132" s="108" t="str">
        <f t="shared" si="41"/>
        <v/>
      </c>
      <c r="R132" s="5"/>
      <c r="S132" s="5"/>
      <c r="T132" s="5"/>
      <c r="U132" s="5"/>
      <c r="V132" s="5"/>
      <c r="W132" s="5"/>
    </row>
    <row r="133" spans="3:23" x14ac:dyDescent="0.3">
      <c r="C133" s="3" t="str">
        <f t="shared" si="32"/>
        <v/>
      </c>
      <c r="D133" s="13"/>
      <c r="E133" s="10" t="str">
        <f t="shared" si="29"/>
        <v/>
      </c>
      <c r="F133" s="10" t="str">
        <f t="shared" si="31"/>
        <v/>
      </c>
      <c r="G133" s="11" t="str">
        <f t="shared" si="33"/>
        <v/>
      </c>
      <c r="H133" s="11" t="str">
        <f t="shared" si="34"/>
        <v/>
      </c>
      <c r="I133" s="54" t="str">
        <f t="shared" si="30"/>
        <v/>
      </c>
      <c r="J133" s="12" t="str">
        <f t="shared" si="35"/>
        <v/>
      </c>
      <c r="K133" s="13" t="str">
        <f t="shared" si="28"/>
        <v/>
      </c>
      <c r="L133" s="14" t="str">
        <f t="shared" si="36"/>
        <v/>
      </c>
      <c r="M133" s="10" t="str">
        <f t="shared" si="37"/>
        <v/>
      </c>
      <c r="N133" s="108" t="str">
        <f t="shared" si="38"/>
        <v/>
      </c>
      <c r="O133" s="108" t="str">
        <f t="shared" si="39"/>
        <v/>
      </c>
      <c r="P133" s="108" t="str">
        <f t="shared" si="40"/>
        <v/>
      </c>
      <c r="Q133" s="108" t="str">
        <f t="shared" si="41"/>
        <v/>
      </c>
      <c r="R133" s="5"/>
      <c r="S133" s="5"/>
      <c r="T133" s="5"/>
      <c r="U133" s="5"/>
      <c r="V133" s="5"/>
      <c r="W133" s="5"/>
    </row>
    <row r="134" spans="3:23" x14ac:dyDescent="0.3">
      <c r="C134" s="3" t="str">
        <f t="shared" si="32"/>
        <v/>
      </c>
      <c r="D134" s="13"/>
      <c r="E134" s="10" t="str">
        <f t="shared" si="29"/>
        <v/>
      </c>
      <c r="F134" s="10" t="str">
        <f t="shared" si="31"/>
        <v/>
      </c>
      <c r="G134" s="11" t="str">
        <f t="shared" si="33"/>
        <v/>
      </c>
      <c r="H134" s="11" t="str">
        <f t="shared" si="34"/>
        <v/>
      </c>
      <c r="I134" s="54" t="str">
        <f t="shared" si="30"/>
        <v/>
      </c>
      <c r="J134" s="12" t="str">
        <f t="shared" si="35"/>
        <v/>
      </c>
      <c r="K134" s="13" t="str">
        <f t="shared" ref="K134:K197" si="42">IF(C133&lt;$B$10,$B$21,"")</f>
        <v/>
      </c>
      <c r="L134" s="14" t="str">
        <f t="shared" si="36"/>
        <v/>
      </c>
      <c r="M134" s="10" t="str">
        <f t="shared" si="37"/>
        <v/>
      </c>
      <c r="N134" s="108" t="str">
        <f t="shared" si="38"/>
        <v/>
      </c>
      <c r="O134" s="108" t="str">
        <f t="shared" si="39"/>
        <v/>
      </c>
      <c r="P134" s="108" t="str">
        <f t="shared" si="40"/>
        <v/>
      </c>
      <c r="Q134" s="108" t="str">
        <f t="shared" si="41"/>
        <v/>
      </c>
      <c r="R134" s="5"/>
      <c r="S134" s="5"/>
      <c r="T134" s="5"/>
      <c r="U134" s="5"/>
      <c r="V134" s="5"/>
      <c r="W134" s="5"/>
    </row>
    <row r="135" spans="3:23" x14ac:dyDescent="0.3">
      <c r="C135" s="3" t="str">
        <f t="shared" si="32"/>
        <v/>
      </c>
      <c r="D135" s="13"/>
      <c r="E135" s="10" t="str">
        <f t="shared" ref="E135:E198" si="43">IF(C134&lt;$B$10,$B$15,"")</f>
        <v/>
      </c>
      <c r="F135" s="10" t="str">
        <f t="shared" si="31"/>
        <v/>
      </c>
      <c r="G135" s="11" t="str">
        <f t="shared" si="33"/>
        <v/>
      </c>
      <c r="H135" s="11" t="str">
        <f t="shared" si="34"/>
        <v/>
      </c>
      <c r="I135" s="54" t="str">
        <f t="shared" ref="I135:I198" si="44">IF(C134&lt;$B$10,G135/E135,"")</f>
        <v/>
      </c>
      <c r="J135" s="12" t="str">
        <f t="shared" si="35"/>
        <v/>
      </c>
      <c r="K135" s="13" t="str">
        <f t="shared" si="42"/>
        <v/>
      </c>
      <c r="L135" s="14" t="str">
        <f t="shared" si="36"/>
        <v/>
      </c>
      <c r="M135" s="10" t="str">
        <f t="shared" si="37"/>
        <v/>
      </c>
      <c r="N135" s="108" t="str">
        <f t="shared" si="38"/>
        <v/>
      </c>
      <c r="O135" s="108" t="str">
        <f t="shared" si="39"/>
        <v/>
      </c>
      <c r="P135" s="108" t="str">
        <f t="shared" si="40"/>
        <v/>
      </c>
      <c r="Q135" s="108" t="str">
        <f t="shared" si="41"/>
        <v/>
      </c>
      <c r="R135" s="5"/>
      <c r="S135" s="5"/>
      <c r="T135" s="5"/>
      <c r="U135" s="5"/>
      <c r="V135" s="5"/>
      <c r="W135" s="5"/>
    </row>
    <row r="136" spans="3:23" x14ac:dyDescent="0.3">
      <c r="C136" s="3" t="str">
        <f t="shared" si="32"/>
        <v/>
      </c>
      <c r="D136" s="13"/>
      <c r="E136" s="10" t="str">
        <f t="shared" si="43"/>
        <v/>
      </c>
      <c r="F136" s="10" t="str">
        <f t="shared" ref="F136:F199" si="45">IF(C135&lt;$B$10,$B$11,"")</f>
        <v/>
      </c>
      <c r="G136" s="11" t="str">
        <f t="shared" si="33"/>
        <v/>
      </c>
      <c r="H136" s="11" t="str">
        <f t="shared" si="34"/>
        <v/>
      </c>
      <c r="I136" s="54" t="str">
        <f t="shared" si="44"/>
        <v/>
      </c>
      <c r="J136" s="12" t="str">
        <f t="shared" si="35"/>
        <v/>
      </c>
      <c r="K136" s="13" t="str">
        <f t="shared" si="42"/>
        <v/>
      </c>
      <c r="L136" s="14" t="str">
        <f t="shared" si="36"/>
        <v/>
      </c>
      <c r="M136" s="10" t="str">
        <f t="shared" si="37"/>
        <v/>
      </c>
      <c r="N136" s="108" t="str">
        <f t="shared" si="38"/>
        <v/>
      </c>
      <c r="O136" s="108" t="str">
        <f t="shared" si="39"/>
        <v/>
      </c>
      <c r="P136" s="108" t="str">
        <f t="shared" si="40"/>
        <v/>
      </c>
      <c r="Q136" s="108" t="str">
        <f t="shared" si="41"/>
        <v/>
      </c>
      <c r="R136" s="5"/>
      <c r="S136" s="5"/>
      <c r="T136" s="5"/>
      <c r="U136" s="5"/>
      <c r="V136" s="5"/>
      <c r="W136" s="5"/>
    </row>
    <row r="137" spans="3:23" x14ac:dyDescent="0.3">
      <c r="C137" s="3" t="str">
        <f t="shared" si="32"/>
        <v/>
      </c>
      <c r="D137" s="13"/>
      <c r="E137" s="10" t="str">
        <f t="shared" si="43"/>
        <v/>
      </c>
      <c r="F137" s="10" t="str">
        <f t="shared" si="45"/>
        <v/>
      </c>
      <c r="G137" s="11" t="str">
        <f t="shared" si="33"/>
        <v/>
      </c>
      <c r="H137" s="11" t="str">
        <f t="shared" si="34"/>
        <v/>
      </c>
      <c r="I137" s="54" t="str">
        <f t="shared" si="44"/>
        <v/>
      </c>
      <c r="J137" s="12" t="str">
        <f t="shared" si="35"/>
        <v/>
      </c>
      <c r="K137" s="13" t="str">
        <f t="shared" si="42"/>
        <v/>
      </c>
      <c r="L137" s="14" t="str">
        <f t="shared" si="36"/>
        <v/>
      </c>
      <c r="M137" s="10" t="str">
        <f t="shared" si="37"/>
        <v/>
      </c>
      <c r="N137" s="108" t="str">
        <f t="shared" si="38"/>
        <v/>
      </c>
      <c r="O137" s="108" t="str">
        <f t="shared" si="39"/>
        <v/>
      </c>
      <c r="P137" s="108" t="str">
        <f t="shared" si="40"/>
        <v/>
      </c>
      <c r="Q137" s="108" t="str">
        <f t="shared" si="41"/>
        <v/>
      </c>
      <c r="R137" s="5"/>
      <c r="S137" s="5"/>
      <c r="T137" s="5"/>
      <c r="U137" s="5"/>
      <c r="V137" s="5"/>
      <c r="W137" s="5"/>
    </row>
    <row r="138" spans="3:23" x14ac:dyDescent="0.3">
      <c r="C138" s="3" t="str">
        <f t="shared" si="32"/>
        <v/>
      </c>
      <c r="D138" s="13"/>
      <c r="E138" s="10" t="str">
        <f t="shared" si="43"/>
        <v/>
      </c>
      <c r="F138" s="10" t="str">
        <f t="shared" si="45"/>
        <v/>
      </c>
      <c r="G138" s="11" t="str">
        <f t="shared" si="33"/>
        <v/>
      </c>
      <c r="H138" s="11" t="str">
        <f t="shared" si="34"/>
        <v/>
      </c>
      <c r="I138" s="54" t="str">
        <f t="shared" si="44"/>
        <v/>
      </c>
      <c r="J138" s="12" t="str">
        <f t="shared" si="35"/>
        <v/>
      </c>
      <c r="K138" s="13" t="str">
        <f t="shared" si="42"/>
        <v/>
      </c>
      <c r="L138" s="14" t="str">
        <f t="shared" si="36"/>
        <v/>
      </c>
      <c r="M138" s="10" t="str">
        <f t="shared" si="37"/>
        <v/>
      </c>
      <c r="N138" s="108" t="str">
        <f t="shared" si="38"/>
        <v/>
      </c>
      <c r="O138" s="108" t="str">
        <f t="shared" si="39"/>
        <v/>
      </c>
      <c r="P138" s="108" t="str">
        <f t="shared" si="40"/>
        <v/>
      </c>
      <c r="Q138" s="108" t="str">
        <f t="shared" si="41"/>
        <v/>
      </c>
      <c r="R138" s="5"/>
      <c r="S138" s="5"/>
      <c r="T138" s="5"/>
      <c r="U138" s="5"/>
      <c r="V138" s="5"/>
      <c r="W138" s="5"/>
    </row>
    <row r="139" spans="3:23" x14ac:dyDescent="0.3">
      <c r="C139" s="3" t="str">
        <f t="shared" si="32"/>
        <v/>
      </c>
      <c r="D139" s="13"/>
      <c r="E139" s="10" t="str">
        <f t="shared" si="43"/>
        <v/>
      </c>
      <c r="F139" s="10" t="str">
        <f t="shared" si="45"/>
        <v/>
      </c>
      <c r="G139" s="11" t="str">
        <f t="shared" si="33"/>
        <v/>
      </c>
      <c r="H139" s="11" t="str">
        <f t="shared" si="34"/>
        <v/>
      </c>
      <c r="I139" s="54" t="str">
        <f t="shared" si="44"/>
        <v/>
      </c>
      <c r="J139" s="12" t="str">
        <f t="shared" si="35"/>
        <v/>
      </c>
      <c r="K139" s="13" t="str">
        <f t="shared" si="42"/>
        <v/>
      </c>
      <c r="L139" s="14" t="str">
        <f t="shared" si="36"/>
        <v/>
      </c>
      <c r="M139" s="10" t="str">
        <f t="shared" si="37"/>
        <v/>
      </c>
      <c r="N139" s="108" t="str">
        <f t="shared" si="38"/>
        <v/>
      </c>
      <c r="O139" s="108" t="str">
        <f t="shared" si="39"/>
        <v/>
      </c>
      <c r="P139" s="108" t="str">
        <f t="shared" si="40"/>
        <v/>
      </c>
      <c r="Q139" s="108" t="str">
        <f t="shared" si="41"/>
        <v/>
      </c>
      <c r="R139" s="5"/>
      <c r="S139" s="5"/>
      <c r="T139" s="5"/>
      <c r="U139" s="5"/>
      <c r="V139" s="5"/>
      <c r="W139" s="5"/>
    </row>
    <row r="140" spans="3:23" x14ac:dyDescent="0.3">
      <c r="C140" s="3" t="str">
        <f t="shared" si="32"/>
        <v/>
      </c>
      <c r="D140" s="13"/>
      <c r="E140" s="10" t="str">
        <f t="shared" si="43"/>
        <v/>
      </c>
      <c r="F140" s="10" t="str">
        <f t="shared" si="45"/>
        <v/>
      </c>
      <c r="G140" s="11" t="str">
        <f t="shared" si="33"/>
        <v/>
      </c>
      <c r="H140" s="11" t="str">
        <f t="shared" si="34"/>
        <v/>
      </c>
      <c r="I140" s="54" t="str">
        <f t="shared" si="44"/>
        <v/>
      </c>
      <c r="J140" s="12" t="str">
        <f t="shared" si="35"/>
        <v/>
      </c>
      <c r="K140" s="13" t="str">
        <f t="shared" si="42"/>
        <v/>
      </c>
      <c r="L140" s="14" t="str">
        <f t="shared" si="36"/>
        <v/>
      </c>
      <c r="M140" s="10" t="str">
        <f t="shared" si="37"/>
        <v/>
      </c>
      <c r="N140" s="108" t="str">
        <f t="shared" si="38"/>
        <v/>
      </c>
      <c r="O140" s="108" t="str">
        <f t="shared" si="39"/>
        <v/>
      </c>
      <c r="P140" s="108" t="str">
        <f t="shared" si="40"/>
        <v/>
      </c>
      <c r="Q140" s="108" t="str">
        <f t="shared" si="41"/>
        <v/>
      </c>
      <c r="R140" s="5"/>
      <c r="S140" s="5"/>
      <c r="T140" s="5"/>
      <c r="U140" s="5"/>
      <c r="V140" s="5"/>
      <c r="W140" s="5"/>
    </row>
    <row r="141" spans="3:23" x14ac:dyDescent="0.3">
      <c r="C141" s="3" t="str">
        <f t="shared" si="32"/>
        <v/>
      </c>
      <c r="D141" s="13"/>
      <c r="E141" s="10" t="str">
        <f t="shared" si="43"/>
        <v/>
      </c>
      <c r="F141" s="10" t="str">
        <f t="shared" si="45"/>
        <v/>
      </c>
      <c r="G141" s="11" t="str">
        <f t="shared" si="33"/>
        <v/>
      </c>
      <c r="H141" s="11" t="str">
        <f t="shared" si="34"/>
        <v/>
      </c>
      <c r="I141" s="54" t="str">
        <f t="shared" si="44"/>
        <v/>
      </c>
      <c r="J141" s="12" t="str">
        <f t="shared" si="35"/>
        <v/>
      </c>
      <c r="K141" s="13" t="str">
        <f t="shared" si="42"/>
        <v/>
      </c>
      <c r="L141" s="14" t="str">
        <f t="shared" si="36"/>
        <v/>
      </c>
      <c r="M141" s="10" t="str">
        <f t="shared" si="37"/>
        <v/>
      </c>
      <c r="N141" s="108" t="str">
        <f t="shared" si="38"/>
        <v/>
      </c>
      <c r="O141" s="108" t="str">
        <f t="shared" si="39"/>
        <v/>
      </c>
      <c r="P141" s="108" t="str">
        <f t="shared" si="40"/>
        <v/>
      </c>
      <c r="Q141" s="108" t="str">
        <f t="shared" si="41"/>
        <v/>
      </c>
      <c r="R141" s="5"/>
      <c r="S141" s="5"/>
      <c r="T141" s="5"/>
      <c r="U141" s="5"/>
      <c r="V141" s="5"/>
      <c r="W141" s="5"/>
    </row>
    <row r="142" spans="3:23" x14ac:dyDescent="0.3">
      <c r="C142" s="3" t="str">
        <f t="shared" si="32"/>
        <v/>
      </c>
      <c r="D142" s="13"/>
      <c r="E142" s="10" t="str">
        <f t="shared" si="43"/>
        <v/>
      </c>
      <c r="F142" s="10" t="str">
        <f t="shared" si="45"/>
        <v/>
      </c>
      <c r="G142" s="11" t="str">
        <f t="shared" si="33"/>
        <v/>
      </c>
      <c r="H142" s="11" t="str">
        <f t="shared" si="34"/>
        <v/>
      </c>
      <c r="I142" s="54" t="str">
        <f t="shared" si="44"/>
        <v/>
      </c>
      <c r="J142" s="12" t="str">
        <f t="shared" si="35"/>
        <v/>
      </c>
      <c r="K142" s="13" t="str">
        <f t="shared" si="42"/>
        <v/>
      </c>
      <c r="L142" s="14" t="str">
        <f t="shared" si="36"/>
        <v/>
      </c>
      <c r="M142" s="10" t="str">
        <f t="shared" si="37"/>
        <v/>
      </c>
      <c r="N142" s="108" t="str">
        <f t="shared" si="38"/>
        <v/>
      </c>
      <c r="O142" s="108" t="str">
        <f t="shared" si="39"/>
        <v/>
      </c>
      <c r="P142" s="108" t="str">
        <f t="shared" si="40"/>
        <v/>
      </c>
      <c r="Q142" s="108" t="str">
        <f t="shared" si="41"/>
        <v/>
      </c>
      <c r="R142" s="5"/>
      <c r="S142" s="5"/>
      <c r="T142" s="5"/>
      <c r="U142" s="5"/>
      <c r="V142" s="5"/>
      <c r="W142" s="5"/>
    </row>
    <row r="143" spans="3:23" x14ac:dyDescent="0.3">
      <c r="C143" s="3" t="str">
        <f t="shared" si="32"/>
        <v/>
      </c>
      <c r="D143" s="13"/>
      <c r="E143" s="10" t="str">
        <f t="shared" si="43"/>
        <v/>
      </c>
      <c r="F143" s="10" t="str">
        <f t="shared" si="45"/>
        <v/>
      </c>
      <c r="G143" s="11" t="str">
        <f t="shared" si="33"/>
        <v/>
      </c>
      <c r="H143" s="11" t="str">
        <f t="shared" si="34"/>
        <v/>
      </c>
      <c r="I143" s="54" t="str">
        <f t="shared" si="44"/>
        <v/>
      </c>
      <c r="J143" s="12" t="str">
        <f t="shared" si="35"/>
        <v/>
      </c>
      <c r="K143" s="13" t="str">
        <f t="shared" si="42"/>
        <v/>
      </c>
      <c r="L143" s="14" t="str">
        <f t="shared" si="36"/>
        <v/>
      </c>
      <c r="M143" s="10" t="str">
        <f t="shared" si="37"/>
        <v/>
      </c>
      <c r="N143" s="108" t="str">
        <f t="shared" si="38"/>
        <v/>
      </c>
      <c r="O143" s="108" t="str">
        <f t="shared" si="39"/>
        <v/>
      </c>
      <c r="P143" s="108" t="str">
        <f t="shared" si="40"/>
        <v/>
      </c>
      <c r="Q143" s="108" t="str">
        <f t="shared" si="41"/>
        <v/>
      </c>
      <c r="R143" s="5"/>
      <c r="S143" s="5"/>
      <c r="T143" s="5"/>
      <c r="U143" s="5"/>
      <c r="V143" s="5"/>
      <c r="W143" s="5"/>
    </row>
    <row r="144" spans="3:23" x14ac:dyDescent="0.3">
      <c r="C144" s="3" t="str">
        <f t="shared" si="32"/>
        <v/>
      </c>
      <c r="D144" s="13"/>
      <c r="E144" s="10" t="str">
        <f t="shared" si="43"/>
        <v/>
      </c>
      <c r="F144" s="10" t="str">
        <f t="shared" si="45"/>
        <v/>
      </c>
      <c r="G144" s="11" t="str">
        <f t="shared" si="33"/>
        <v/>
      </c>
      <c r="H144" s="11" t="str">
        <f t="shared" si="34"/>
        <v/>
      </c>
      <c r="I144" s="54" t="str">
        <f t="shared" si="44"/>
        <v/>
      </c>
      <c r="J144" s="12" t="str">
        <f t="shared" si="35"/>
        <v/>
      </c>
      <c r="K144" s="13" t="str">
        <f t="shared" si="42"/>
        <v/>
      </c>
      <c r="L144" s="14" t="str">
        <f t="shared" si="36"/>
        <v/>
      </c>
      <c r="M144" s="10" t="str">
        <f t="shared" si="37"/>
        <v/>
      </c>
      <c r="N144" s="108" t="str">
        <f t="shared" si="38"/>
        <v/>
      </c>
      <c r="O144" s="108" t="str">
        <f t="shared" si="39"/>
        <v/>
      </c>
      <c r="P144" s="108" t="str">
        <f t="shared" si="40"/>
        <v/>
      </c>
      <c r="Q144" s="108" t="str">
        <f t="shared" si="41"/>
        <v/>
      </c>
      <c r="R144" s="5"/>
      <c r="S144" s="5"/>
      <c r="T144" s="5"/>
      <c r="U144" s="5"/>
      <c r="V144" s="5"/>
      <c r="W144" s="5"/>
    </row>
    <row r="145" spans="3:23" x14ac:dyDescent="0.3">
      <c r="C145" s="3" t="str">
        <f t="shared" si="32"/>
        <v/>
      </c>
      <c r="D145" s="13"/>
      <c r="E145" s="10" t="str">
        <f t="shared" si="43"/>
        <v/>
      </c>
      <c r="F145" s="10" t="str">
        <f t="shared" si="45"/>
        <v/>
      </c>
      <c r="G145" s="11" t="str">
        <f t="shared" si="33"/>
        <v/>
      </c>
      <c r="H145" s="11" t="str">
        <f t="shared" si="34"/>
        <v/>
      </c>
      <c r="I145" s="54" t="str">
        <f t="shared" si="44"/>
        <v/>
      </c>
      <c r="J145" s="12" t="str">
        <f t="shared" si="35"/>
        <v/>
      </c>
      <c r="K145" s="13" t="str">
        <f t="shared" si="42"/>
        <v/>
      </c>
      <c r="L145" s="14" t="str">
        <f t="shared" si="36"/>
        <v/>
      </c>
      <c r="M145" s="10" t="str">
        <f t="shared" si="37"/>
        <v/>
      </c>
      <c r="N145" s="108" t="str">
        <f t="shared" si="38"/>
        <v/>
      </c>
      <c r="O145" s="108" t="str">
        <f t="shared" si="39"/>
        <v/>
      </c>
      <c r="P145" s="108" t="str">
        <f t="shared" si="40"/>
        <v/>
      </c>
      <c r="Q145" s="108" t="str">
        <f t="shared" si="41"/>
        <v/>
      </c>
      <c r="R145" s="5"/>
      <c r="S145" s="5"/>
      <c r="T145" s="5"/>
      <c r="U145" s="5"/>
      <c r="V145" s="5"/>
      <c r="W145" s="5"/>
    </row>
    <row r="146" spans="3:23" x14ac:dyDescent="0.3">
      <c r="C146" s="3" t="str">
        <f t="shared" si="32"/>
        <v/>
      </c>
      <c r="D146" s="13"/>
      <c r="E146" s="10" t="str">
        <f t="shared" si="43"/>
        <v/>
      </c>
      <c r="F146" s="10" t="str">
        <f t="shared" si="45"/>
        <v/>
      </c>
      <c r="G146" s="11" t="str">
        <f t="shared" si="33"/>
        <v/>
      </c>
      <c r="H146" s="11" t="str">
        <f t="shared" si="34"/>
        <v/>
      </c>
      <c r="I146" s="54" t="str">
        <f t="shared" si="44"/>
        <v/>
      </c>
      <c r="J146" s="12" t="str">
        <f t="shared" si="35"/>
        <v/>
      </c>
      <c r="K146" s="13" t="str">
        <f t="shared" si="42"/>
        <v/>
      </c>
      <c r="L146" s="14" t="str">
        <f t="shared" si="36"/>
        <v/>
      </c>
      <c r="M146" s="10" t="str">
        <f t="shared" si="37"/>
        <v/>
      </c>
      <c r="N146" s="108" t="str">
        <f t="shared" si="38"/>
        <v/>
      </c>
      <c r="O146" s="108" t="str">
        <f t="shared" si="39"/>
        <v/>
      </c>
      <c r="P146" s="108" t="str">
        <f t="shared" si="40"/>
        <v/>
      </c>
      <c r="Q146" s="108" t="str">
        <f t="shared" si="41"/>
        <v/>
      </c>
      <c r="R146" s="5"/>
      <c r="S146" s="5"/>
      <c r="T146" s="5"/>
      <c r="U146" s="5"/>
      <c r="V146" s="5"/>
      <c r="W146" s="5"/>
    </row>
    <row r="147" spans="3:23" x14ac:dyDescent="0.3">
      <c r="C147" s="3" t="str">
        <f t="shared" si="32"/>
        <v/>
      </c>
      <c r="D147" s="13"/>
      <c r="E147" s="10" t="str">
        <f t="shared" si="43"/>
        <v/>
      </c>
      <c r="F147" s="10" t="str">
        <f t="shared" si="45"/>
        <v/>
      </c>
      <c r="G147" s="11" t="str">
        <f t="shared" si="33"/>
        <v/>
      </c>
      <c r="H147" s="11" t="str">
        <f t="shared" si="34"/>
        <v/>
      </c>
      <c r="I147" s="54" t="str">
        <f t="shared" si="44"/>
        <v/>
      </c>
      <c r="J147" s="12" t="str">
        <f t="shared" si="35"/>
        <v/>
      </c>
      <c r="K147" s="13" t="str">
        <f t="shared" si="42"/>
        <v/>
      </c>
      <c r="L147" s="14" t="str">
        <f t="shared" si="36"/>
        <v/>
      </c>
      <c r="M147" s="10" t="str">
        <f t="shared" si="37"/>
        <v/>
      </c>
      <c r="N147" s="108" t="str">
        <f t="shared" si="38"/>
        <v/>
      </c>
      <c r="O147" s="108" t="str">
        <f t="shared" si="39"/>
        <v/>
      </c>
      <c r="P147" s="108" t="str">
        <f t="shared" si="40"/>
        <v/>
      </c>
      <c r="Q147" s="108" t="str">
        <f t="shared" si="41"/>
        <v/>
      </c>
      <c r="R147" s="5"/>
      <c r="S147" s="5"/>
      <c r="T147" s="5"/>
      <c r="U147" s="5"/>
      <c r="V147" s="5"/>
      <c r="W147" s="5"/>
    </row>
    <row r="148" spans="3:23" x14ac:dyDescent="0.3">
      <c r="C148" s="3" t="str">
        <f t="shared" si="32"/>
        <v/>
      </c>
      <c r="D148" s="13"/>
      <c r="E148" s="10" t="str">
        <f t="shared" si="43"/>
        <v/>
      </c>
      <c r="F148" s="10" t="str">
        <f t="shared" si="45"/>
        <v/>
      </c>
      <c r="G148" s="11" t="str">
        <f t="shared" si="33"/>
        <v/>
      </c>
      <c r="H148" s="11" t="str">
        <f t="shared" si="34"/>
        <v/>
      </c>
      <c r="I148" s="54" t="str">
        <f t="shared" si="44"/>
        <v/>
      </c>
      <c r="J148" s="12" t="str">
        <f t="shared" si="35"/>
        <v/>
      </c>
      <c r="K148" s="13" t="str">
        <f t="shared" si="42"/>
        <v/>
      </c>
      <c r="L148" s="14" t="str">
        <f t="shared" si="36"/>
        <v/>
      </c>
      <c r="M148" s="10" t="str">
        <f t="shared" si="37"/>
        <v/>
      </c>
      <c r="N148" s="108" t="str">
        <f t="shared" si="38"/>
        <v/>
      </c>
      <c r="O148" s="108" t="str">
        <f t="shared" si="39"/>
        <v/>
      </c>
      <c r="P148" s="108" t="str">
        <f t="shared" si="40"/>
        <v/>
      </c>
      <c r="Q148" s="108" t="str">
        <f t="shared" si="41"/>
        <v/>
      </c>
      <c r="R148" s="5"/>
      <c r="S148" s="5"/>
      <c r="T148" s="5"/>
      <c r="U148" s="5"/>
      <c r="V148" s="5"/>
      <c r="W148" s="5"/>
    </row>
    <row r="149" spans="3:23" x14ac:dyDescent="0.3">
      <c r="C149" s="3" t="str">
        <f t="shared" si="32"/>
        <v/>
      </c>
      <c r="D149" s="13"/>
      <c r="E149" s="10" t="str">
        <f t="shared" si="43"/>
        <v/>
      </c>
      <c r="F149" s="10" t="str">
        <f t="shared" si="45"/>
        <v/>
      </c>
      <c r="G149" s="11" t="str">
        <f t="shared" si="33"/>
        <v/>
      </c>
      <c r="H149" s="11" t="str">
        <f t="shared" si="34"/>
        <v/>
      </c>
      <c r="I149" s="54" t="str">
        <f t="shared" si="44"/>
        <v/>
      </c>
      <c r="J149" s="12" t="str">
        <f t="shared" si="35"/>
        <v/>
      </c>
      <c r="K149" s="13" t="str">
        <f t="shared" si="42"/>
        <v/>
      </c>
      <c r="L149" s="14" t="str">
        <f t="shared" si="36"/>
        <v/>
      </c>
      <c r="M149" s="10" t="str">
        <f t="shared" si="37"/>
        <v/>
      </c>
      <c r="N149" s="108" t="str">
        <f t="shared" si="38"/>
        <v/>
      </c>
      <c r="O149" s="108" t="str">
        <f t="shared" si="39"/>
        <v/>
      </c>
      <c r="P149" s="108" t="str">
        <f t="shared" si="40"/>
        <v/>
      </c>
      <c r="Q149" s="108" t="str">
        <f t="shared" si="41"/>
        <v/>
      </c>
      <c r="R149" s="5"/>
      <c r="S149" s="5"/>
      <c r="T149" s="5"/>
      <c r="U149" s="5"/>
      <c r="V149" s="5"/>
      <c r="W149" s="5"/>
    </row>
    <row r="150" spans="3:23" x14ac:dyDescent="0.3">
      <c r="C150" s="3" t="str">
        <f t="shared" si="32"/>
        <v/>
      </c>
      <c r="D150" s="13"/>
      <c r="E150" s="10" t="str">
        <f t="shared" si="43"/>
        <v/>
      </c>
      <c r="F150" s="10" t="str">
        <f t="shared" si="45"/>
        <v/>
      </c>
      <c r="G150" s="11" t="str">
        <f t="shared" si="33"/>
        <v/>
      </c>
      <c r="H150" s="11" t="str">
        <f t="shared" si="34"/>
        <v/>
      </c>
      <c r="I150" s="54" t="str">
        <f t="shared" si="44"/>
        <v/>
      </c>
      <c r="J150" s="12" t="str">
        <f t="shared" si="35"/>
        <v/>
      </c>
      <c r="K150" s="13" t="str">
        <f t="shared" si="42"/>
        <v/>
      </c>
      <c r="L150" s="14" t="str">
        <f t="shared" si="36"/>
        <v/>
      </c>
      <c r="M150" s="10" t="str">
        <f t="shared" si="37"/>
        <v/>
      </c>
      <c r="N150" s="108" t="str">
        <f t="shared" si="38"/>
        <v/>
      </c>
      <c r="O150" s="108" t="str">
        <f t="shared" si="39"/>
        <v/>
      </c>
      <c r="P150" s="108" t="str">
        <f t="shared" si="40"/>
        <v/>
      </c>
      <c r="Q150" s="108" t="str">
        <f t="shared" si="41"/>
        <v/>
      </c>
      <c r="R150" s="5"/>
      <c r="S150" s="5"/>
      <c r="T150" s="5"/>
      <c r="U150" s="5"/>
      <c r="V150" s="5"/>
      <c r="W150" s="5"/>
    </row>
    <row r="151" spans="3:23" x14ac:dyDescent="0.3">
      <c r="C151" s="3" t="str">
        <f t="shared" si="32"/>
        <v/>
      </c>
      <c r="D151" s="13"/>
      <c r="E151" s="10" t="str">
        <f t="shared" si="43"/>
        <v/>
      </c>
      <c r="F151" s="10" t="str">
        <f t="shared" si="45"/>
        <v/>
      </c>
      <c r="G151" s="11" t="str">
        <f t="shared" si="33"/>
        <v/>
      </c>
      <c r="H151" s="11" t="str">
        <f t="shared" si="34"/>
        <v/>
      </c>
      <c r="I151" s="54" t="str">
        <f t="shared" si="44"/>
        <v/>
      </c>
      <c r="J151" s="12" t="str">
        <f t="shared" si="35"/>
        <v/>
      </c>
      <c r="K151" s="13" t="str">
        <f t="shared" si="42"/>
        <v/>
      </c>
      <c r="L151" s="14" t="str">
        <f t="shared" si="36"/>
        <v/>
      </c>
      <c r="M151" s="10" t="str">
        <f t="shared" si="37"/>
        <v/>
      </c>
      <c r="N151" s="108" t="str">
        <f t="shared" si="38"/>
        <v/>
      </c>
      <c r="O151" s="108" t="str">
        <f t="shared" si="39"/>
        <v/>
      </c>
      <c r="P151" s="108" t="str">
        <f t="shared" si="40"/>
        <v/>
      </c>
      <c r="Q151" s="108" t="str">
        <f t="shared" si="41"/>
        <v/>
      </c>
      <c r="R151" s="5"/>
      <c r="S151" s="5"/>
      <c r="T151" s="5"/>
      <c r="U151" s="5"/>
      <c r="V151" s="5"/>
      <c r="W151" s="5"/>
    </row>
    <row r="152" spans="3:23" x14ac:dyDescent="0.3">
      <c r="C152" s="3" t="str">
        <f t="shared" si="32"/>
        <v/>
      </c>
      <c r="D152" s="13"/>
      <c r="E152" s="10" t="str">
        <f t="shared" si="43"/>
        <v/>
      </c>
      <c r="F152" s="10" t="str">
        <f t="shared" si="45"/>
        <v/>
      </c>
      <c r="G152" s="11" t="str">
        <f t="shared" si="33"/>
        <v/>
      </c>
      <c r="H152" s="11" t="str">
        <f t="shared" si="34"/>
        <v/>
      </c>
      <c r="I152" s="54" t="str">
        <f t="shared" si="44"/>
        <v/>
      </c>
      <c r="J152" s="12" t="str">
        <f t="shared" si="35"/>
        <v/>
      </c>
      <c r="K152" s="13" t="str">
        <f t="shared" si="42"/>
        <v/>
      </c>
      <c r="L152" s="14" t="str">
        <f t="shared" si="36"/>
        <v/>
      </c>
      <c r="M152" s="10" t="str">
        <f t="shared" si="37"/>
        <v/>
      </c>
      <c r="N152" s="108" t="str">
        <f t="shared" si="38"/>
        <v/>
      </c>
      <c r="O152" s="108" t="str">
        <f t="shared" si="39"/>
        <v/>
      </c>
      <c r="P152" s="108" t="str">
        <f t="shared" si="40"/>
        <v/>
      </c>
      <c r="Q152" s="108" t="str">
        <f t="shared" si="41"/>
        <v/>
      </c>
      <c r="R152" s="5"/>
      <c r="S152" s="5"/>
      <c r="T152" s="5"/>
      <c r="U152" s="5"/>
      <c r="V152" s="5"/>
      <c r="W152" s="5"/>
    </row>
    <row r="153" spans="3:23" x14ac:dyDescent="0.3">
      <c r="C153" s="3" t="str">
        <f t="shared" si="32"/>
        <v/>
      </c>
      <c r="D153" s="13"/>
      <c r="E153" s="10" t="str">
        <f t="shared" si="43"/>
        <v/>
      </c>
      <c r="F153" s="10" t="str">
        <f t="shared" si="45"/>
        <v/>
      </c>
      <c r="G153" s="11" t="str">
        <f t="shared" si="33"/>
        <v/>
      </c>
      <c r="H153" s="11" t="str">
        <f t="shared" si="34"/>
        <v/>
      </c>
      <c r="I153" s="54" t="str">
        <f t="shared" si="44"/>
        <v/>
      </c>
      <c r="J153" s="12" t="str">
        <f t="shared" si="35"/>
        <v/>
      </c>
      <c r="K153" s="13" t="str">
        <f t="shared" si="42"/>
        <v/>
      </c>
      <c r="L153" s="14" t="str">
        <f t="shared" si="36"/>
        <v/>
      </c>
      <c r="M153" s="10" t="str">
        <f t="shared" si="37"/>
        <v/>
      </c>
      <c r="N153" s="108" t="str">
        <f t="shared" si="38"/>
        <v/>
      </c>
      <c r="O153" s="108" t="str">
        <f t="shared" si="39"/>
        <v/>
      </c>
      <c r="P153" s="108" t="str">
        <f t="shared" si="40"/>
        <v/>
      </c>
      <c r="Q153" s="108" t="str">
        <f t="shared" si="41"/>
        <v/>
      </c>
      <c r="R153" s="5"/>
      <c r="S153" s="5"/>
      <c r="T153" s="5"/>
      <c r="U153" s="5"/>
      <c r="V153" s="5"/>
      <c r="W153" s="5"/>
    </row>
    <row r="154" spans="3:23" x14ac:dyDescent="0.3">
      <c r="C154" s="3" t="str">
        <f t="shared" si="32"/>
        <v/>
      </c>
      <c r="D154" s="13"/>
      <c r="E154" s="10" t="str">
        <f t="shared" si="43"/>
        <v/>
      </c>
      <c r="F154" s="10" t="str">
        <f t="shared" si="45"/>
        <v/>
      </c>
      <c r="G154" s="11" t="str">
        <f t="shared" si="33"/>
        <v/>
      </c>
      <c r="H154" s="11" t="str">
        <f t="shared" si="34"/>
        <v/>
      </c>
      <c r="I154" s="54" t="str">
        <f t="shared" si="44"/>
        <v/>
      </c>
      <c r="J154" s="12" t="str">
        <f t="shared" si="35"/>
        <v/>
      </c>
      <c r="K154" s="13" t="str">
        <f t="shared" si="42"/>
        <v/>
      </c>
      <c r="L154" s="14" t="str">
        <f t="shared" si="36"/>
        <v/>
      </c>
      <c r="M154" s="10" t="str">
        <f t="shared" si="37"/>
        <v/>
      </c>
      <c r="N154" s="108" t="str">
        <f t="shared" si="38"/>
        <v/>
      </c>
      <c r="O154" s="108" t="str">
        <f t="shared" si="39"/>
        <v/>
      </c>
      <c r="P154" s="108" t="str">
        <f t="shared" si="40"/>
        <v/>
      </c>
      <c r="Q154" s="108" t="str">
        <f t="shared" si="41"/>
        <v/>
      </c>
      <c r="R154" s="5"/>
      <c r="S154" s="5"/>
      <c r="T154" s="5"/>
      <c r="U154" s="5"/>
      <c r="V154" s="5"/>
      <c r="W154" s="5"/>
    </row>
    <row r="155" spans="3:23" x14ac:dyDescent="0.3">
      <c r="C155" s="3" t="str">
        <f t="shared" si="32"/>
        <v/>
      </c>
      <c r="D155" s="13"/>
      <c r="E155" s="10" t="str">
        <f t="shared" si="43"/>
        <v/>
      </c>
      <c r="F155" s="10" t="str">
        <f t="shared" si="45"/>
        <v/>
      </c>
      <c r="G155" s="11" t="str">
        <f t="shared" si="33"/>
        <v/>
      </c>
      <c r="H155" s="11" t="str">
        <f t="shared" si="34"/>
        <v/>
      </c>
      <c r="I155" s="54" t="str">
        <f t="shared" si="44"/>
        <v/>
      </c>
      <c r="J155" s="12" t="str">
        <f t="shared" si="35"/>
        <v/>
      </c>
      <c r="K155" s="13" t="str">
        <f t="shared" si="42"/>
        <v/>
      </c>
      <c r="L155" s="14" t="str">
        <f t="shared" si="36"/>
        <v/>
      </c>
      <c r="M155" s="10" t="str">
        <f t="shared" si="37"/>
        <v/>
      </c>
      <c r="N155" s="108" t="str">
        <f t="shared" si="38"/>
        <v/>
      </c>
      <c r="O155" s="108" t="str">
        <f t="shared" si="39"/>
        <v/>
      </c>
      <c r="P155" s="108" t="str">
        <f t="shared" si="40"/>
        <v/>
      </c>
      <c r="Q155" s="108" t="str">
        <f t="shared" si="41"/>
        <v/>
      </c>
      <c r="R155" s="5"/>
      <c r="S155" s="5"/>
      <c r="T155" s="5"/>
      <c r="U155" s="5"/>
      <c r="V155" s="5"/>
      <c r="W155" s="5"/>
    </row>
    <row r="156" spans="3:23" x14ac:dyDescent="0.3">
      <c r="C156" s="3" t="str">
        <f t="shared" si="32"/>
        <v/>
      </c>
      <c r="D156" s="13"/>
      <c r="E156" s="10" t="str">
        <f t="shared" si="43"/>
        <v/>
      </c>
      <c r="F156" s="10" t="str">
        <f t="shared" si="45"/>
        <v/>
      </c>
      <c r="G156" s="11" t="str">
        <f t="shared" si="33"/>
        <v/>
      </c>
      <c r="H156" s="11" t="str">
        <f t="shared" si="34"/>
        <v/>
      </c>
      <c r="I156" s="54" t="str">
        <f t="shared" si="44"/>
        <v/>
      </c>
      <c r="J156" s="12" t="str">
        <f t="shared" si="35"/>
        <v/>
      </c>
      <c r="K156" s="13" t="str">
        <f t="shared" si="42"/>
        <v/>
      </c>
      <c r="L156" s="14" t="str">
        <f t="shared" si="36"/>
        <v/>
      </c>
      <c r="M156" s="10" t="str">
        <f t="shared" si="37"/>
        <v/>
      </c>
      <c r="N156" s="108" t="str">
        <f t="shared" si="38"/>
        <v/>
      </c>
      <c r="O156" s="108" t="str">
        <f t="shared" si="39"/>
        <v/>
      </c>
      <c r="P156" s="108" t="str">
        <f t="shared" si="40"/>
        <v/>
      </c>
      <c r="Q156" s="108" t="str">
        <f t="shared" si="41"/>
        <v/>
      </c>
      <c r="R156" s="5"/>
      <c r="S156" s="5"/>
      <c r="T156" s="5"/>
      <c r="U156" s="5"/>
      <c r="V156" s="5"/>
      <c r="W156" s="5"/>
    </row>
    <row r="157" spans="3:23" x14ac:dyDescent="0.3">
      <c r="C157" s="3" t="str">
        <f t="shared" si="32"/>
        <v/>
      </c>
      <c r="D157" s="13"/>
      <c r="E157" s="10" t="str">
        <f t="shared" si="43"/>
        <v/>
      </c>
      <c r="F157" s="10" t="str">
        <f t="shared" si="45"/>
        <v/>
      </c>
      <c r="G157" s="11" t="str">
        <f t="shared" si="33"/>
        <v/>
      </c>
      <c r="H157" s="11" t="str">
        <f t="shared" si="34"/>
        <v/>
      </c>
      <c r="I157" s="54" t="str">
        <f t="shared" si="44"/>
        <v/>
      </c>
      <c r="J157" s="12" t="str">
        <f t="shared" si="35"/>
        <v/>
      </c>
      <c r="K157" s="13" t="str">
        <f t="shared" si="42"/>
        <v/>
      </c>
      <c r="L157" s="14" t="str">
        <f t="shared" si="36"/>
        <v/>
      </c>
      <c r="M157" s="10" t="str">
        <f t="shared" si="37"/>
        <v/>
      </c>
      <c r="N157" s="108" t="str">
        <f t="shared" si="38"/>
        <v/>
      </c>
      <c r="O157" s="108" t="str">
        <f t="shared" si="39"/>
        <v/>
      </c>
      <c r="P157" s="108" t="str">
        <f t="shared" si="40"/>
        <v/>
      </c>
      <c r="Q157" s="108" t="str">
        <f t="shared" si="41"/>
        <v/>
      </c>
      <c r="R157" s="5"/>
      <c r="S157" s="5"/>
      <c r="T157" s="5"/>
      <c r="U157" s="5"/>
      <c r="V157" s="5"/>
      <c r="W157" s="5"/>
    </row>
    <row r="158" spans="3:23" x14ac:dyDescent="0.3">
      <c r="C158" s="3" t="str">
        <f t="shared" si="32"/>
        <v/>
      </c>
      <c r="D158" s="13"/>
      <c r="E158" s="10" t="str">
        <f t="shared" si="43"/>
        <v/>
      </c>
      <c r="F158" s="10" t="str">
        <f t="shared" si="45"/>
        <v/>
      </c>
      <c r="G158" s="11" t="str">
        <f t="shared" si="33"/>
        <v/>
      </c>
      <c r="H158" s="11" t="str">
        <f t="shared" si="34"/>
        <v/>
      </c>
      <c r="I158" s="54" t="str">
        <f t="shared" si="44"/>
        <v/>
      </c>
      <c r="J158" s="12" t="str">
        <f t="shared" si="35"/>
        <v/>
      </c>
      <c r="K158" s="13" t="str">
        <f t="shared" si="42"/>
        <v/>
      </c>
      <c r="L158" s="14" t="str">
        <f t="shared" si="36"/>
        <v/>
      </c>
      <c r="M158" s="10" t="str">
        <f t="shared" si="37"/>
        <v/>
      </c>
      <c r="N158" s="108" t="str">
        <f t="shared" si="38"/>
        <v/>
      </c>
      <c r="O158" s="108" t="str">
        <f t="shared" si="39"/>
        <v/>
      </c>
      <c r="P158" s="108" t="str">
        <f t="shared" si="40"/>
        <v/>
      </c>
      <c r="Q158" s="108" t="str">
        <f t="shared" si="41"/>
        <v/>
      </c>
      <c r="R158" s="5"/>
      <c r="S158" s="5"/>
      <c r="T158" s="5"/>
      <c r="U158" s="5"/>
      <c r="V158" s="5"/>
      <c r="W158" s="5"/>
    </row>
    <row r="159" spans="3:23" x14ac:dyDescent="0.3">
      <c r="C159" s="3" t="str">
        <f t="shared" si="32"/>
        <v/>
      </c>
      <c r="D159" s="13"/>
      <c r="E159" s="10" t="str">
        <f t="shared" si="43"/>
        <v/>
      </c>
      <c r="F159" s="10" t="str">
        <f t="shared" si="45"/>
        <v/>
      </c>
      <c r="G159" s="11" t="str">
        <f t="shared" si="33"/>
        <v/>
      </c>
      <c r="H159" s="11" t="str">
        <f t="shared" si="34"/>
        <v/>
      </c>
      <c r="I159" s="54" t="str">
        <f t="shared" si="44"/>
        <v/>
      </c>
      <c r="J159" s="12" t="str">
        <f t="shared" si="35"/>
        <v/>
      </c>
      <c r="K159" s="13" t="str">
        <f t="shared" si="42"/>
        <v/>
      </c>
      <c r="L159" s="14" t="str">
        <f t="shared" si="36"/>
        <v/>
      </c>
      <c r="M159" s="10" t="str">
        <f t="shared" si="37"/>
        <v/>
      </c>
      <c r="N159" s="108" t="str">
        <f t="shared" si="38"/>
        <v/>
      </c>
      <c r="O159" s="108" t="str">
        <f t="shared" si="39"/>
        <v/>
      </c>
      <c r="P159" s="108" t="str">
        <f t="shared" si="40"/>
        <v/>
      </c>
      <c r="Q159" s="108" t="str">
        <f t="shared" si="41"/>
        <v/>
      </c>
      <c r="R159" s="5"/>
      <c r="S159" s="5"/>
      <c r="T159" s="5"/>
      <c r="U159" s="5"/>
      <c r="V159" s="5"/>
      <c r="W159" s="5"/>
    </row>
    <row r="160" spans="3:23" x14ac:dyDescent="0.3">
      <c r="C160" s="3" t="str">
        <f t="shared" si="32"/>
        <v/>
      </c>
      <c r="D160" s="13"/>
      <c r="E160" s="10" t="str">
        <f t="shared" si="43"/>
        <v/>
      </c>
      <c r="F160" s="10" t="str">
        <f t="shared" si="45"/>
        <v/>
      </c>
      <c r="G160" s="11" t="str">
        <f t="shared" si="33"/>
        <v/>
      </c>
      <c r="H160" s="11" t="str">
        <f t="shared" si="34"/>
        <v/>
      </c>
      <c r="I160" s="54" t="str">
        <f t="shared" si="44"/>
        <v/>
      </c>
      <c r="J160" s="12" t="str">
        <f t="shared" si="35"/>
        <v/>
      </c>
      <c r="K160" s="13" t="str">
        <f t="shared" si="42"/>
        <v/>
      </c>
      <c r="L160" s="14" t="str">
        <f t="shared" si="36"/>
        <v/>
      </c>
      <c r="M160" s="10" t="str">
        <f t="shared" si="37"/>
        <v/>
      </c>
      <c r="N160" s="108" t="str">
        <f t="shared" si="38"/>
        <v/>
      </c>
      <c r="O160" s="108" t="str">
        <f t="shared" si="39"/>
        <v/>
      </c>
      <c r="P160" s="108" t="str">
        <f t="shared" si="40"/>
        <v/>
      </c>
      <c r="Q160" s="108" t="str">
        <f t="shared" si="41"/>
        <v/>
      </c>
      <c r="R160" s="5"/>
      <c r="S160" s="5"/>
      <c r="T160" s="5"/>
      <c r="U160" s="5"/>
      <c r="V160" s="5"/>
      <c r="W160" s="5"/>
    </row>
    <row r="161" spans="3:23" x14ac:dyDescent="0.3">
      <c r="C161" s="3" t="str">
        <f t="shared" si="32"/>
        <v/>
      </c>
      <c r="D161" s="13"/>
      <c r="E161" s="10" t="str">
        <f t="shared" si="43"/>
        <v/>
      </c>
      <c r="F161" s="10" t="str">
        <f t="shared" si="45"/>
        <v/>
      </c>
      <c r="G161" s="11" t="str">
        <f t="shared" si="33"/>
        <v/>
      </c>
      <c r="H161" s="11" t="str">
        <f t="shared" si="34"/>
        <v/>
      </c>
      <c r="I161" s="54" t="str">
        <f t="shared" si="44"/>
        <v/>
      </c>
      <c r="J161" s="12" t="str">
        <f t="shared" si="35"/>
        <v/>
      </c>
      <c r="K161" s="13" t="str">
        <f t="shared" si="42"/>
        <v/>
      </c>
      <c r="L161" s="14" t="str">
        <f t="shared" si="36"/>
        <v/>
      </c>
      <c r="M161" s="10" t="str">
        <f t="shared" si="37"/>
        <v/>
      </c>
      <c r="N161" s="108" t="str">
        <f t="shared" si="38"/>
        <v/>
      </c>
      <c r="O161" s="108" t="str">
        <f t="shared" si="39"/>
        <v/>
      </c>
      <c r="P161" s="108" t="str">
        <f t="shared" si="40"/>
        <v/>
      </c>
      <c r="Q161" s="108" t="str">
        <f t="shared" si="41"/>
        <v/>
      </c>
      <c r="R161" s="5"/>
      <c r="S161" s="5"/>
      <c r="T161" s="5"/>
      <c r="U161" s="5"/>
      <c r="V161" s="5"/>
      <c r="W161" s="5"/>
    </row>
    <row r="162" spans="3:23" x14ac:dyDescent="0.3">
      <c r="C162" s="3" t="str">
        <f t="shared" si="32"/>
        <v/>
      </c>
      <c r="D162" s="13"/>
      <c r="E162" s="10" t="str">
        <f t="shared" si="43"/>
        <v/>
      </c>
      <c r="F162" s="10" t="str">
        <f t="shared" si="45"/>
        <v/>
      </c>
      <c r="G162" s="11" t="str">
        <f t="shared" si="33"/>
        <v/>
      </c>
      <c r="H162" s="11" t="str">
        <f t="shared" si="34"/>
        <v/>
      </c>
      <c r="I162" s="54" t="str">
        <f t="shared" si="44"/>
        <v/>
      </c>
      <c r="J162" s="12" t="str">
        <f t="shared" si="35"/>
        <v/>
      </c>
      <c r="K162" s="13" t="str">
        <f t="shared" si="42"/>
        <v/>
      </c>
      <c r="L162" s="14" t="str">
        <f t="shared" si="36"/>
        <v/>
      </c>
      <c r="M162" s="10" t="str">
        <f t="shared" si="37"/>
        <v/>
      </c>
      <c r="N162" s="108" t="str">
        <f t="shared" si="38"/>
        <v/>
      </c>
      <c r="O162" s="108" t="str">
        <f t="shared" si="39"/>
        <v/>
      </c>
      <c r="P162" s="108" t="str">
        <f t="shared" si="40"/>
        <v/>
      </c>
      <c r="Q162" s="108" t="str">
        <f t="shared" si="41"/>
        <v/>
      </c>
      <c r="R162" s="5"/>
      <c r="S162" s="5"/>
      <c r="T162" s="5"/>
      <c r="U162" s="5"/>
      <c r="V162" s="5"/>
      <c r="W162" s="5"/>
    </row>
    <row r="163" spans="3:23" x14ac:dyDescent="0.3">
      <c r="C163" s="3" t="str">
        <f t="shared" si="32"/>
        <v/>
      </c>
      <c r="D163" s="13"/>
      <c r="E163" s="10" t="str">
        <f t="shared" si="43"/>
        <v/>
      </c>
      <c r="F163" s="10" t="str">
        <f t="shared" si="45"/>
        <v/>
      </c>
      <c r="G163" s="11" t="str">
        <f t="shared" si="33"/>
        <v/>
      </c>
      <c r="H163" s="11" t="str">
        <f t="shared" si="34"/>
        <v/>
      </c>
      <c r="I163" s="54" t="str">
        <f t="shared" si="44"/>
        <v/>
      </c>
      <c r="J163" s="12" t="str">
        <f t="shared" si="35"/>
        <v/>
      </c>
      <c r="K163" s="13" t="str">
        <f t="shared" si="42"/>
        <v/>
      </c>
      <c r="L163" s="14" t="str">
        <f t="shared" si="36"/>
        <v/>
      </c>
      <c r="M163" s="10" t="str">
        <f t="shared" si="37"/>
        <v/>
      </c>
      <c r="N163" s="108" t="str">
        <f t="shared" si="38"/>
        <v/>
      </c>
      <c r="O163" s="108" t="str">
        <f t="shared" si="39"/>
        <v/>
      </c>
      <c r="P163" s="108" t="str">
        <f t="shared" si="40"/>
        <v/>
      </c>
      <c r="Q163" s="108" t="str">
        <f t="shared" si="41"/>
        <v/>
      </c>
      <c r="R163" s="5"/>
      <c r="S163" s="5"/>
      <c r="T163" s="5"/>
      <c r="U163" s="5"/>
      <c r="V163" s="5"/>
      <c r="W163" s="5"/>
    </row>
    <row r="164" spans="3:23" x14ac:dyDescent="0.3">
      <c r="C164" s="3" t="str">
        <f t="shared" si="32"/>
        <v/>
      </c>
      <c r="D164" s="13"/>
      <c r="E164" s="10" t="str">
        <f t="shared" si="43"/>
        <v/>
      </c>
      <c r="F164" s="10" t="str">
        <f t="shared" si="45"/>
        <v/>
      </c>
      <c r="G164" s="11" t="str">
        <f t="shared" si="33"/>
        <v/>
      </c>
      <c r="H164" s="11" t="str">
        <f t="shared" si="34"/>
        <v/>
      </c>
      <c r="I164" s="54" t="str">
        <f t="shared" si="44"/>
        <v/>
      </c>
      <c r="J164" s="12" t="str">
        <f t="shared" si="35"/>
        <v/>
      </c>
      <c r="K164" s="13" t="str">
        <f t="shared" si="42"/>
        <v/>
      </c>
      <c r="L164" s="14" t="str">
        <f t="shared" si="36"/>
        <v/>
      </c>
      <c r="M164" s="10" t="str">
        <f t="shared" si="37"/>
        <v/>
      </c>
      <c r="N164" s="108" t="str">
        <f t="shared" si="38"/>
        <v/>
      </c>
      <c r="O164" s="108" t="str">
        <f t="shared" si="39"/>
        <v/>
      </c>
      <c r="P164" s="108" t="str">
        <f t="shared" si="40"/>
        <v/>
      </c>
      <c r="Q164" s="108" t="str">
        <f t="shared" si="41"/>
        <v/>
      </c>
      <c r="R164" s="5"/>
      <c r="S164" s="5"/>
      <c r="T164" s="5"/>
      <c r="U164" s="5"/>
      <c r="V164" s="5"/>
      <c r="W164" s="5"/>
    </row>
    <row r="165" spans="3:23" x14ac:dyDescent="0.3">
      <c r="C165" s="3" t="str">
        <f t="shared" si="32"/>
        <v/>
      </c>
      <c r="D165" s="13"/>
      <c r="E165" s="10" t="str">
        <f t="shared" si="43"/>
        <v/>
      </c>
      <c r="F165" s="10" t="str">
        <f t="shared" si="45"/>
        <v/>
      </c>
      <c r="G165" s="11" t="str">
        <f t="shared" si="33"/>
        <v/>
      </c>
      <c r="H165" s="11" t="str">
        <f t="shared" si="34"/>
        <v/>
      </c>
      <c r="I165" s="54" t="str">
        <f t="shared" si="44"/>
        <v/>
      </c>
      <c r="J165" s="12" t="str">
        <f t="shared" si="35"/>
        <v/>
      </c>
      <c r="K165" s="13" t="str">
        <f t="shared" si="42"/>
        <v/>
      </c>
      <c r="L165" s="14" t="str">
        <f t="shared" si="36"/>
        <v/>
      </c>
      <c r="M165" s="10" t="str">
        <f t="shared" si="37"/>
        <v/>
      </c>
      <c r="N165" s="108" t="str">
        <f t="shared" si="38"/>
        <v/>
      </c>
      <c r="O165" s="108" t="str">
        <f t="shared" si="39"/>
        <v/>
      </c>
      <c r="P165" s="108" t="str">
        <f t="shared" si="40"/>
        <v/>
      </c>
      <c r="Q165" s="108" t="str">
        <f t="shared" si="41"/>
        <v/>
      </c>
      <c r="R165" s="5"/>
      <c r="S165" s="5"/>
      <c r="T165" s="5"/>
      <c r="U165" s="5"/>
      <c r="V165" s="5"/>
      <c r="W165" s="5"/>
    </row>
    <row r="166" spans="3:23" x14ac:dyDescent="0.3">
      <c r="C166" s="3" t="str">
        <f t="shared" si="32"/>
        <v/>
      </c>
      <c r="D166" s="13"/>
      <c r="E166" s="10" t="str">
        <f t="shared" si="43"/>
        <v/>
      </c>
      <c r="F166" s="10" t="str">
        <f t="shared" si="45"/>
        <v/>
      </c>
      <c r="G166" s="11" t="str">
        <f t="shared" si="33"/>
        <v/>
      </c>
      <c r="H166" s="11" t="str">
        <f t="shared" si="34"/>
        <v/>
      </c>
      <c r="I166" s="54" t="str">
        <f t="shared" si="44"/>
        <v/>
      </c>
      <c r="J166" s="12" t="str">
        <f t="shared" si="35"/>
        <v/>
      </c>
      <c r="K166" s="13" t="str">
        <f t="shared" si="42"/>
        <v/>
      </c>
      <c r="L166" s="14" t="str">
        <f t="shared" si="36"/>
        <v/>
      </c>
      <c r="M166" s="10" t="str">
        <f t="shared" si="37"/>
        <v/>
      </c>
      <c r="N166" s="108" t="str">
        <f t="shared" si="38"/>
        <v/>
      </c>
      <c r="O166" s="108" t="str">
        <f t="shared" si="39"/>
        <v/>
      </c>
      <c r="P166" s="108" t="str">
        <f t="shared" si="40"/>
        <v/>
      </c>
      <c r="Q166" s="108" t="str">
        <f t="shared" si="41"/>
        <v/>
      </c>
      <c r="R166" s="5"/>
      <c r="S166" s="5"/>
      <c r="T166" s="5"/>
      <c r="U166" s="5"/>
      <c r="V166" s="5"/>
      <c r="W166" s="5"/>
    </row>
    <row r="167" spans="3:23" x14ac:dyDescent="0.3">
      <c r="C167" s="3" t="str">
        <f t="shared" si="32"/>
        <v/>
      </c>
      <c r="D167" s="13"/>
      <c r="E167" s="10" t="str">
        <f t="shared" si="43"/>
        <v/>
      </c>
      <c r="F167" s="10" t="str">
        <f t="shared" si="45"/>
        <v/>
      </c>
      <c r="G167" s="11" t="str">
        <f t="shared" si="33"/>
        <v/>
      </c>
      <c r="H167" s="11" t="str">
        <f t="shared" si="34"/>
        <v/>
      </c>
      <c r="I167" s="54" t="str">
        <f t="shared" si="44"/>
        <v/>
      </c>
      <c r="J167" s="12" t="str">
        <f t="shared" si="35"/>
        <v/>
      </c>
      <c r="K167" s="13" t="str">
        <f t="shared" si="42"/>
        <v/>
      </c>
      <c r="L167" s="14" t="str">
        <f t="shared" si="36"/>
        <v/>
      </c>
      <c r="M167" s="10" t="str">
        <f t="shared" si="37"/>
        <v/>
      </c>
      <c r="N167" s="108" t="str">
        <f t="shared" si="38"/>
        <v/>
      </c>
      <c r="O167" s="108" t="str">
        <f t="shared" si="39"/>
        <v/>
      </c>
      <c r="P167" s="108" t="str">
        <f t="shared" si="40"/>
        <v/>
      </c>
      <c r="Q167" s="108" t="str">
        <f t="shared" si="41"/>
        <v/>
      </c>
      <c r="R167" s="5"/>
      <c r="S167" s="5"/>
      <c r="T167" s="5"/>
      <c r="U167" s="5"/>
      <c r="V167" s="5"/>
      <c r="W167" s="5"/>
    </row>
    <row r="168" spans="3:23" x14ac:dyDescent="0.3">
      <c r="C168" s="3" t="str">
        <f t="shared" si="32"/>
        <v/>
      </c>
      <c r="D168" s="13"/>
      <c r="E168" s="10" t="str">
        <f t="shared" si="43"/>
        <v/>
      </c>
      <c r="F168" s="10" t="str">
        <f t="shared" si="45"/>
        <v/>
      </c>
      <c r="G168" s="11" t="str">
        <f t="shared" si="33"/>
        <v/>
      </c>
      <c r="H168" s="11" t="str">
        <f t="shared" si="34"/>
        <v/>
      </c>
      <c r="I168" s="54" t="str">
        <f t="shared" si="44"/>
        <v/>
      </c>
      <c r="J168" s="12" t="str">
        <f t="shared" si="35"/>
        <v/>
      </c>
      <c r="K168" s="13" t="str">
        <f t="shared" si="42"/>
        <v/>
      </c>
      <c r="L168" s="14" t="str">
        <f t="shared" si="36"/>
        <v/>
      </c>
      <c r="M168" s="10" t="str">
        <f t="shared" si="37"/>
        <v/>
      </c>
      <c r="N168" s="108" t="str">
        <f t="shared" si="38"/>
        <v/>
      </c>
      <c r="O168" s="108" t="str">
        <f t="shared" si="39"/>
        <v/>
      </c>
      <c r="P168" s="108" t="str">
        <f t="shared" si="40"/>
        <v/>
      </c>
      <c r="Q168" s="108" t="str">
        <f t="shared" si="41"/>
        <v/>
      </c>
      <c r="R168" s="5"/>
      <c r="S168" s="5"/>
      <c r="T168" s="5"/>
      <c r="U168" s="5"/>
      <c r="V168" s="5"/>
      <c r="W168" s="5"/>
    </row>
    <row r="169" spans="3:23" x14ac:dyDescent="0.3">
      <c r="C169" s="3" t="str">
        <f t="shared" si="32"/>
        <v/>
      </c>
      <c r="D169" s="13"/>
      <c r="E169" s="10" t="str">
        <f t="shared" si="43"/>
        <v/>
      </c>
      <c r="F169" s="10" t="str">
        <f t="shared" si="45"/>
        <v/>
      </c>
      <c r="G169" s="11" t="str">
        <f t="shared" si="33"/>
        <v/>
      </c>
      <c r="H169" s="11" t="str">
        <f t="shared" si="34"/>
        <v/>
      </c>
      <c r="I169" s="54" t="str">
        <f t="shared" si="44"/>
        <v/>
      </c>
      <c r="J169" s="12" t="str">
        <f t="shared" si="35"/>
        <v/>
      </c>
      <c r="K169" s="13" t="str">
        <f t="shared" si="42"/>
        <v/>
      </c>
      <c r="L169" s="14" t="str">
        <f t="shared" si="36"/>
        <v/>
      </c>
      <c r="M169" s="10" t="str">
        <f t="shared" si="37"/>
        <v/>
      </c>
      <c r="N169" s="108" t="str">
        <f t="shared" si="38"/>
        <v/>
      </c>
      <c r="O169" s="108" t="str">
        <f t="shared" si="39"/>
        <v/>
      </c>
      <c r="P169" s="108" t="str">
        <f t="shared" si="40"/>
        <v/>
      </c>
      <c r="Q169" s="108" t="str">
        <f t="shared" si="41"/>
        <v/>
      </c>
      <c r="R169" s="5"/>
      <c r="S169" s="5"/>
      <c r="T169" s="5"/>
      <c r="U169" s="5"/>
      <c r="V169" s="5"/>
      <c r="W169" s="5"/>
    </row>
    <row r="170" spans="3:23" x14ac:dyDescent="0.3">
      <c r="C170" s="3" t="str">
        <f t="shared" si="32"/>
        <v/>
      </c>
      <c r="D170" s="13"/>
      <c r="E170" s="10" t="str">
        <f t="shared" si="43"/>
        <v/>
      </c>
      <c r="F170" s="10" t="str">
        <f t="shared" si="45"/>
        <v/>
      </c>
      <c r="G170" s="11" t="str">
        <f t="shared" si="33"/>
        <v/>
      </c>
      <c r="H170" s="11" t="str">
        <f t="shared" si="34"/>
        <v/>
      </c>
      <c r="I170" s="54" t="str">
        <f t="shared" si="44"/>
        <v/>
      </c>
      <c r="J170" s="12" t="str">
        <f t="shared" si="35"/>
        <v/>
      </c>
      <c r="K170" s="13" t="str">
        <f t="shared" si="42"/>
        <v/>
      </c>
      <c r="L170" s="14" t="str">
        <f t="shared" si="36"/>
        <v/>
      </c>
      <c r="M170" s="10" t="str">
        <f t="shared" si="37"/>
        <v/>
      </c>
      <c r="N170" s="108" t="str">
        <f t="shared" si="38"/>
        <v/>
      </c>
      <c r="O170" s="108" t="str">
        <f t="shared" si="39"/>
        <v/>
      </c>
      <c r="P170" s="108" t="str">
        <f t="shared" si="40"/>
        <v/>
      </c>
      <c r="Q170" s="108" t="str">
        <f t="shared" si="41"/>
        <v/>
      </c>
      <c r="R170" s="5"/>
      <c r="S170" s="5"/>
      <c r="T170" s="5"/>
      <c r="U170" s="5"/>
      <c r="V170" s="5"/>
      <c r="W170" s="5"/>
    </row>
    <row r="171" spans="3:23" x14ac:dyDescent="0.3">
      <c r="C171" s="3" t="str">
        <f t="shared" si="32"/>
        <v/>
      </c>
      <c r="D171" s="13"/>
      <c r="E171" s="10" t="str">
        <f t="shared" si="43"/>
        <v/>
      </c>
      <c r="F171" s="10" t="str">
        <f t="shared" si="45"/>
        <v/>
      </c>
      <c r="G171" s="11" t="str">
        <f t="shared" si="33"/>
        <v/>
      </c>
      <c r="H171" s="11" t="str">
        <f t="shared" si="34"/>
        <v/>
      </c>
      <c r="I171" s="54" t="str">
        <f t="shared" si="44"/>
        <v/>
      </c>
      <c r="J171" s="12" t="str">
        <f t="shared" si="35"/>
        <v/>
      </c>
      <c r="K171" s="13" t="str">
        <f t="shared" si="42"/>
        <v/>
      </c>
      <c r="L171" s="14" t="str">
        <f t="shared" si="36"/>
        <v/>
      </c>
      <c r="M171" s="10" t="str">
        <f t="shared" si="37"/>
        <v/>
      </c>
      <c r="N171" s="108" t="str">
        <f t="shared" si="38"/>
        <v/>
      </c>
      <c r="O171" s="108" t="str">
        <f t="shared" si="39"/>
        <v/>
      </c>
      <c r="P171" s="108" t="str">
        <f t="shared" si="40"/>
        <v/>
      </c>
      <c r="Q171" s="108" t="str">
        <f t="shared" si="41"/>
        <v/>
      </c>
      <c r="R171" s="5"/>
      <c r="S171" s="5"/>
      <c r="T171" s="5"/>
      <c r="U171" s="5"/>
      <c r="V171" s="5"/>
      <c r="W171" s="5"/>
    </row>
    <row r="172" spans="3:23" x14ac:dyDescent="0.3">
      <c r="C172" s="3" t="str">
        <f t="shared" si="32"/>
        <v/>
      </c>
      <c r="D172" s="13"/>
      <c r="E172" s="10" t="str">
        <f t="shared" si="43"/>
        <v/>
      </c>
      <c r="F172" s="10" t="str">
        <f t="shared" si="45"/>
        <v/>
      </c>
      <c r="G172" s="11" t="str">
        <f t="shared" si="33"/>
        <v/>
      </c>
      <c r="H172" s="11" t="str">
        <f t="shared" si="34"/>
        <v/>
      </c>
      <c r="I172" s="54" t="str">
        <f t="shared" si="44"/>
        <v/>
      </c>
      <c r="J172" s="12" t="str">
        <f t="shared" si="35"/>
        <v/>
      </c>
      <c r="K172" s="13" t="str">
        <f t="shared" si="42"/>
        <v/>
      </c>
      <c r="L172" s="14" t="str">
        <f t="shared" si="36"/>
        <v/>
      </c>
      <c r="M172" s="10" t="str">
        <f t="shared" si="37"/>
        <v/>
      </c>
      <c r="N172" s="108" t="str">
        <f t="shared" si="38"/>
        <v/>
      </c>
      <c r="O172" s="108" t="str">
        <f t="shared" si="39"/>
        <v/>
      </c>
      <c r="P172" s="108" t="str">
        <f t="shared" si="40"/>
        <v/>
      </c>
      <c r="Q172" s="108" t="str">
        <f t="shared" si="41"/>
        <v/>
      </c>
      <c r="R172" s="5"/>
      <c r="S172" s="5"/>
      <c r="T172" s="5"/>
      <c r="U172" s="5"/>
      <c r="V172" s="5"/>
      <c r="W172" s="5"/>
    </row>
    <row r="173" spans="3:23" x14ac:dyDescent="0.3">
      <c r="C173" s="3" t="str">
        <f t="shared" si="32"/>
        <v/>
      </c>
      <c r="D173" s="13"/>
      <c r="E173" s="10" t="str">
        <f t="shared" si="43"/>
        <v/>
      </c>
      <c r="F173" s="10" t="str">
        <f t="shared" si="45"/>
        <v/>
      </c>
      <c r="G173" s="11" t="str">
        <f t="shared" si="33"/>
        <v/>
      </c>
      <c r="H173" s="11" t="str">
        <f t="shared" si="34"/>
        <v/>
      </c>
      <c r="I173" s="54" t="str">
        <f t="shared" si="44"/>
        <v/>
      </c>
      <c r="J173" s="12" t="str">
        <f t="shared" si="35"/>
        <v/>
      </c>
      <c r="K173" s="13" t="str">
        <f t="shared" si="42"/>
        <v/>
      </c>
      <c r="L173" s="14" t="str">
        <f t="shared" si="36"/>
        <v/>
      </c>
      <c r="M173" s="10" t="str">
        <f t="shared" si="37"/>
        <v/>
      </c>
      <c r="N173" s="108" t="str">
        <f t="shared" si="38"/>
        <v/>
      </c>
      <c r="O173" s="108" t="str">
        <f t="shared" si="39"/>
        <v/>
      </c>
      <c r="P173" s="108" t="str">
        <f t="shared" si="40"/>
        <v/>
      </c>
      <c r="Q173" s="108" t="str">
        <f t="shared" si="41"/>
        <v/>
      </c>
      <c r="R173" s="5"/>
      <c r="S173" s="5"/>
      <c r="T173" s="5"/>
      <c r="U173" s="5"/>
      <c r="V173" s="5"/>
      <c r="W173" s="5"/>
    </row>
    <row r="174" spans="3:23" x14ac:dyDescent="0.3">
      <c r="C174" s="3" t="str">
        <f t="shared" si="32"/>
        <v/>
      </c>
      <c r="D174" s="13"/>
      <c r="E174" s="10" t="str">
        <f t="shared" si="43"/>
        <v/>
      </c>
      <c r="F174" s="10" t="str">
        <f t="shared" si="45"/>
        <v/>
      </c>
      <c r="G174" s="11" t="str">
        <f t="shared" si="33"/>
        <v/>
      </c>
      <c r="H174" s="11" t="str">
        <f t="shared" si="34"/>
        <v/>
      </c>
      <c r="I174" s="54" t="str">
        <f t="shared" si="44"/>
        <v/>
      </c>
      <c r="J174" s="12" t="str">
        <f t="shared" si="35"/>
        <v/>
      </c>
      <c r="K174" s="13" t="str">
        <f t="shared" si="42"/>
        <v/>
      </c>
      <c r="L174" s="14" t="str">
        <f t="shared" si="36"/>
        <v/>
      </c>
      <c r="M174" s="10" t="str">
        <f t="shared" si="37"/>
        <v/>
      </c>
      <c r="N174" s="108" t="str">
        <f t="shared" si="38"/>
        <v/>
      </c>
      <c r="O174" s="108" t="str">
        <f t="shared" si="39"/>
        <v/>
      </c>
      <c r="P174" s="108" t="str">
        <f t="shared" si="40"/>
        <v/>
      </c>
      <c r="Q174" s="108" t="str">
        <f t="shared" si="41"/>
        <v/>
      </c>
      <c r="R174" s="5"/>
      <c r="S174" s="5"/>
      <c r="T174" s="5"/>
      <c r="U174" s="5"/>
      <c r="V174" s="5"/>
      <c r="W174" s="5"/>
    </row>
    <row r="175" spans="3:23" x14ac:dyDescent="0.3">
      <c r="C175" s="3" t="str">
        <f t="shared" si="32"/>
        <v/>
      </c>
      <c r="D175" s="13"/>
      <c r="E175" s="10" t="str">
        <f t="shared" si="43"/>
        <v/>
      </c>
      <c r="F175" s="10" t="str">
        <f t="shared" si="45"/>
        <v/>
      </c>
      <c r="G175" s="11" t="str">
        <f t="shared" si="33"/>
        <v/>
      </c>
      <c r="H175" s="11" t="str">
        <f t="shared" si="34"/>
        <v/>
      </c>
      <c r="I175" s="54" t="str">
        <f t="shared" si="44"/>
        <v/>
      </c>
      <c r="J175" s="12" t="str">
        <f t="shared" si="35"/>
        <v/>
      </c>
      <c r="K175" s="13" t="str">
        <f t="shared" si="42"/>
        <v/>
      </c>
      <c r="L175" s="14" t="str">
        <f t="shared" si="36"/>
        <v/>
      </c>
      <c r="M175" s="10" t="str">
        <f t="shared" si="37"/>
        <v/>
      </c>
      <c r="N175" s="108" t="str">
        <f t="shared" si="38"/>
        <v/>
      </c>
      <c r="O175" s="108" t="str">
        <f t="shared" si="39"/>
        <v/>
      </c>
      <c r="P175" s="108" t="str">
        <f t="shared" si="40"/>
        <v/>
      </c>
      <c r="Q175" s="108" t="str">
        <f t="shared" si="41"/>
        <v/>
      </c>
      <c r="R175" s="5"/>
      <c r="S175" s="5"/>
      <c r="T175" s="5"/>
      <c r="U175" s="5"/>
      <c r="V175" s="5"/>
      <c r="W175" s="5"/>
    </row>
    <row r="176" spans="3:23" x14ac:dyDescent="0.3">
      <c r="C176" s="3" t="str">
        <f t="shared" si="32"/>
        <v/>
      </c>
      <c r="D176" s="13"/>
      <c r="E176" s="10" t="str">
        <f t="shared" si="43"/>
        <v/>
      </c>
      <c r="F176" s="10" t="str">
        <f t="shared" si="45"/>
        <v/>
      </c>
      <c r="G176" s="11" t="str">
        <f t="shared" si="33"/>
        <v/>
      </c>
      <c r="H176" s="11" t="str">
        <f t="shared" si="34"/>
        <v/>
      </c>
      <c r="I176" s="54" t="str">
        <f t="shared" si="44"/>
        <v/>
      </c>
      <c r="J176" s="12" t="str">
        <f t="shared" si="35"/>
        <v/>
      </c>
      <c r="K176" s="13" t="str">
        <f t="shared" si="42"/>
        <v/>
      </c>
      <c r="L176" s="14" t="str">
        <f t="shared" si="36"/>
        <v/>
      </c>
      <c r="M176" s="10" t="str">
        <f t="shared" si="37"/>
        <v/>
      </c>
      <c r="N176" s="108" t="str">
        <f t="shared" si="38"/>
        <v/>
      </c>
      <c r="O176" s="108" t="str">
        <f t="shared" si="39"/>
        <v/>
      </c>
      <c r="P176" s="108" t="str">
        <f t="shared" si="40"/>
        <v/>
      </c>
      <c r="Q176" s="108" t="str">
        <f t="shared" si="41"/>
        <v/>
      </c>
      <c r="R176" s="5"/>
      <c r="S176" s="5"/>
      <c r="T176" s="5"/>
      <c r="U176" s="5"/>
      <c r="V176" s="5"/>
      <c r="W176" s="5"/>
    </row>
    <row r="177" spans="3:23" x14ac:dyDescent="0.3">
      <c r="C177" s="3" t="str">
        <f t="shared" si="32"/>
        <v/>
      </c>
      <c r="D177" s="13"/>
      <c r="E177" s="10" t="str">
        <f t="shared" si="43"/>
        <v/>
      </c>
      <c r="F177" s="10" t="str">
        <f t="shared" si="45"/>
        <v/>
      </c>
      <c r="G177" s="11" t="str">
        <f t="shared" si="33"/>
        <v/>
      </c>
      <c r="H177" s="11" t="str">
        <f t="shared" si="34"/>
        <v/>
      </c>
      <c r="I177" s="54" t="str">
        <f t="shared" si="44"/>
        <v/>
      </c>
      <c r="J177" s="12" t="str">
        <f t="shared" si="35"/>
        <v/>
      </c>
      <c r="K177" s="13" t="str">
        <f t="shared" si="42"/>
        <v/>
      </c>
      <c r="L177" s="14" t="str">
        <f t="shared" si="36"/>
        <v/>
      </c>
      <c r="M177" s="10" t="str">
        <f t="shared" si="37"/>
        <v/>
      </c>
      <c r="N177" s="108" t="str">
        <f t="shared" si="38"/>
        <v/>
      </c>
      <c r="O177" s="108" t="str">
        <f t="shared" si="39"/>
        <v/>
      </c>
      <c r="P177" s="108" t="str">
        <f t="shared" si="40"/>
        <v/>
      </c>
      <c r="Q177" s="108" t="str">
        <f t="shared" si="41"/>
        <v/>
      </c>
      <c r="R177" s="5"/>
      <c r="S177" s="5"/>
      <c r="T177" s="5"/>
      <c r="U177" s="5"/>
      <c r="V177" s="5"/>
      <c r="W177" s="5"/>
    </row>
    <row r="178" spans="3:23" x14ac:dyDescent="0.3">
      <c r="C178" s="3" t="str">
        <f t="shared" si="32"/>
        <v/>
      </c>
      <c r="D178" s="13"/>
      <c r="E178" s="10" t="str">
        <f t="shared" si="43"/>
        <v/>
      </c>
      <c r="F178" s="10" t="str">
        <f t="shared" si="45"/>
        <v/>
      </c>
      <c r="G178" s="11" t="str">
        <f t="shared" si="33"/>
        <v/>
      </c>
      <c r="H178" s="11" t="str">
        <f t="shared" si="34"/>
        <v/>
      </c>
      <c r="I178" s="54" t="str">
        <f t="shared" si="44"/>
        <v/>
      </c>
      <c r="J178" s="12" t="str">
        <f t="shared" si="35"/>
        <v/>
      </c>
      <c r="K178" s="13" t="str">
        <f t="shared" si="42"/>
        <v/>
      </c>
      <c r="L178" s="14" t="str">
        <f t="shared" si="36"/>
        <v/>
      </c>
      <c r="M178" s="10" t="str">
        <f t="shared" si="37"/>
        <v/>
      </c>
      <c r="N178" s="108" t="str">
        <f t="shared" si="38"/>
        <v/>
      </c>
      <c r="O178" s="108" t="str">
        <f t="shared" si="39"/>
        <v/>
      </c>
      <c r="P178" s="108" t="str">
        <f t="shared" si="40"/>
        <v/>
      </c>
      <c r="Q178" s="108" t="str">
        <f t="shared" si="41"/>
        <v/>
      </c>
      <c r="R178" s="5"/>
      <c r="S178" s="5"/>
      <c r="T178" s="5"/>
      <c r="U178" s="5"/>
      <c r="V178" s="5"/>
      <c r="W178" s="5"/>
    </row>
    <row r="179" spans="3:23" x14ac:dyDescent="0.3">
      <c r="C179" s="3" t="str">
        <f t="shared" si="32"/>
        <v/>
      </c>
      <c r="D179" s="13"/>
      <c r="E179" s="10" t="str">
        <f t="shared" si="43"/>
        <v/>
      </c>
      <c r="F179" s="10" t="str">
        <f t="shared" si="45"/>
        <v/>
      </c>
      <c r="G179" s="11" t="str">
        <f t="shared" si="33"/>
        <v/>
      </c>
      <c r="H179" s="11" t="str">
        <f t="shared" si="34"/>
        <v/>
      </c>
      <c r="I179" s="54" t="str">
        <f t="shared" si="44"/>
        <v/>
      </c>
      <c r="J179" s="12" t="str">
        <f t="shared" si="35"/>
        <v/>
      </c>
      <c r="K179" s="13" t="str">
        <f t="shared" si="42"/>
        <v/>
      </c>
      <c r="L179" s="14" t="str">
        <f t="shared" si="36"/>
        <v/>
      </c>
      <c r="M179" s="10" t="str">
        <f t="shared" si="37"/>
        <v/>
      </c>
      <c r="N179" s="108" t="str">
        <f t="shared" si="38"/>
        <v/>
      </c>
      <c r="O179" s="108" t="str">
        <f t="shared" si="39"/>
        <v/>
      </c>
      <c r="P179" s="108" t="str">
        <f t="shared" si="40"/>
        <v/>
      </c>
      <c r="Q179" s="108" t="str">
        <f t="shared" si="41"/>
        <v/>
      </c>
      <c r="R179" s="5"/>
      <c r="S179" s="5"/>
      <c r="T179" s="5"/>
      <c r="U179" s="5"/>
      <c r="V179" s="5"/>
      <c r="W179" s="5"/>
    </row>
    <row r="180" spans="3:23" x14ac:dyDescent="0.3">
      <c r="C180" s="3" t="str">
        <f t="shared" si="32"/>
        <v/>
      </c>
      <c r="D180" s="13"/>
      <c r="E180" s="10" t="str">
        <f t="shared" si="43"/>
        <v/>
      </c>
      <c r="F180" s="10" t="str">
        <f t="shared" si="45"/>
        <v/>
      </c>
      <c r="G180" s="11" t="str">
        <f t="shared" si="33"/>
        <v/>
      </c>
      <c r="H180" s="11" t="str">
        <f t="shared" si="34"/>
        <v/>
      </c>
      <c r="I180" s="54" t="str">
        <f t="shared" si="44"/>
        <v/>
      </c>
      <c r="J180" s="12" t="str">
        <f t="shared" si="35"/>
        <v/>
      </c>
      <c r="K180" s="13" t="str">
        <f t="shared" si="42"/>
        <v/>
      </c>
      <c r="L180" s="14" t="str">
        <f t="shared" si="36"/>
        <v/>
      </c>
      <c r="M180" s="10" t="str">
        <f t="shared" si="37"/>
        <v/>
      </c>
      <c r="N180" s="108" t="str">
        <f t="shared" si="38"/>
        <v/>
      </c>
      <c r="O180" s="108" t="str">
        <f t="shared" si="39"/>
        <v/>
      </c>
      <c r="P180" s="108" t="str">
        <f t="shared" si="40"/>
        <v/>
      </c>
      <c r="Q180" s="108" t="str">
        <f t="shared" si="41"/>
        <v/>
      </c>
      <c r="R180" s="5"/>
      <c r="S180" s="5"/>
      <c r="T180" s="5"/>
      <c r="U180" s="5"/>
      <c r="V180" s="5"/>
      <c r="W180" s="5"/>
    </row>
    <row r="181" spans="3:23" x14ac:dyDescent="0.3">
      <c r="C181" s="3" t="str">
        <f t="shared" si="32"/>
        <v/>
      </c>
      <c r="D181" s="13"/>
      <c r="E181" s="10" t="str">
        <f t="shared" si="43"/>
        <v/>
      </c>
      <c r="F181" s="10" t="str">
        <f t="shared" si="45"/>
        <v/>
      </c>
      <c r="G181" s="11" t="str">
        <f t="shared" si="33"/>
        <v/>
      </c>
      <c r="H181" s="11" t="str">
        <f t="shared" si="34"/>
        <v/>
      </c>
      <c r="I181" s="54" t="str">
        <f t="shared" si="44"/>
        <v/>
      </c>
      <c r="J181" s="12" t="str">
        <f t="shared" si="35"/>
        <v/>
      </c>
      <c r="K181" s="13" t="str">
        <f t="shared" si="42"/>
        <v/>
      </c>
      <c r="L181" s="14" t="str">
        <f t="shared" si="36"/>
        <v/>
      </c>
      <c r="M181" s="10" t="str">
        <f t="shared" si="37"/>
        <v/>
      </c>
      <c r="N181" s="108" t="str">
        <f t="shared" si="38"/>
        <v/>
      </c>
      <c r="O181" s="108" t="str">
        <f t="shared" si="39"/>
        <v/>
      </c>
      <c r="P181" s="108" t="str">
        <f t="shared" si="40"/>
        <v/>
      </c>
      <c r="Q181" s="108" t="str">
        <f t="shared" si="41"/>
        <v/>
      </c>
      <c r="R181" s="5"/>
      <c r="S181" s="5"/>
      <c r="T181" s="5"/>
      <c r="U181" s="5"/>
      <c r="V181" s="5"/>
      <c r="W181" s="5"/>
    </row>
    <row r="182" spans="3:23" x14ac:dyDescent="0.3">
      <c r="C182" s="3" t="str">
        <f t="shared" si="32"/>
        <v/>
      </c>
      <c r="D182" s="13"/>
      <c r="E182" s="10" t="str">
        <f t="shared" si="43"/>
        <v/>
      </c>
      <c r="F182" s="10" t="str">
        <f t="shared" si="45"/>
        <v/>
      </c>
      <c r="G182" s="11" t="str">
        <f t="shared" si="33"/>
        <v/>
      </c>
      <c r="H182" s="11" t="str">
        <f t="shared" si="34"/>
        <v/>
      </c>
      <c r="I182" s="54" t="str">
        <f t="shared" si="44"/>
        <v/>
      </c>
      <c r="J182" s="12" t="str">
        <f t="shared" si="35"/>
        <v/>
      </c>
      <c r="K182" s="13" t="str">
        <f t="shared" si="42"/>
        <v/>
      </c>
      <c r="L182" s="14" t="str">
        <f t="shared" si="36"/>
        <v/>
      </c>
      <c r="M182" s="10" t="str">
        <f t="shared" si="37"/>
        <v/>
      </c>
      <c r="N182" s="108" t="str">
        <f t="shared" si="38"/>
        <v/>
      </c>
      <c r="O182" s="108" t="str">
        <f t="shared" si="39"/>
        <v/>
      </c>
      <c r="P182" s="108" t="str">
        <f t="shared" si="40"/>
        <v/>
      </c>
      <c r="Q182" s="108" t="str">
        <f t="shared" si="41"/>
        <v/>
      </c>
      <c r="R182" s="5"/>
      <c r="S182" s="5"/>
      <c r="T182" s="5"/>
      <c r="U182" s="5"/>
      <c r="V182" s="5"/>
      <c r="W182" s="5"/>
    </row>
    <row r="183" spans="3:23" x14ac:dyDescent="0.3">
      <c r="C183" s="3" t="str">
        <f t="shared" si="32"/>
        <v/>
      </c>
      <c r="D183" s="13"/>
      <c r="E183" s="10" t="str">
        <f t="shared" si="43"/>
        <v/>
      </c>
      <c r="F183" s="10" t="str">
        <f t="shared" si="45"/>
        <v/>
      </c>
      <c r="G183" s="11" t="str">
        <f t="shared" si="33"/>
        <v/>
      </c>
      <c r="H183" s="11" t="str">
        <f t="shared" si="34"/>
        <v/>
      </c>
      <c r="I183" s="54" t="str">
        <f t="shared" si="44"/>
        <v/>
      </c>
      <c r="J183" s="12" t="str">
        <f t="shared" si="35"/>
        <v/>
      </c>
      <c r="K183" s="13" t="str">
        <f t="shared" si="42"/>
        <v/>
      </c>
      <c r="L183" s="14" t="str">
        <f t="shared" si="36"/>
        <v/>
      </c>
      <c r="M183" s="10" t="str">
        <f t="shared" si="37"/>
        <v/>
      </c>
      <c r="N183" s="108" t="str">
        <f t="shared" si="38"/>
        <v/>
      </c>
      <c r="O183" s="108" t="str">
        <f t="shared" si="39"/>
        <v/>
      </c>
      <c r="P183" s="108" t="str">
        <f t="shared" si="40"/>
        <v/>
      </c>
      <c r="Q183" s="108" t="str">
        <f t="shared" si="41"/>
        <v/>
      </c>
      <c r="R183" s="5"/>
      <c r="S183" s="5"/>
      <c r="T183" s="5"/>
      <c r="U183" s="5"/>
      <c r="V183" s="5"/>
      <c r="W183" s="5"/>
    </row>
    <row r="184" spans="3:23" x14ac:dyDescent="0.3">
      <c r="C184" s="3" t="str">
        <f t="shared" si="32"/>
        <v/>
      </c>
      <c r="D184" s="13"/>
      <c r="E184" s="10" t="str">
        <f t="shared" si="43"/>
        <v/>
      </c>
      <c r="F184" s="10" t="str">
        <f t="shared" si="45"/>
        <v/>
      </c>
      <c r="G184" s="11" t="str">
        <f t="shared" si="33"/>
        <v/>
      </c>
      <c r="H184" s="11" t="str">
        <f t="shared" si="34"/>
        <v/>
      </c>
      <c r="I184" s="54" t="str">
        <f t="shared" si="44"/>
        <v/>
      </c>
      <c r="J184" s="12" t="str">
        <f t="shared" si="35"/>
        <v/>
      </c>
      <c r="K184" s="13" t="str">
        <f t="shared" si="42"/>
        <v/>
      </c>
      <c r="L184" s="14" t="str">
        <f t="shared" si="36"/>
        <v/>
      </c>
      <c r="M184" s="10" t="str">
        <f t="shared" si="37"/>
        <v/>
      </c>
      <c r="N184" s="108" t="str">
        <f t="shared" si="38"/>
        <v/>
      </c>
      <c r="O184" s="108" t="str">
        <f t="shared" si="39"/>
        <v/>
      </c>
      <c r="P184" s="108" t="str">
        <f t="shared" si="40"/>
        <v/>
      </c>
      <c r="Q184" s="108" t="str">
        <f t="shared" si="41"/>
        <v/>
      </c>
      <c r="R184" s="5"/>
      <c r="S184" s="5"/>
      <c r="T184" s="5"/>
      <c r="U184" s="5"/>
      <c r="V184" s="5"/>
      <c r="W184" s="5"/>
    </row>
    <row r="185" spans="3:23" x14ac:dyDescent="0.3">
      <c r="C185" s="3" t="str">
        <f t="shared" si="32"/>
        <v/>
      </c>
      <c r="D185" s="13"/>
      <c r="E185" s="10" t="str">
        <f t="shared" si="43"/>
        <v/>
      </c>
      <c r="F185" s="10" t="str">
        <f t="shared" si="45"/>
        <v/>
      </c>
      <c r="G185" s="11" t="str">
        <f t="shared" si="33"/>
        <v/>
      </c>
      <c r="H185" s="11" t="str">
        <f t="shared" si="34"/>
        <v/>
      </c>
      <c r="I185" s="54" t="str">
        <f t="shared" si="44"/>
        <v/>
      </c>
      <c r="J185" s="12" t="str">
        <f t="shared" si="35"/>
        <v/>
      </c>
      <c r="K185" s="13" t="str">
        <f t="shared" si="42"/>
        <v/>
      </c>
      <c r="L185" s="14" t="str">
        <f t="shared" si="36"/>
        <v/>
      </c>
      <c r="M185" s="10" t="str">
        <f t="shared" si="37"/>
        <v/>
      </c>
      <c r="N185" s="108" t="str">
        <f t="shared" si="38"/>
        <v/>
      </c>
      <c r="O185" s="108" t="str">
        <f t="shared" si="39"/>
        <v/>
      </c>
      <c r="P185" s="108" t="str">
        <f t="shared" si="40"/>
        <v/>
      </c>
      <c r="Q185" s="108" t="str">
        <f t="shared" si="41"/>
        <v/>
      </c>
      <c r="R185" s="5"/>
      <c r="S185" s="5"/>
      <c r="T185" s="5"/>
      <c r="U185" s="5"/>
      <c r="V185" s="5"/>
      <c r="W185" s="5"/>
    </row>
    <row r="186" spans="3:23" x14ac:dyDescent="0.3">
      <c r="C186" s="3" t="str">
        <f t="shared" si="32"/>
        <v/>
      </c>
      <c r="D186" s="13"/>
      <c r="E186" s="10" t="str">
        <f t="shared" si="43"/>
        <v/>
      </c>
      <c r="F186" s="10" t="str">
        <f t="shared" si="45"/>
        <v/>
      </c>
      <c r="G186" s="11" t="str">
        <f t="shared" si="33"/>
        <v/>
      </c>
      <c r="H186" s="11" t="str">
        <f t="shared" si="34"/>
        <v/>
      </c>
      <c r="I186" s="54" t="str">
        <f t="shared" si="44"/>
        <v/>
      </c>
      <c r="J186" s="12" t="str">
        <f t="shared" si="35"/>
        <v/>
      </c>
      <c r="K186" s="13" t="str">
        <f t="shared" si="42"/>
        <v/>
      </c>
      <c r="L186" s="14" t="str">
        <f t="shared" si="36"/>
        <v/>
      </c>
      <c r="M186" s="10" t="str">
        <f t="shared" si="37"/>
        <v/>
      </c>
      <c r="N186" s="108" t="str">
        <f t="shared" si="38"/>
        <v/>
      </c>
      <c r="O186" s="108" t="str">
        <f t="shared" si="39"/>
        <v/>
      </c>
      <c r="P186" s="108" t="str">
        <f t="shared" si="40"/>
        <v/>
      </c>
      <c r="Q186" s="108" t="str">
        <f t="shared" si="41"/>
        <v/>
      </c>
      <c r="R186" s="5"/>
      <c r="S186" s="5"/>
      <c r="T186" s="5"/>
      <c r="U186" s="5"/>
      <c r="V186" s="5"/>
      <c r="W186" s="5"/>
    </row>
    <row r="187" spans="3:23" x14ac:dyDescent="0.3">
      <c r="C187" s="3" t="str">
        <f t="shared" si="32"/>
        <v/>
      </c>
      <c r="D187" s="13"/>
      <c r="E187" s="10" t="str">
        <f t="shared" si="43"/>
        <v/>
      </c>
      <c r="F187" s="10" t="str">
        <f t="shared" si="45"/>
        <v/>
      </c>
      <c r="G187" s="11" t="str">
        <f t="shared" si="33"/>
        <v/>
      </c>
      <c r="H187" s="11" t="str">
        <f t="shared" si="34"/>
        <v/>
      </c>
      <c r="I187" s="54" t="str">
        <f t="shared" si="44"/>
        <v/>
      </c>
      <c r="J187" s="12" t="str">
        <f t="shared" si="35"/>
        <v/>
      </c>
      <c r="K187" s="13" t="str">
        <f t="shared" si="42"/>
        <v/>
      </c>
      <c r="L187" s="14" t="str">
        <f t="shared" si="36"/>
        <v/>
      </c>
      <c r="M187" s="10" t="str">
        <f t="shared" si="37"/>
        <v/>
      </c>
      <c r="N187" s="108" t="str">
        <f t="shared" si="38"/>
        <v/>
      </c>
      <c r="O187" s="108" t="str">
        <f t="shared" si="39"/>
        <v/>
      </c>
      <c r="P187" s="108" t="str">
        <f t="shared" si="40"/>
        <v/>
      </c>
      <c r="Q187" s="108" t="str">
        <f t="shared" si="41"/>
        <v/>
      </c>
      <c r="R187" s="5"/>
      <c r="S187" s="5"/>
      <c r="T187" s="5"/>
      <c r="U187" s="5"/>
      <c r="V187" s="5"/>
      <c r="W187" s="5"/>
    </row>
    <row r="188" spans="3:23" x14ac:dyDescent="0.3">
      <c r="C188" s="3" t="str">
        <f t="shared" si="32"/>
        <v/>
      </c>
      <c r="D188" s="13"/>
      <c r="E188" s="10" t="str">
        <f t="shared" si="43"/>
        <v/>
      </c>
      <c r="F188" s="10" t="str">
        <f t="shared" si="45"/>
        <v/>
      </c>
      <c r="G188" s="11" t="str">
        <f t="shared" si="33"/>
        <v/>
      </c>
      <c r="H188" s="11" t="str">
        <f t="shared" si="34"/>
        <v/>
      </c>
      <c r="I188" s="54" t="str">
        <f t="shared" si="44"/>
        <v/>
      </c>
      <c r="J188" s="12" t="str">
        <f t="shared" si="35"/>
        <v/>
      </c>
      <c r="K188" s="13" t="str">
        <f t="shared" si="42"/>
        <v/>
      </c>
      <c r="L188" s="14" t="str">
        <f t="shared" si="36"/>
        <v/>
      </c>
      <c r="M188" s="10" t="str">
        <f t="shared" si="37"/>
        <v/>
      </c>
      <c r="N188" s="108" t="str">
        <f t="shared" si="38"/>
        <v/>
      </c>
      <c r="O188" s="108" t="str">
        <f t="shared" si="39"/>
        <v/>
      </c>
      <c r="P188" s="108" t="str">
        <f t="shared" si="40"/>
        <v/>
      </c>
      <c r="Q188" s="108" t="str">
        <f t="shared" si="41"/>
        <v/>
      </c>
      <c r="R188" s="5"/>
      <c r="S188" s="5"/>
      <c r="T188" s="5"/>
      <c r="U188" s="5"/>
      <c r="V188" s="5"/>
      <c r="W188" s="5"/>
    </row>
    <row r="189" spans="3:23" x14ac:dyDescent="0.3">
      <c r="C189" s="3" t="str">
        <f t="shared" si="32"/>
        <v/>
      </c>
      <c r="D189" s="13"/>
      <c r="E189" s="10" t="str">
        <f t="shared" si="43"/>
        <v/>
      </c>
      <c r="F189" s="10" t="str">
        <f t="shared" si="45"/>
        <v/>
      </c>
      <c r="G189" s="11" t="str">
        <f t="shared" si="33"/>
        <v/>
      </c>
      <c r="H189" s="11" t="str">
        <f t="shared" si="34"/>
        <v/>
      </c>
      <c r="I189" s="54" t="str">
        <f t="shared" si="44"/>
        <v/>
      </c>
      <c r="J189" s="12" t="str">
        <f t="shared" si="35"/>
        <v/>
      </c>
      <c r="K189" s="13" t="str">
        <f t="shared" si="42"/>
        <v/>
      </c>
      <c r="L189" s="14" t="str">
        <f t="shared" si="36"/>
        <v/>
      </c>
      <c r="M189" s="10" t="str">
        <f t="shared" si="37"/>
        <v/>
      </c>
      <c r="N189" s="108" t="str">
        <f t="shared" si="38"/>
        <v/>
      </c>
      <c r="O189" s="108" t="str">
        <f t="shared" si="39"/>
        <v/>
      </c>
      <c r="P189" s="108" t="str">
        <f t="shared" si="40"/>
        <v/>
      </c>
      <c r="Q189" s="108" t="str">
        <f t="shared" si="41"/>
        <v/>
      </c>
      <c r="R189" s="5"/>
      <c r="S189" s="5"/>
      <c r="T189" s="5"/>
      <c r="U189" s="5"/>
      <c r="V189" s="5"/>
      <c r="W189" s="5"/>
    </row>
    <row r="190" spans="3:23" x14ac:dyDescent="0.3">
      <c r="C190" s="3" t="str">
        <f t="shared" si="32"/>
        <v/>
      </c>
      <c r="D190" s="13"/>
      <c r="E190" s="10" t="str">
        <f t="shared" si="43"/>
        <v/>
      </c>
      <c r="F190" s="10" t="str">
        <f t="shared" si="45"/>
        <v/>
      </c>
      <c r="G190" s="11" t="str">
        <f t="shared" si="33"/>
        <v/>
      </c>
      <c r="H190" s="11" t="str">
        <f t="shared" si="34"/>
        <v/>
      </c>
      <c r="I190" s="54" t="str">
        <f t="shared" si="44"/>
        <v/>
      </c>
      <c r="J190" s="12" t="str">
        <f t="shared" si="35"/>
        <v/>
      </c>
      <c r="K190" s="13" t="str">
        <f t="shared" si="42"/>
        <v/>
      </c>
      <c r="L190" s="14" t="str">
        <f t="shared" si="36"/>
        <v/>
      </c>
      <c r="M190" s="10" t="str">
        <f t="shared" si="37"/>
        <v/>
      </c>
      <c r="N190" s="108" t="str">
        <f t="shared" si="38"/>
        <v/>
      </c>
      <c r="O190" s="108" t="str">
        <f t="shared" si="39"/>
        <v/>
      </c>
      <c r="P190" s="108" t="str">
        <f t="shared" si="40"/>
        <v/>
      </c>
      <c r="Q190" s="108" t="str">
        <f t="shared" si="41"/>
        <v/>
      </c>
      <c r="R190" s="5"/>
      <c r="S190" s="5"/>
      <c r="T190" s="5"/>
      <c r="U190" s="5"/>
      <c r="V190" s="5"/>
      <c r="W190" s="5"/>
    </row>
    <row r="191" spans="3:23" x14ac:dyDescent="0.3">
      <c r="C191" s="3" t="str">
        <f t="shared" si="32"/>
        <v/>
      </c>
      <c r="D191" s="13"/>
      <c r="E191" s="10" t="str">
        <f t="shared" si="43"/>
        <v/>
      </c>
      <c r="F191" s="10" t="str">
        <f t="shared" si="45"/>
        <v/>
      </c>
      <c r="G191" s="11" t="str">
        <f t="shared" si="33"/>
        <v/>
      </c>
      <c r="H191" s="11" t="str">
        <f t="shared" si="34"/>
        <v/>
      </c>
      <c r="I191" s="54" t="str">
        <f t="shared" si="44"/>
        <v/>
      </c>
      <c r="J191" s="12" t="str">
        <f t="shared" si="35"/>
        <v/>
      </c>
      <c r="K191" s="13" t="str">
        <f t="shared" si="42"/>
        <v/>
      </c>
      <c r="L191" s="14" t="str">
        <f t="shared" si="36"/>
        <v/>
      </c>
      <c r="M191" s="10" t="str">
        <f t="shared" si="37"/>
        <v/>
      </c>
      <c r="N191" s="108" t="str">
        <f t="shared" si="38"/>
        <v/>
      </c>
      <c r="O191" s="108" t="str">
        <f t="shared" si="39"/>
        <v/>
      </c>
      <c r="P191" s="108" t="str">
        <f t="shared" si="40"/>
        <v/>
      </c>
      <c r="Q191" s="108" t="str">
        <f t="shared" si="41"/>
        <v/>
      </c>
      <c r="R191" s="5"/>
      <c r="S191" s="5"/>
      <c r="T191" s="5"/>
      <c r="U191" s="5"/>
      <c r="V191" s="5"/>
      <c r="W191" s="5"/>
    </row>
    <row r="192" spans="3:23" x14ac:dyDescent="0.3">
      <c r="C192" s="3" t="str">
        <f t="shared" si="32"/>
        <v/>
      </c>
      <c r="D192" s="13"/>
      <c r="E192" s="10" t="str">
        <f t="shared" si="43"/>
        <v/>
      </c>
      <c r="F192" s="10" t="str">
        <f t="shared" si="45"/>
        <v/>
      </c>
      <c r="G192" s="11" t="str">
        <f t="shared" si="33"/>
        <v/>
      </c>
      <c r="H192" s="11" t="str">
        <f t="shared" si="34"/>
        <v/>
      </c>
      <c r="I192" s="54" t="str">
        <f t="shared" si="44"/>
        <v/>
      </c>
      <c r="J192" s="12" t="str">
        <f t="shared" si="35"/>
        <v/>
      </c>
      <c r="K192" s="13" t="str">
        <f t="shared" si="42"/>
        <v/>
      </c>
      <c r="L192" s="14" t="str">
        <f t="shared" si="36"/>
        <v/>
      </c>
      <c r="M192" s="10" t="str">
        <f t="shared" si="37"/>
        <v/>
      </c>
      <c r="N192" s="108" t="str">
        <f t="shared" si="38"/>
        <v/>
      </c>
      <c r="O192" s="108" t="str">
        <f t="shared" si="39"/>
        <v/>
      </c>
      <c r="P192" s="108" t="str">
        <f t="shared" si="40"/>
        <v/>
      </c>
      <c r="Q192" s="108" t="str">
        <f t="shared" si="41"/>
        <v/>
      </c>
      <c r="R192" s="5"/>
      <c r="S192" s="5"/>
      <c r="T192" s="5"/>
      <c r="U192" s="5"/>
      <c r="V192" s="5"/>
      <c r="W192" s="5"/>
    </row>
    <row r="193" spans="3:23" x14ac:dyDescent="0.3">
      <c r="C193" s="3" t="str">
        <f t="shared" si="32"/>
        <v/>
      </c>
      <c r="D193" s="13"/>
      <c r="E193" s="10" t="str">
        <f t="shared" si="43"/>
        <v/>
      </c>
      <c r="F193" s="10" t="str">
        <f t="shared" si="45"/>
        <v/>
      </c>
      <c r="G193" s="11" t="str">
        <f t="shared" si="33"/>
        <v/>
      </c>
      <c r="H193" s="11" t="str">
        <f t="shared" si="34"/>
        <v/>
      </c>
      <c r="I193" s="54" t="str">
        <f t="shared" si="44"/>
        <v/>
      </c>
      <c r="J193" s="12" t="str">
        <f t="shared" si="35"/>
        <v/>
      </c>
      <c r="K193" s="13" t="str">
        <f t="shared" si="42"/>
        <v/>
      </c>
      <c r="L193" s="14" t="str">
        <f t="shared" si="36"/>
        <v/>
      </c>
      <c r="M193" s="10" t="str">
        <f t="shared" si="37"/>
        <v/>
      </c>
      <c r="N193" s="108" t="str">
        <f t="shared" si="38"/>
        <v/>
      </c>
      <c r="O193" s="108" t="str">
        <f t="shared" si="39"/>
        <v/>
      </c>
      <c r="P193" s="108" t="str">
        <f t="shared" si="40"/>
        <v/>
      </c>
      <c r="Q193" s="108" t="str">
        <f t="shared" si="41"/>
        <v/>
      </c>
      <c r="R193" s="5"/>
      <c r="S193" s="5"/>
      <c r="T193" s="5"/>
      <c r="U193" s="5"/>
      <c r="V193" s="5"/>
      <c r="W193" s="5"/>
    </row>
    <row r="194" spans="3:23" x14ac:dyDescent="0.3">
      <c r="C194" s="3" t="str">
        <f t="shared" si="32"/>
        <v/>
      </c>
      <c r="D194" s="13"/>
      <c r="E194" s="10" t="str">
        <f t="shared" si="43"/>
        <v/>
      </c>
      <c r="F194" s="10" t="str">
        <f t="shared" si="45"/>
        <v/>
      </c>
      <c r="G194" s="11" t="str">
        <f t="shared" si="33"/>
        <v/>
      </c>
      <c r="H194" s="11" t="str">
        <f t="shared" si="34"/>
        <v/>
      </c>
      <c r="I194" s="54" t="str">
        <f t="shared" si="44"/>
        <v/>
      </c>
      <c r="J194" s="12" t="str">
        <f t="shared" si="35"/>
        <v/>
      </c>
      <c r="K194" s="13" t="str">
        <f t="shared" si="42"/>
        <v/>
      </c>
      <c r="L194" s="14" t="str">
        <f t="shared" si="36"/>
        <v/>
      </c>
      <c r="M194" s="10" t="str">
        <f t="shared" si="37"/>
        <v/>
      </c>
      <c r="N194" s="108" t="str">
        <f t="shared" si="38"/>
        <v/>
      </c>
      <c r="O194" s="108" t="str">
        <f t="shared" si="39"/>
        <v/>
      </c>
      <c r="P194" s="108" t="str">
        <f t="shared" si="40"/>
        <v/>
      </c>
      <c r="Q194" s="108" t="str">
        <f t="shared" si="41"/>
        <v/>
      </c>
      <c r="R194" s="5"/>
      <c r="S194" s="5"/>
      <c r="T194" s="5"/>
      <c r="U194" s="5"/>
      <c r="V194" s="5"/>
      <c r="W194" s="5"/>
    </row>
    <row r="195" spans="3:23" x14ac:dyDescent="0.3">
      <c r="C195" s="3" t="str">
        <f t="shared" ref="C195:C241" si="46">IF(C194&lt;$B$10,C194+1,"")</f>
        <v/>
      </c>
      <c r="D195" s="13"/>
      <c r="E195" s="10" t="str">
        <f t="shared" si="43"/>
        <v/>
      </c>
      <c r="F195" s="10" t="str">
        <f t="shared" si="45"/>
        <v/>
      </c>
      <c r="G195" s="11" t="str">
        <f t="shared" ref="G195:G241" si="47">IF(C194&lt;$B$10,IF($B$7&gt;0,IF(C194&lt;$B$10,IF(N194&gt;G194+$B$7,N194-(1-$B$8),G194),""),$B$6),"")</f>
        <v/>
      </c>
      <c r="H195" s="11" t="str">
        <f t="shared" ref="H195:H241" si="48">IF(C194&lt;$B$10,G195+H194,"")</f>
        <v/>
      </c>
      <c r="I195" s="54" t="str">
        <f t="shared" si="44"/>
        <v/>
      </c>
      <c r="J195" s="12" t="str">
        <f t="shared" ref="J195:J241" si="49">IF(C194&lt;$B$10,J194+I195,"")</f>
        <v/>
      </c>
      <c r="K195" s="13" t="str">
        <f t="shared" si="42"/>
        <v/>
      </c>
      <c r="L195" s="14" t="str">
        <f t="shared" ref="L195:L241" si="50">IF(C194&lt;$B$10,K195/E195,"")</f>
        <v/>
      </c>
      <c r="M195" s="10" t="str">
        <f t="shared" ref="M195:M241" si="51">IF(C194&lt;$B$10,$B$11,"")</f>
        <v/>
      </c>
      <c r="N195" s="108" t="str">
        <f t="shared" ref="N195:N241" si="52">IF(C194&lt;$B$10,J195*K195,"")</f>
        <v/>
      </c>
      <c r="O195" s="108" t="str">
        <f t="shared" ref="O195:O241" si="53">IF(C194&lt;$B$10,O194+N195,"")</f>
        <v/>
      </c>
      <c r="P195" s="108" t="str">
        <f t="shared" ref="P195:P241" si="54">IF(C194&lt;$B$10,H195+O195,"")</f>
        <v/>
      </c>
      <c r="Q195" s="108" t="str">
        <f t="shared" ref="Q195:Q241" si="55">IF(C194&lt;$B$10,G195*$B$8,"")</f>
        <v/>
      </c>
      <c r="R195" s="5"/>
      <c r="S195" s="5"/>
      <c r="T195" s="5"/>
      <c r="U195" s="5"/>
      <c r="V195" s="5"/>
      <c r="W195" s="5"/>
    </row>
    <row r="196" spans="3:23" x14ac:dyDescent="0.3">
      <c r="C196" s="3" t="str">
        <f t="shared" si="46"/>
        <v/>
      </c>
      <c r="D196" s="13"/>
      <c r="E196" s="10" t="str">
        <f t="shared" si="43"/>
        <v/>
      </c>
      <c r="F196" s="10" t="str">
        <f t="shared" si="45"/>
        <v/>
      </c>
      <c r="G196" s="11" t="str">
        <f t="shared" si="47"/>
        <v/>
      </c>
      <c r="H196" s="11" t="str">
        <f t="shared" si="48"/>
        <v/>
      </c>
      <c r="I196" s="54" t="str">
        <f t="shared" si="44"/>
        <v/>
      </c>
      <c r="J196" s="12" t="str">
        <f t="shared" si="49"/>
        <v/>
      </c>
      <c r="K196" s="13" t="str">
        <f t="shared" si="42"/>
        <v/>
      </c>
      <c r="L196" s="14" t="str">
        <f t="shared" si="50"/>
        <v/>
      </c>
      <c r="M196" s="10" t="str">
        <f t="shared" si="51"/>
        <v/>
      </c>
      <c r="N196" s="108" t="str">
        <f t="shared" si="52"/>
        <v/>
      </c>
      <c r="O196" s="108" t="str">
        <f t="shared" si="53"/>
        <v/>
      </c>
      <c r="P196" s="108" t="str">
        <f t="shared" si="54"/>
        <v/>
      </c>
      <c r="Q196" s="108" t="str">
        <f t="shared" si="55"/>
        <v/>
      </c>
      <c r="R196" s="5"/>
      <c r="S196" s="5"/>
      <c r="T196" s="5"/>
      <c r="U196" s="5"/>
      <c r="V196" s="5"/>
      <c r="W196" s="5"/>
    </row>
    <row r="197" spans="3:23" x14ac:dyDescent="0.3">
      <c r="C197" s="3" t="str">
        <f t="shared" si="46"/>
        <v/>
      </c>
      <c r="D197" s="13"/>
      <c r="E197" s="10" t="str">
        <f t="shared" si="43"/>
        <v/>
      </c>
      <c r="F197" s="10" t="str">
        <f t="shared" si="45"/>
        <v/>
      </c>
      <c r="G197" s="11" t="str">
        <f t="shared" si="47"/>
        <v/>
      </c>
      <c r="H197" s="11" t="str">
        <f t="shared" si="48"/>
        <v/>
      </c>
      <c r="I197" s="54" t="str">
        <f t="shared" si="44"/>
        <v/>
      </c>
      <c r="J197" s="12" t="str">
        <f t="shared" si="49"/>
        <v/>
      </c>
      <c r="K197" s="13" t="str">
        <f t="shared" si="42"/>
        <v/>
      </c>
      <c r="L197" s="14" t="str">
        <f t="shared" si="50"/>
        <v/>
      </c>
      <c r="M197" s="10" t="str">
        <f t="shared" si="51"/>
        <v/>
      </c>
      <c r="N197" s="108" t="str">
        <f t="shared" si="52"/>
        <v/>
      </c>
      <c r="O197" s="108" t="str">
        <f t="shared" si="53"/>
        <v/>
      </c>
      <c r="P197" s="108" t="str">
        <f t="shared" si="54"/>
        <v/>
      </c>
      <c r="Q197" s="108" t="str">
        <f t="shared" si="55"/>
        <v/>
      </c>
      <c r="R197" s="5"/>
      <c r="S197" s="5"/>
      <c r="T197" s="5"/>
      <c r="U197" s="5"/>
      <c r="V197" s="5"/>
      <c r="W197" s="5"/>
    </row>
    <row r="198" spans="3:23" x14ac:dyDescent="0.3">
      <c r="C198" s="3" t="str">
        <f t="shared" si="46"/>
        <v/>
      </c>
      <c r="D198" s="13"/>
      <c r="E198" s="10" t="str">
        <f t="shared" si="43"/>
        <v/>
      </c>
      <c r="F198" s="10" t="str">
        <f t="shared" si="45"/>
        <v/>
      </c>
      <c r="G198" s="11" t="str">
        <f t="shared" si="47"/>
        <v/>
      </c>
      <c r="H198" s="11" t="str">
        <f t="shared" si="48"/>
        <v/>
      </c>
      <c r="I198" s="54" t="str">
        <f t="shared" si="44"/>
        <v/>
      </c>
      <c r="J198" s="12" t="str">
        <f t="shared" si="49"/>
        <v/>
      </c>
      <c r="K198" s="13" t="str">
        <f t="shared" ref="K198:K241" si="56">IF(C197&lt;$B$10,$B$21,"")</f>
        <v/>
      </c>
      <c r="L198" s="14" t="str">
        <f t="shared" si="50"/>
        <v/>
      </c>
      <c r="M198" s="10" t="str">
        <f t="shared" si="51"/>
        <v/>
      </c>
      <c r="N198" s="108" t="str">
        <f t="shared" si="52"/>
        <v/>
      </c>
      <c r="O198" s="108" t="str">
        <f t="shared" si="53"/>
        <v/>
      </c>
      <c r="P198" s="108" t="str">
        <f t="shared" si="54"/>
        <v/>
      </c>
      <c r="Q198" s="108" t="str">
        <f t="shared" si="55"/>
        <v/>
      </c>
      <c r="R198" s="5"/>
      <c r="S198" s="5"/>
      <c r="T198" s="5"/>
      <c r="U198" s="5"/>
      <c r="V198" s="5"/>
      <c r="W198" s="5"/>
    </row>
    <row r="199" spans="3:23" x14ac:dyDescent="0.3">
      <c r="C199" s="3" t="str">
        <f t="shared" si="46"/>
        <v/>
      </c>
      <c r="D199" s="13"/>
      <c r="E199" s="10" t="str">
        <f t="shared" ref="E199:E241" si="57">IF(C198&lt;$B$10,$B$15,"")</f>
        <v/>
      </c>
      <c r="F199" s="10" t="str">
        <f t="shared" si="45"/>
        <v/>
      </c>
      <c r="G199" s="11" t="str">
        <f t="shared" si="47"/>
        <v/>
      </c>
      <c r="H199" s="11" t="str">
        <f t="shared" si="48"/>
        <v/>
      </c>
      <c r="I199" s="54" t="str">
        <f t="shared" ref="I199:I241" si="58">IF(C198&lt;$B$10,G199/E199,"")</f>
        <v/>
      </c>
      <c r="J199" s="12" t="str">
        <f t="shared" si="49"/>
        <v/>
      </c>
      <c r="K199" s="13" t="str">
        <f t="shared" si="56"/>
        <v/>
      </c>
      <c r="L199" s="14" t="str">
        <f t="shared" si="50"/>
        <v/>
      </c>
      <c r="M199" s="10" t="str">
        <f t="shared" si="51"/>
        <v/>
      </c>
      <c r="N199" s="108" t="str">
        <f t="shared" si="52"/>
        <v/>
      </c>
      <c r="O199" s="108" t="str">
        <f t="shared" si="53"/>
        <v/>
      </c>
      <c r="P199" s="108" t="str">
        <f t="shared" si="54"/>
        <v/>
      </c>
      <c r="Q199" s="108" t="str">
        <f t="shared" si="55"/>
        <v/>
      </c>
      <c r="R199" s="5"/>
      <c r="S199" s="5"/>
      <c r="T199" s="5"/>
      <c r="U199" s="5"/>
      <c r="V199" s="5"/>
      <c r="W199" s="5"/>
    </row>
    <row r="200" spans="3:23" x14ac:dyDescent="0.3">
      <c r="C200" s="3" t="str">
        <f t="shared" si="46"/>
        <v/>
      </c>
      <c r="D200" s="13"/>
      <c r="E200" s="10" t="str">
        <f t="shared" si="57"/>
        <v/>
      </c>
      <c r="F200" s="10" t="str">
        <f t="shared" ref="F200:F241" si="59">IF(C199&lt;$B$10,$B$11,"")</f>
        <v/>
      </c>
      <c r="G200" s="11" t="str">
        <f t="shared" si="47"/>
        <v/>
      </c>
      <c r="H200" s="11" t="str">
        <f t="shared" si="48"/>
        <v/>
      </c>
      <c r="I200" s="54" t="str">
        <f t="shared" si="58"/>
        <v/>
      </c>
      <c r="J200" s="12" t="str">
        <f t="shared" si="49"/>
        <v/>
      </c>
      <c r="K200" s="13" t="str">
        <f t="shared" si="56"/>
        <v/>
      </c>
      <c r="L200" s="14" t="str">
        <f t="shared" si="50"/>
        <v/>
      </c>
      <c r="M200" s="10" t="str">
        <f t="shared" si="51"/>
        <v/>
      </c>
      <c r="N200" s="108" t="str">
        <f t="shared" si="52"/>
        <v/>
      </c>
      <c r="O200" s="108" t="str">
        <f t="shared" si="53"/>
        <v/>
      </c>
      <c r="P200" s="108" t="str">
        <f t="shared" si="54"/>
        <v/>
      </c>
      <c r="Q200" s="108" t="str">
        <f t="shared" si="55"/>
        <v/>
      </c>
      <c r="R200" s="5"/>
      <c r="S200" s="5"/>
      <c r="T200" s="5"/>
      <c r="U200" s="5"/>
      <c r="V200" s="5"/>
      <c r="W200" s="5"/>
    </row>
    <row r="201" spans="3:23" x14ac:dyDescent="0.3">
      <c r="C201" s="3" t="str">
        <f t="shared" si="46"/>
        <v/>
      </c>
      <c r="D201" s="13"/>
      <c r="E201" s="10" t="str">
        <f t="shared" si="57"/>
        <v/>
      </c>
      <c r="F201" s="10" t="str">
        <f t="shared" si="59"/>
        <v/>
      </c>
      <c r="G201" s="11" t="str">
        <f t="shared" si="47"/>
        <v/>
      </c>
      <c r="H201" s="11" t="str">
        <f t="shared" si="48"/>
        <v/>
      </c>
      <c r="I201" s="54" t="str">
        <f t="shared" si="58"/>
        <v/>
      </c>
      <c r="J201" s="12" t="str">
        <f t="shared" si="49"/>
        <v/>
      </c>
      <c r="K201" s="13" t="str">
        <f t="shared" si="56"/>
        <v/>
      </c>
      <c r="L201" s="14" t="str">
        <f t="shared" si="50"/>
        <v/>
      </c>
      <c r="M201" s="10" t="str">
        <f t="shared" si="51"/>
        <v/>
      </c>
      <c r="N201" s="108" t="str">
        <f t="shared" si="52"/>
        <v/>
      </c>
      <c r="O201" s="108" t="str">
        <f t="shared" si="53"/>
        <v/>
      </c>
      <c r="P201" s="108" t="str">
        <f t="shared" si="54"/>
        <v/>
      </c>
      <c r="Q201" s="108" t="str">
        <f t="shared" si="55"/>
        <v/>
      </c>
      <c r="R201" s="5"/>
      <c r="S201" s="5"/>
      <c r="T201" s="5"/>
      <c r="U201" s="5"/>
      <c r="V201" s="5"/>
      <c r="W201" s="5"/>
    </row>
    <row r="202" spans="3:23" x14ac:dyDescent="0.3">
      <c r="C202" s="3" t="str">
        <f t="shared" si="46"/>
        <v/>
      </c>
      <c r="D202" s="13"/>
      <c r="E202" s="10" t="str">
        <f t="shared" si="57"/>
        <v/>
      </c>
      <c r="F202" s="10" t="str">
        <f t="shared" si="59"/>
        <v/>
      </c>
      <c r="G202" s="11" t="str">
        <f t="shared" si="47"/>
        <v/>
      </c>
      <c r="H202" s="11" t="str">
        <f t="shared" si="48"/>
        <v/>
      </c>
      <c r="I202" s="54" t="str">
        <f t="shared" si="58"/>
        <v/>
      </c>
      <c r="J202" s="12" t="str">
        <f t="shared" si="49"/>
        <v/>
      </c>
      <c r="K202" s="13" t="str">
        <f t="shared" si="56"/>
        <v/>
      </c>
      <c r="L202" s="14" t="str">
        <f t="shared" si="50"/>
        <v/>
      </c>
      <c r="M202" s="10" t="str">
        <f t="shared" si="51"/>
        <v/>
      </c>
      <c r="N202" s="108" t="str">
        <f t="shared" si="52"/>
        <v/>
      </c>
      <c r="O202" s="108" t="str">
        <f t="shared" si="53"/>
        <v/>
      </c>
      <c r="P202" s="108" t="str">
        <f t="shared" si="54"/>
        <v/>
      </c>
      <c r="Q202" s="108" t="str">
        <f t="shared" si="55"/>
        <v/>
      </c>
      <c r="R202" s="5"/>
      <c r="S202" s="5"/>
      <c r="T202" s="5"/>
      <c r="U202" s="5"/>
      <c r="V202" s="5"/>
      <c r="W202" s="5"/>
    </row>
    <row r="203" spans="3:23" x14ac:dyDescent="0.3">
      <c r="C203" s="3" t="str">
        <f t="shared" si="46"/>
        <v/>
      </c>
      <c r="D203" s="13"/>
      <c r="E203" s="10" t="str">
        <f t="shared" si="57"/>
        <v/>
      </c>
      <c r="F203" s="10" t="str">
        <f t="shared" si="59"/>
        <v/>
      </c>
      <c r="G203" s="11" t="str">
        <f t="shared" si="47"/>
        <v/>
      </c>
      <c r="H203" s="11" t="str">
        <f t="shared" si="48"/>
        <v/>
      </c>
      <c r="I203" s="54" t="str">
        <f t="shared" si="58"/>
        <v/>
      </c>
      <c r="J203" s="12" t="str">
        <f t="shared" si="49"/>
        <v/>
      </c>
      <c r="K203" s="13" t="str">
        <f t="shared" si="56"/>
        <v/>
      </c>
      <c r="L203" s="14" t="str">
        <f t="shared" si="50"/>
        <v/>
      </c>
      <c r="M203" s="10" t="str">
        <f t="shared" si="51"/>
        <v/>
      </c>
      <c r="N203" s="108" t="str">
        <f t="shared" si="52"/>
        <v/>
      </c>
      <c r="O203" s="108" t="str">
        <f t="shared" si="53"/>
        <v/>
      </c>
      <c r="P203" s="108" t="str">
        <f t="shared" si="54"/>
        <v/>
      </c>
      <c r="Q203" s="108" t="str">
        <f t="shared" si="55"/>
        <v/>
      </c>
      <c r="R203" s="5"/>
      <c r="S203" s="5"/>
      <c r="T203" s="5"/>
      <c r="U203" s="5"/>
      <c r="V203" s="5"/>
      <c r="W203" s="5"/>
    </row>
    <row r="204" spans="3:23" x14ac:dyDescent="0.3">
      <c r="C204" s="3" t="str">
        <f t="shared" si="46"/>
        <v/>
      </c>
      <c r="D204" s="13"/>
      <c r="E204" s="10" t="str">
        <f t="shared" si="57"/>
        <v/>
      </c>
      <c r="F204" s="10" t="str">
        <f t="shared" si="59"/>
        <v/>
      </c>
      <c r="G204" s="11" t="str">
        <f t="shared" si="47"/>
        <v/>
      </c>
      <c r="H204" s="11" t="str">
        <f t="shared" si="48"/>
        <v/>
      </c>
      <c r="I204" s="54" t="str">
        <f t="shared" si="58"/>
        <v/>
      </c>
      <c r="J204" s="12" t="str">
        <f t="shared" si="49"/>
        <v/>
      </c>
      <c r="K204" s="13" t="str">
        <f t="shared" si="56"/>
        <v/>
      </c>
      <c r="L204" s="14" t="str">
        <f t="shared" si="50"/>
        <v/>
      </c>
      <c r="M204" s="10" t="str">
        <f t="shared" si="51"/>
        <v/>
      </c>
      <c r="N204" s="108" t="str">
        <f t="shared" si="52"/>
        <v/>
      </c>
      <c r="O204" s="108" t="str">
        <f t="shared" si="53"/>
        <v/>
      </c>
      <c r="P204" s="108" t="str">
        <f t="shared" si="54"/>
        <v/>
      </c>
      <c r="Q204" s="108" t="str">
        <f t="shared" si="55"/>
        <v/>
      </c>
      <c r="R204" s="5"/>
      <c r="S204" s="5"/>
      <c r="T204" s="5"/>
      <c r="U204" s="5"/>
      <c r="V204" s="5"/>
      <c r="W204" s="5"/>
    </row>
    <row r="205" spans="3:23" x14ac:dyDescent="0.3">
      <c r="C205" s="3" t="str">
        <f t="shared" si="46"/>
        <v/>
      </c>
      <c r="D205" s="13"/>
      <c r="E205" s="10" t="str">
        <f t="shared" si="57"/>
        <v/>
      </c>
      <c r="F205" s="10" t="str">
        <f t="shared" si="59"/>
        <v/>
      </c>
      <c r="G205" s="11" t="str">
        <f t="shared" si="47"/>
        <v/>
      </c>
      <c r="H205" s="11" t="str">
        <f t="shared" si="48"/>
        <v/>
      </c>
      <c r="I205" s="54" t="str">
        <f t="shared" si="58"/>
        <v/>
      </c>
      <c r="J205" s="12" t="str">
        <f t="shared" si="49"/>
        <v/>
      </c>
      <c r="K205" s="13" t="str">
        <f t="shared" si="56"/>
        <v/>
      </c>
      <c r="L205" s="14" t="str">
        <f t="shared" si="50"/>
        <v/>
      </c>
      <c r="M205" s="10" t="str">
        <f t="shared" si="51"/>
        <v/>
      </c>
      <c r="N205" s="108" t="str">
        <f t="shared" si="52"/>
        <v/>
      </c>
      <c r="O205" s="108" t="str">
        <f t="shared" si="53"/>
        <v/>
      </c>
      <c r="P205" s="108" t="str">
        <f t="shared" si="54"/>
        <v/>
      </c>
      <c r="Q205" s="108" t="str">
        <f t="shared" si="55"/>
        <v/>
      </c>
      <c r="R205" s="5"/>
      <c r="S205" s="5"/>
      <c r="T205" s="5"/>
      <c r="U205" s="5"/>
      <c r="V205" s="5"/>
      <c r="W205" s="5"/>
    </row>
    <row r="206" spans="3:23" x14ac:dyDescent="0.3">
      <c r="C206" s="3" t="str">
        <f t="shared" si="46"/>
        <v/>
      </c>
      <c r="D206" s="13"/>
      <c r="E206" s="10" t="str">
        <f t="shared" si="57"/>
        <v/>
      </c>
      <c r="F206" s="10" t="str">
        <f t="shared" si="59"/>
        <v/>
      </c>
      <c r="G206" s="11" t="str">
        <f t="shared" si="47"/>
        <v/>
      </c>
      <c r="H206" s="11" t="str">
        <f t="shared" si="48"/>
        <v/>
      </c>
      <c r="I206" s="54" t="str">
        <f t="shared" si="58"/>
        <v/>
      </c>
      <c r="J206" s="12" t="str">
        <f t="shared" si="49"/>
        <v/>
      </c>
      <c r="K206" s="13" t="str">
        <f t="shared" si="56"/>
        <v/>
      </c>
      <c r="L206" s="14" t="str">
        <f t="shared" si="50"/>
        <v/>
      </c>
      <c r="M206" s="10" t="str">
        <f t="shared" si="51"/>
        <v/>
      </c>
      <c r="N206" s="108" t="str">
        <f t="shared" si="52"/>
        <v/>
      </c>
      <c r="O206" s="108" t="str">
        <f t="shared" si="53"/>
        <v/>
      </c>
      <c r="P206" s="108" t="str">
        <f t="shared" si="54"/>
        <v/>
      </c>
      <c r="Q206" s="108" t="str">
        <f t="shared" si="55"/>
        <v/>
      </c>
      <c r="R206" s="5"/>
      <c r="S206" s="5"/>
      <c r="T206" s="5"/>
      <c r="U206" s="5"/>
      <c r="V206" s="5"/>
      <c r="W206" s="5"/>
    </row>
    <row r="207" spans="3:23" x14ac:dyDescent="0.3">
      <c r="C207" s="3" t="str">
        <f t="shared" si="46"/>
        <v/>
      </c>
      <c r="D207" s="13"/>
      <c r="E207" s="10" t="str">
        <f t="shared" si="57"/>
        <v/>
      </c>
      <c r="F207" s="10" t="str">
        <f t="shared" si="59"/>
        <v/>
      </c>
      <c r="G207" s="11" t="str">
        <f t="shared" si="47"/>
        <v/>
      </c>
      <c r="H207" s="11" t="str">
        <f t="shared" si="48"/>
        <v/>
      </c>
      <c r="I207" s="54" t="str">
        <f t="shared" si="58"/>
        <v/>
      </c>
      <c r="J207" s="12" t="str">
        <f t="shared" si="49"/>
        <v/>
      </c>
      <c r="K207" s="13" t="str">
        <f t="shared" si="56"/>
        <v/>
      </c>
      <c r="L207" s="14" t="str">
        <f t="shared" si="50"/>
        <v/>
      </c>
      <c r="M207" s="10" t="str">
        <f t="shared" si="51"/>
        <v/>
      </c>
      <c r="N207" s="108" t="str">
        <f t="shared" si="52"/>
        <v/>
      </c>
      <c r="O207" s="108" t="str">
        <f t="shared" si="53"/>
        <v/>
      </c>
      <c r="P207" s="108" t="str">
        <f t="shared" si="54"/>
        <v/>
      </c>
      <c r="Q207" s="108" t="str">
        <f t="shared" si="55"/>
        <v/>
      </c>
      <c r="R207" s="5"/>
      <c r="S207" s="5"/>
      <c r="T207" s="5"/>
      <c r="U207" s="5"/>
      <c r="V207" s="5"/>
      <c r="W207" s="5"/>
    </row>
    <row r="208" spans="3:23" x14ac:dyDescent="0.3">
      <c r="C208" s="3" t="str">
        <f t="shared" si="46"/>
        <v/>
      </c>
      <c r="D208" s="13"/>
      <c r="E208" s="10" t="str">
        <f t="shared" si="57"/>
        <v/>
      </c>
      <c r="F208" s="10" t="str">
        <f t="shared" si="59"/>
        <v/>
      </c>
      <c r="G208" s="11" t="str">
        <f t="shared" si="47"/>
        <v/>
      </c>
      <c r="H208" s="11" t="str">
        <f t="shared" si="48"/>
        <v/>
      </c>
      <c r="I208" s="54" t="str">
        <f t="shared" si="58"/>
        <v/>
      </c>
      <c r="J208" s="12" t="str">
        <f t="shared" si="49"/>
        <v/>
      </c>
      <c r="K208" s="13" t="str">
        <f t="shared" si="56"/>
        <v/>
      </c>
      <c r="L208" s="14" t="str">
        <f t="shared" si="50"/>
        <v/>
      </c>
      <c r="M208" s="10" t="str">
        <f t="shared" si="51"/>
        <v/>
      </c>
      <c r="N208" s="108" t="str">
        <f t="shared" si="52"/>
        <v/>
      </c>
      <c r="O208" s="108" t="str">
        <f t="shared" si="53"/>
        <v/>
      </c>
      <c r="P208" s="108" t="str">
        <f t="shared" si="54"/>
        <v/>
      </c>
      <c r="Q208" s="108" t="str">
        <f t="shared" si="55"/>
        <v/>
      </c>
      <c r="R208" s="5"/>
      <c r="S208" s="5"/>
      <c r="T208" s="5"/>
      <c r="U208" s="5"/>
      <c r="V208" s="5"/>
      <c r="W208" s="5"/>
    </row>
    <row r="209" spans="3:23" x14ac:dyDescent="0.3">
      <c r="C209" s="3" t="str">
        <f t="shared" si="46"/>
        <v/>
      </c>
      <c r="D209" s="13"/>
      <c r="E209" s="10" t="str">
        <f t="shared" si="57"/>
        <v/>
      </c>
      <c r="F209" s="10" t="str">
        <f t="shared" si="59"/>
        <v/>
      </c>
      <c r="G209" s="11" t="str">
        <f t="shared" si="47"/>
        <v/>
      </c>
      <c r="H209" s="11" t="str">
        <f t="shared" si="48"/>
        <v/>
      </c>
      <c r="I209" s="54" t="str">
        <f t="shared" si="58"/>
        <v/>
      </c>
      <c r="J209" s="12" t="str">
        <f t="shared" si="49"/>
        <v/>
      </c>
      <c r="K209" s="13" t="str">
        <f t="shared" si="56"/>
        <v/>
      </c>
      <c r="L209" s="14" t="str">
        <f t="shared" si="50"/>
        <v/>
      </c>
      <c r="M209" s="10" t="str">
        <f t="shared" si="51"/>
        <v/>
      </c>
      <c r="N209" s="108" t="str">
        <f t="shared" si="52"/>
        <v/>
      </c>
      <c r="O209" s="108" t="str">
        <f t="shared" si="53"/>
        <v/>
      </c>
      <c r="P209" s="108" t="str">
        <f t="shared" si="54"/>
        <v/>
      </c>
      <c r="Q209" s="108" t="str">
        <f t="shared" si="55"/>
        <v/>
      </c>
      <c r="R209" s="5"/>
      <c r="S209" s="5"/>
      <c r="T209" s="5"/>
      <c r="U209" s="5"/>
      <c r="V209" s="5"/>
      <c r="W209" s="5"/>
    </row>
    <row r="210" spans="3:23" x14ac:dyDescent="0.3">
      <c r="C210" s="3" t="str">
        <f t="shared" si="46"/>
        <v/>
      </c>
      <c r="D210" s="13"/>
      <c r="E210" s="10" t="str">
        <f t="shared" si="57"/>
        <v/>
      </c>
      <c r="F210" s="10" t="str">
        <f t="shared" si="59"/>
        <v/>
      </c>
      <c r="G210" s="11" t="str">
        <f t="shared" si="47"/>
        <v/>
      </c>
      <c r="H210" s="11" t="str">
        <f t="shared" si="48"/>
        <v/>
      </c>
      <c r="I210" s="54" t="str">
        <f t="shared" si="58"/>
        <v/>
      </c>
      <c r="J210" s="12" t="str">
        <f t="shared" si="49"/>
        <v/>
      </c>
      <c r="K210" s="13" t="str">
        <f t="shared" si="56"/>
        <v/>
      </c>
      <c r="L210" s="14" t="str">
        <f t="shared" si="50"/>
        <v/>
      </c>
      <c r="M210" s="10" t="str">
        <f t="shared" si="51"/>
        <v/>
      </c>
      <c r="N210" s="108" t="str">
        <f t="shared" si="52"/>
        <v/>
      </c>
      <c r="O210" s="108" t="str">
        <f t="shared" si="53"/>
        <v/>
      </c>
      <c r="P210" s="108" t="str">
        <f t="shared" si="54"/>
        <v/>
      </c>
      <c r="Q210" s="108" t="str">
        <f t="shared" si="55"/>
        <v/>
      </c>
      <c r="R210" s="5"/>
      <c r="S210" s="5"/>
      <c r="T210" s="5"/>
      <c r="U210" s="5"/>
      <c r="V210" s="5"/>
      <c r="W210" s="5"/>
    </row>
    <row r="211" spans="3:23" x14ac:dyDescent="0.3">
      <c r="C211" s="3" t="str">
        <f t="shared" si="46"/>
        <v/>
      </c>
      <c r="D211" s="13"/>
      <c r="E211" s="10" t="str">
        <f t="shared" si="57"/>
        <v/>
      </c>
      <c r="F211" s="10" t="str">
        <f t="shared" si="59"/>
        <v/>
      </c>
      <c r="G211" s="11" t="str">
        <f t="shared" si="47"/>
        <v/>
      </c>
      <c r="H211" s="11" t="str">
        <f t="shared" si="48"/>
        <v/>
      </c>
      <c r="I211" s="54" t="str">
        <f t="shared" si="58"/>
        <v/>
      </c>
      <c r="J211" s="12" t="str">
        <f t="shared" si="49"/>
        <v/>
      </c>
      <c r="K211" s="13" t="str">
        <f t="shared" si="56"/>
        <v/>
      </c>
      <c r="L211" s="14" t="str">
        <f t="shared" si="50"/>
        <v/>
      </c>
      <c r="M211" s="10" t="str">
        <f t="shared" si="51"/>
        <v/>
      </c>
      <c r="N211" s="108" t="str">
        <f t="shared" si="52"/>
        <v/>
      </c>
      <c r="O211" s="108" t="str">
        <f t="shared" si="53"/>
        <v/>
      </c>
      <c r="P211" s="108" t="str">
        <f t="shared" si="54"/>
        <v/>
      </c>
      <c r="Q211" s="108" t="str">
        <f t="shared" si="55"/>
        <v/>
      </c>
      <c r="R211" s="5"/>
      <c r="S211" s="5"/>
      <c r="T211" s="5"/>
      <c r="U211" s="5"/>
      <c r="V211" s="5"/>
      <c r="W211" s="5"/>
    </row>
    <row r="212" spans="3:23" x14ac:dyDescent="0.3">
      <c r="C212" s="3" t="str">
        <f t="shared" si="46"/>
        <v/>
      </c>
      <c r="D212" s="13"/>
      <c r="E212" s="10" t="str">
        <f t="shared" si="57"/>
        <v/>
      </c>
      <c r="F212" s="10" t="str">
        <f t="shared" si="59"/>
        <v/>
      </c>
      <c r="G212" s="11" t="str">
        <f t="shared" si="47"/>
        <v/>
      </c>
      <c r="H212" s="11" t="str">
        <f t="shared" si="48"/>
        <v/>
      </c>
      <c r="I212" s="54" t="str">
        <f t="shared" si="58"/>
        <v/>
      </c>
      <c r="J212" s="12" t="str">
        <f t="shared" si="49"/>
        <v/>
      </c>
      <c r="K212" s="13" t="str">
        <f t="shared" si="56"/>
        <v/>
      </c>
      <c r="L212" s="14" t="str">
        <f t="shared" si="50"/>
        <v/>
      </c>
      <c r="M212" s="10" t="str">
        <f t="shared" si="51"/>
        <v/>
      </c>
      <c r="N212" s="108" t="str">
        <f t="shared" si="52"/>
        <v/>
      </c>
      <c r="O212" s="108" t="str">
        <f t="shared" si="53"/>
        <v/>
      </c>
      <c r="P212" s="108" t="str">
        <f t="shared" si="54"/>
        <v/>
      </c>
      <c r="Q212" s="108" t="str">
        <f t="shared" si="55"/>
        <v/>
      </c>
      <c r="R212" s="5"/>
      <c r="S212" s="5"/>
      <c r="T212" s="5"/>
      <c r="U212" s="5"/>
      <c r="V212" s="5"/>
      <c r="W212" s="5"/>
    </row>
    <row r="213" spans="3:23" x14ac:dyDescent="0.3">
      <c r="C213" s="3" t="str">
        <f t="shared" si="46"/>
        <v/>
      </c>
      <c r="D213" s="13"/>
      <c r="E213" s="10" t="str">
        <f t="shared" si="57"/>
        <v/>
      </c>
      <c r="F213" s="10" t="str">
        <f t="shared" si="59"/>
        <v/>
      </c>
      <c r="G213" s="11" t="str">
        <f t="shared" si="47"/>
        <v/>
      </c>
      <c r="H213" s="11" t="str">
        <f t="shared" si="48"/>
        <v/>
      </c>
      <c r="I213" s="54" t="str">
        <f t="shared" si="58"/>
        <v/>
      </c>
      <c r="J213" s="12" t="str">
        <f t="shared" si="49"/>
        <v/>
      </c>
      <c r="K213" s="13" t="str">
        <f t="shared" si="56"/>
        <v/>
      </c>
      <c r="L213" s="14" t="str">
        <f t="shared" si="50"/>
        <v/>
      </c>
      <c r="M213" s="10" t="str">
        <f t="shared" si="51"/>
        <v/>
      </c>
      <c r="N213" s="108" t="str">
        <f t="shared" si="52"/>
        <v/>
      </c>
      <c r="O213" s="108" t="str">
        <f t="shared" si="53"/>
        <v/>
      </c>
      <c r="P213" s="108" t="str">
        <f t="shared" si="54"/>
        <v/>
      </c>
      <c r="Q213" s="108" t="str">
        <f t="shared" si="55"/>
        <v/>
      </c>
      <c r="R213" s="5"/>
      <c r="S213" s="5"/>
      <c r="T213" s="5"/>
      <c r="U213" s="5"/>
      <c r="V213" s="5"/>
      <c r="W213" s="5"/>
    </row>
    <row r="214" spans="3:23" x14ac:dyDescent="0.3">
      <c r="C214" s="3" t="str">
        <f t="shared" si="46"/>
        <v/>
      </c>
      <c r="D214" s="13"/>
      <c r="E214" s="10" t="str">
        <f t="shared" si="57"/>
        <v/>
      </c>
      <c r="F214" s="10" t="str">
        <f t="shared" si="59"/>
        <v/>
      </c>
      <c r="G214" s="11" t="str">
        <f t="shared" si="47"/>
        <v/>
      </c>
      <c r="H214" s="11" t="str">
        <f t="shared" si="48"/>
        <v/>
      </c>
      <c r="I214" s="54" t="str">
        <f t="shared" si="58"/>
        <v/>
      </c>
      <c r="J214" s="12" t="str">
        <f t="shared" si="49"/>
        <v/>
      </c>
      <c r="K214" s="13" t="str">
        <f t="shared" si="56"/>
        <v/>
      </c>
      <c r="L214" s="14" t="str">
        <f t="shared" si="50"/>
        <v/>
      </c>
      <c r="M214" s="10" t="str">
        <f t="shared" si="51"/>
        <v/>
      </c>
      <c r="N214" s="108" t="str">
        <f t="shared" si="52"/>
        <v/>
      </c>
      <c r="O214" s="108" t="str">
        <f t="shared" si="53"/>
        <v/>
      </c>
      <c r="P214" s="108" t="str">
        <f t="shared" si="54"/>
        <v/>
      </c>
      <c r="Q214" s="108" t="str">
        <f t="shared" si="55"/>
        <v/>
      </c>
      <c r="R214" s="5"/>
      <c r="S214" s="5"/>
      <c r="T214" s="5"/>
      <c r="U214" s="5"/>
      <c r="V214" s="5"/>
      <c r="W214" s="5"/>
    </row>
    <row r="215" spans="3:23" x14ac:dyDescent="0.3">
      <c r="C215" s="3" t="str">
        <f t="shared" si="46"/>
        <v/>
      </c>
      <c r="D215" s="13"/>
      <c r="E215" s="10" t="str">
        <f t="shared" si="57"/>
        <v/>
      </c>
      <c r="F215" s="10" t="str">
        <f t="shared" si="59"/>
        <v/>
      </c>
      <c r="G215" s="11" t="str">
        <f t="shared" si="47"/>
        <v/>
      </c>
      <c r="H215" s="11" t="str">
        <f t="shared" si="48"/>
        <v/>
      </c>
      <c r="I215" s="54" t="str">
        <f t="shared" si="58"/>
        <v/>
      </c>
      <c r="J215" s="12" t="str">
        <f t="shared" si="49"/>
        <v/>
      </c>
      <c r="K215" s="13" t="str">
        <f t="shared" si="56"/>
        <v/>
      </c>
      <c r="L215" s="14" t="str">
        <f t="shared" si="50"/>
        <v/>
      </c>
      <c r="M215" s="10" t="str">
        <f t="shared" si="51"/>
        <v/>
      </c>
      <c r="N215" s="108" t="str">
        <f t="shared" si="52"/>
        <v/>
      </c>
      <c r="O215" s="108" t="str">
        <f t="shared" si="53"/>
        <v/>
      </c>
      <c r="P215" s="108" t="str">
        <f t="shared" si="54"/>
        <v/>
      </c>
      <c r="Q215" s="108" t="str">
        <f t="shared" si="55"/>
        <v/>
      </c>
      <c r="R215" s="5"/>
      <c r="S215" s="5"/>
      <c r="T215" s="5"/>
      <c r="U215" s="5"/>
      <c r="V215" s="5"/>
      <c r="W215" s="5"/>
    </row>
    <row r="216" spans="3:23" x14ac:dyDescent="0.3">
      <c r="C216" s="3" t="str">
        <f t="shared" si="46"/>
        <v/>
      </c>
      <c r="D216" s="13"/>
      <c r="E216" s="10" t="str">
        <f t="shared" si="57"/>
        <v/>
      </c>
      <c r="F216" s="10" t="str">
        <f t="shared" si="59"/>
        <v/>
      </c>
      <c r="G216" s="11" t="str">
        <f t="shared" si="47"/>
        <v/>
      </c>
      <c r="H216" s="11" t="str">
        <f t="shared" si="48"/>
        <v/>
      </c>
      <c r="I216" s="54" t="str">
        <f t="shared" si="58"/>
        <v/>
      </c>
      <c r="J216" s="12" t="str">
        <f t="shared" si="49"/>
        <v/>
      </c>
      <c r="K216" s="13" t="str">
        <f t="shared" si="56"/>
        <v/>
      </c>
      <c r="L216" s="14" t="str">
        <f t="shared" si="50"/>
        <v/>
      </c>
      <c r="M216" s="10" t="str">
        <f t="shared" si="51"/>
        <v/>
      </c>
      <c r="N216" s="108" t="str">
        <f t="shared" si="52"/>
        <v/>
      </c>
      <c r="O216" s="108" t="str">
        <f t="shared" si="53"/>
        <v/>
      </c>
      <c r="P216" s="108" t="str">
        <f t="shared" si="54"/>
        <v/>
      </c>
      <c r="Q216" s="108" t="str">
        <f t="shared" si="55"/>
        <v/>
      </c>
      <c r="R216" s="5"/>
      <c r="S216" s="5"/>
      <c r="T216" s="5"/>
      <c r="U216" s="5"/>
      <c r="V216" s="5"/>
      <c r="W216" s="5"/>
    </row>
    <row r="217" spans="3:23" x14ac:dyDescent="0.3">
      <c r="C217" s="3" t="str">
        <f t="shared" si="46"/>
        <v/>
      </c>
      <c r="D217" s="13"/>
      <c r="E217" s="10" t="str">
        <f t="shared" si="57"/>
        <v/>
      </c>
      <c r="F217" s="10" t="str">
        <f t="shared" si="59"/>
        <v/>
      </c>
      <c r="G217" s="11" t="str">
        <f t="shared" si="47"/>
        <v/>
      </c>
      <c r="H217" s="11" t="str">
        <f t="shared" si="48"/>
        <v/>
      </c>
      <c r="I217" s="54" t="str">
        <f t="shared" si="58"/>
        <v/>
      </c>
      <c r="J217" s="12" t="str">
        <f t="shared" si="49"/>
        <v/>
      </c>
      <c r="K217" s="13" t="str">
        <f t="shared" si="56"/>
        <v/>
      </c>
      <c r="L217" s="14" t="str">
        <f t="shared" si="50"/>
        <v/>
      </c>
      <c r="M217" s="10" t="str">
        <f t="shared" si="51"/>
        <v/>
      </c>
      <c r="N217" s="108" t="str">
        <f t="shared" si="52"/>
        <v/>
      </c>
      <c r="O217" s="108" t="str">
        <f t="shared" si="53"/>
        <v/>
      </c>
      <c r="P217" s="108" t="str">
        <f t="shared" si="54"/>
        <v/>
      </c>
      <c r="Q217" s="108" t="str">
        <f t="shared" si="55"/>
        <v/>
      </c>
      <c r="R217" s="5"/>
      <c r="S217" s="5"/>
      <c r="T217" s="5"/>
      <c r="U217" s="5"/>
      <c r="V217" s="5"/>
      <c r="W217" s="5"/>
    </row>
    <row r="218" spans="3:23" x14ac:dyDescent="0.3">
      <c r="C218" s="3" t="str">
        <f t="shared" si="46"/>
        <v/>
      </c>
      <c r="D218" s="13"/>
      <c r="E218" s="10" t="str">
        <f t="shared" si="57"/>
        <v/>
      </c>
      <c r="F218" s="10" t="str">
        <f t="shared" si="59"/>
        <v/>
      </c>
      <c r="G218" s="11" t="str">
        <f t="shared" si="47"/>
        <v/>
      </c>
      <c r="H218" s="11" t="str">
        <f t="shared" si="48"/>
        <v/>
      </c>
      <c r="I218" s="54" t="str">
        <f t="shared" si="58"/>
        <v/>
      </c>
      <c r="J218" s="12" t="str">
        <f t="shared" si="49"/>
        <v/>
      </c>
      <c r="K218" s="13" t="str">
        <f t="shared" si="56"/>
        <v/>
      </c>
      <c r="L218" s="14" t="str">
        <f t="shared" si="50"/>
        <v/>
      </c>
      <c r="M218" s="10" t="str">
        <f t="shared" si="51"/>
        <v/>
      </c>
      <c r="N218" s="108" t="str">
        <f t="shared" si="52"/>
        <v/>
      </c>
      <c r="O218" s="108" t="str">
        <f t="shared" si="53"/>
        <v/>
      </c>
      <c r="P218" s="108" t="str">
        <f t="shared" si="54"/>
        <v/>
      </c>
      <c r="Q218" s="108" t="str">
        <f t="shared" si="55"/>
        <v/>
      </c>
      <c r="R218" s="5"/>
      <c r="S218" s="5"/>
      <c r="T218" s="5"/>
      <c r="U218" s="5"/>
      <c r="V218" s="5"/>
      <c r="W218" s="5"/>
    </row>
    <row r="219" spans="3:23" x14ac:dyDescent="0.3">
      <c r="C219" s="3" t="str">
        <f t="shared" si="46"/>
        <v/>
      </c>
      <c r="D219" s="13"/>
      <c r="E219" s="10" t="str">
        <f t="shared" si="57"/>
        <v/>
      </c>
      <c r="F219" s="10" t="str">
        <f t="shared" si="59"/>
        <v/>
      </c>
      <c r="G219" s="11" t="str">
        <f t="shared" si="47"/>
        <v/>
      </c>
      <c r="H219" s="11" t="str">
        <f t="shared" si="48"/>
        <v/>
      </c>
      <c r="I219" s="54" t="str">
        <f t="shared" si="58"/>
        <v/>
      </c>
      <c r="J219" s="12" t="str">
        <f t="shared" si="49"/>
        <v/>
      </c>
      <c r="K219" s="13" t="str">
        <f t="shared" si="56"/>
        <v/>
      </c>
      <c r="L219" s="14" t="str">
        <f t="shared" si="50"/>
        <v/>
      </c>
      <c r="M219" s="10" t="str">
        <f t="shared" si="51"/>
        <v/>
      </c>
      <c r="N219" s="108" t="str">
        <f t="shared" si="52"/>
        <v/>
      </c>
      <c r="O219" s="108" t="str">
        <f t="shared" si="53"/>
        <v/>
      </c>
      <c r="P219" s="108" t="str">
        <f t="shared" si="54"/>
        <v/>
      </c>
      <c r="Q219" s="108" t="str">
        <f t="shared" si="55"/>
        <v/>
      </c>
      <c r="R219" s="5"/>
      <c r="S219" s="5"/>
      <c r="T219" s="5"/>
      <c r="U219" s="5"/>
      <c r="V219" s="5"/>
      <c r="W219" s="5"/>
    </row>
    <row r="220" spans="3:23" x14ac:dyDescent="0.3">
      <c r="C220" s="3" t="str">
        <f t="shared" si="46"/>
        <v/>
      </c>
      <c r="D220" s="13"/>
      <c r="E220" s="10" t="str">
        <f t="shared" si="57"/>
        <v/>
      </c>
      <c r="F220" s="10" t="str">
        <f t="shared" si="59"/>
        <v/>
      </c>
      <c r="G220" s="11" t="str">
        <f t="shared" si="47"/>
        <v/>
      </c>
      <c r="H220" s="11" t="str">
        <f t="shared" si="48"/>
        <v/>
      </c>
      <c r="I220" s="54" t="str">
        <f t="shared" si="58"/>
        <v/>
      </c>
      <c r="J220" s="12" t="str">
        <f t="shared" si="49"/>
        <v/>
      </c>
      <c r="K220" s="13" t="str">
        <f t="shared" si="56"/>
        <v/>
      </c>
      <c r="L220" s="14" t="str">
        <f t="shared" si="50"/>
        <v/>
      </c>
      <c r="M220" s="10" t="str">
        <f t="shared" si="51"/>
        <v/>
      </c>
      <c r="N220" s="108" t="str">
        <f t="shared" si="52"/>
        <v/>
      </c>
      <c r="O220" s="108" t="str">
        <f t="shared" si="53"/>
        <v/>
      </c>
      <c r="P220" s="108" t="str">
        <f t="shared" si="54"/>
        <v/>
      </c>
      <c r="Q220" s="108" t="str">
        <f t="shared" si="55"/>
        <v/>
      </c>
      <c r="R220" s="5"/>
      <c r="S220" s="5"/>
      <c r="T220" s="5"/>
      <c r="U220" s="5"/>
      <c r="V220" s="5"/>
      <c r="W220" s="5"/>
    </row>
    <row r="221" spans="3:23" x14ac:dyDescent="0.3">
      <c r="C221" s="3" t="str">
        <f t="shared" si="46"/>
        <v/>
      </c>
      <c r="D221" s="13"/>
      <c r="E221" s="10" t="str">
        <f t="shared" si="57"/>
        <v/>
      </c>
      <c r="F221" s="10" t="str">
        <f t="shared" si="59"/>
        <v/>
      </c>
      <c r="G221" s="11" t="str">
        <f t="shared" si="47"/>
        <v/>
      </c>
      <c r="H221" s="11" t="str">
        <f t="shared" si="48"/>
        <v/>
      </c>
      <c r="I221" s="54" t="str">
        <f t="shared" si="58"/>
        <v/>
      </c>
      <c r="J221" s="12" t="str">
        <f t="shared" si="49"/>
        <v/>
      </c>
      <c r="K221" s="13" t="str">
        <f t="shared" si="56"/>
        <v/>
      </c>
      <c r="L221" s="14" t="str">
        <f t="shared" si="50"/>
        <v/>
      </c>
      <c r="M221" s="10" t="str">
        <f t="shared" si="51"/>
        <v/>
      </c>
      <c r="N221" s="108" t="str">
        <f t="shared" si="52"/>
        <v/>
      </c>
      <c r="O221" s="108" t="str">
        <f t="shared" si="53"/>
        <v/>
      </c>
      <c r="P221" s="108" t="str">
        <f t="shared" si="54"/>
        <v/>
      </c>
      <c r="Q221" s="108" t="str">
        <f t="shared" si="55"/>
        <v/>
      </c>
      <c r="R221" s="5"/>
      <c r="S221" s="5"/>
      <c r="T221" s="5"/>
      <c r="U221" s="5"/>
      <c r="V221" s="5"/>
      <c r="W221" s="5"/>
    </row>
    <row r="222" spans="3:23" x14ac:dyDescent="0.3">
      <c r="C222" s="3" t="str">
        <f t="shared" si="46"/>
        <v/>
      </c>
      <c r="D222" s="13"/>
      <c r="E222" s="10" t="str">
        <f t="shared" si="57"/>
        <v/>
      </c>
      <c r="F222" s="10" t="str">
        <f t="shared" si="59"/>
        <v/>
      </c>
      <c r="G222" s="11" t="str">
        <f t="shared" si="47"/>
        <v/>
      </c>
      <c r="H222" s="11" t="str">
        <f t="shared" si="48"/>
        <v/>
      </c>
      <c r="I222" s="54" t="str">
        <f t="shared" si="58"/>
        <v/>
      </c>
      <c r="J222" s="12" t="str">
        <f t="shared" si="49"/>
        <v/>
      </c>
      <c r="K222" s="13" t="str">
        <f t="shared" si="56"/>
        <v/>
      </c>
      <c r="L222" s="14" t="str">
        <f t="shared" si="50"/>
        <v/>
      </c>
      <c r="M222" s="10" t="str">
        <f t="shared" si="51"/>
        <v/>
      </c>
      <c r="N222" s="108" t="str">
        <f t="shared" si="52"/>
        <v/>
      </c>
      <c r="O222" s="108" t="str">
        <f t="shared" si="53"/>
        <v/>
      </c>
      <c r="P222" s="108" t="str">
        <f t="shared" si="54"/>
        <v/>
      </c>
      <c r="Q222" s="108" t="str">
        <f t="shared" si="55"/>
        <v/>
      </c>
      <c r="R222" s="5"/>
      <c r="S222" s="5"/>
      <c r="T222" s="5"/>
      <c r="U222" s="5"/>
      <c r="V222" s="5"/>
      <c r="W222" s="5"/>
    </row>
    <row r="223" spans="3:23" x14ac:dyDescent="0.3">
      <c r="C223" s="3" t="str">
        <f t="shared" si="46"/>
        <v/>
      </c>
      <c r="D223" s="13"/>
      <c r="E223" s="10" t="str">
        <f t="shared" si="57"/>
        <v/>
      </c>
      <c r="F223" s="10" t="str">
        <f t="shared" si="59"/>
        <v/>
      </c>
      <c r="G223" s="11" t="str">
        <f t="shared" si="47"/>
        <v/>
      </c>
      <c r="H223" s="11" t="str">
        <f t="shared" si="48"/>
        <v/>
      </c>
      <c r="I223" s="54" t="str">
        <f t="shared" si="58"/>
        <v/>
      </c>
      <c r="J223" s="12" t="str">
        <f t="shared" si="49"/>
        <v/>
      </c>
      <c r="K223" s="13" t="str">
        <f t="shared" si="56"/>
        <v/>
      </c>
      <c r="L223" s="14" t="str">
        <f t="shared" si="50"/>
        <v/>
      </c>
      <c r="M223" s="10" t="str">
        <f t="shared" si="51"/>
        <v/>
      </c>
      <c r="N223" s="108" t="str">
        <f t="shared" si="52"/>
        <v/>
      </c>
      <c r="O223" s="108" t="str">
        <f t="shared" si="53"/>
        <v/>
      </c>
      <c r="P223" s="108" t="str">
        <f t="shared" si="54"/>
        <v/>
      </c>
      <c r="Q223" s="108" t="str">
        <f t="shared" si="55"/>
        <v/>
      </c>
      <c r="R223" s="5"/>
      <c r="S223" s="5"/>
      <c r="T223" s="5"/>
      <c r="U223" s="5"/>
      <c r="V223" s="5"/>
      <c r="W223" s="5"/>
    </row>
    <row r="224" spans="3:23" x14ac:dyDescent="0.3">
      <c r="C224" s="3" t="str">
        <f t="shared" si="46"/>
        <v/>
      </c>
      <c r="D224" s="13"/>
      <c r="E224" s="10" t="str">
        <f t="shared" si="57"/>
        <v/>
      </c>
      <c r="F224" s="10" t="str">
        <f t="shared" si="59"/>
        <v/>
      </c>
      <c r="G224" s="11" t="str">
        <f t="shared" si="47"/>
        <v/>
      </c>
      <c r="H224" s="11" t="str">
        <f t="shared" si="48"/>
        <v/>
      </c>
      <c r="I224" s="54" t="str">
        <f t="shared" si="58"/>
        <v/>
      </c>
      <c r="J224" s="12" t="str">
        <f t="shared" si="49"/>
        <v/>
      </c>
      <c r="K224" s="13" t="str">
        <f t="shared" si="56"/>
        <v/>
      </c>
      <c r="L224" s="14" t="str">
        <f t="shared" si="50"/>
        <v/>
      </c>
      <c r="M224" s="10" t="str">
        <f t="shared" si="51"/>
        <v/>
      </c>
      <c r="N224" s="108" t="str">
        <f t="shared" si="52"/>
        <v/>
      </c>
      <c r="O224" s="108" t="str">
        <f t="shared" si="53"/>
        <v/>
      </c>
      <c r="P224" s="108" t="str">
        <f t="shared" si="54"/>
        <v/>
      </c>
      <c r="Q224" s="108" t="str">
        <f t="shared" si="55"/>
        <v/>
      </c>
      <c r="R224" s="5"/>
      <c r="S224" s="5"/>
      <c r="T224" s="5"/>
      <c r="U224" s="5"/>
      <c r="V224" s="5"/>
      <c r="W224" s="5"/>
    </row>
    <row r="225" spans="3:23" x14ac:dyDescent="0.3">
      <c r="C225" s="3" t="str">
        <f t="shared" si="46"/>
        <v/>
      </c>
      <c r="D225" s="13"/>
      <c r="E225" s="10" t="str">
        <f t="shared" si="57"/>
        <v/>
      </c>
      <c r="F225" s="10" t="str">
        <f t="shared" si="59"/>
        <v/>
      </c>
      <c r="G225" s="11" t="str">
        <f t="shared" si="47"/>
        <v/>
      </c>
      <c r="H225" s="11" t="str">
        <f t="shared" si="48"/>
        <v/>
      </c>
      <c r="I225" s="54" t="str">
        <f t="shared" si="58"/>
        <v/>
      </c>
      <c r="J225" s="12" t="str">
        <f t="shared" si="49"/>
        <v/>
      </c>
      <c r="K225" s="13" t="str">
        <f t="shared" si="56"/>
        <v/>
      </c>
      <c r="L225" s="14" t="str">
        <f t="shared" si="50"/>
        <v/>
      </c>
      <c r="M225" s="10" t="str">
        <f t="shared" si="51"/>
        <v/>
      </c>
      <c r="N225" s="108" t="str">
        <f t="shared" si="52"/>
        <v/>
      </c>
      <c r="O225" s="108" t="str">
        <f t="shared" si="53"/>
        <v/>
      </c>
      <c r="P225" s="108" t="str">
        <f t="shared" si="54"/>
        <v/>
      </c>
      <c r="Q225" s="108" t="str">
        <f t="shared" si="55"/>
        <v/>
      </c>
      <c r="R225" s="5"/>
      <c r="S225" s="5"/>
      <c r="T225" s="5"/>
      <c r="U225" s="5"/>
      <c r="V225" s="5"/>
      <c r="W225" s="5"/>
    </row>
    <row r="226" spans="3:23" x14ac:dyDescent="0.3">
      <c r="C226" s="3" t="str">
        <f t="shared" si="46"/>
        <v/>
      </c>
      <c r="D226" s="13"/>
      <c r="E226" s="10" t="str">
        <f t="shared" si="57"/>
        <v/>
      </c>
      <c r="F226" s="10" t="str">
        <f t="shared" si="59"/>
        <v/>
      </c>
      <c r="G226" s="11" t="str">
        <f t="shared" si="47"/>
        <v/>
      </c>
      <c r="H226" s="11" t="str">
        <f t="shared" si="48"/>
        <v/>
      </c>
      <c r="I226" s="54" t="str">
        <f t="shared" si="58"/>
        <v/>
      </c>
      <c r="J226" s="12" t="str">
        <f t="shared" si="49"/>
        <v/>
      </c>
      <c r="K226" s="13" t="str">
        <f t="shared" si="56"/>
        <v/>
      </c>
      <c r="L226" s="14" t="str">
        <f t="shared" si="50"/>
        <v/>
      </c>
      <c r="M226" s="10" t="str">
        <f t="shared" si="51"/>
        <v/>
      </c>
      <c r="N226" s="108" t="str">
        <f t="shared" si="52"/>
        <v/>
      </c>
      <c r="O226" s="108" t="str">
        <f t="shared" si="53"/>
        <v/>
      </c>
      <c r="P226" s="108" t="str">
        <f t="shared" si="54"/>
        <v/>
      </c>
      <c r="Q226" s="108" t="str">
        <f t="shared" si="55"/>
        <v/>
      </c>
      <c r="R226" s="5"/>
      <c r="S226" s="5"/>
      <c r="T226" s="5"/>
      <c r="U226" s="5"/>
      <c r="V226" s="5"/>
      <c r="W226" s="5"/>
    </row>
    <row r="227" spans="3:23" x14ac:dyDescent="0.3">
      <c r="C227" s="3" t="str">
        <f t="shared" si="46"/>
        <v/>
      </c>
      <c r="D227" s="13"/>
      <c r="E227" s="10" t="str">
        <f t="shared" si="57"/>
        <v/>
      </c>
      <c r="F227" s="10" t="str">
        <f t="shared" si="59"/>
        <v/>
      </c>
      <c r="G227" s="11" t="str">
        <f t="shared" si="47"/>
        <v/>
      </c>
      <c r="H227" s="11" t="str">
        <f t="shared" si="48"/>
        <v/>
      </c>
      <c r="I227" s="54" t="str">
        <f t="shared" si="58"/>
        <v/>
      </c>
      <c r="J227" s="12" t="str">
        <f t="shared" si="49"/>
        <v/>
      </c>
      <c r="K227" s="13" t="str">
        <f t="shared" si="56"/>
        <v/>
      </c>
      <c r="L227" s="14" t="str">
        <f t="shared" si="50"/>
        <v/>
      </c>
      <c r="M227" s="10" t="str">
        <f t="shared" si="51"/>
        <v/>
      </c>
      <c r="N227" s="108" t="str">
        <f t="shared" si="52"/>
        <v/>
      </c>
      <c r="O227" s="108" t="str">
        <f t="shared" si="53"/>
        <v/>
      </c>
      <c r="P227" s="108" t="str">
        <f t="shared" si="54"/>
        <v/>
      </c>
      <c r="Q227" s="108" t="str">
        <f t="shared" si="55"/>
        <v/>
      </c>
      <c r="R227" s="5"/>
      <c r="S227" s="5"/>
      <c r="T227" s="5"/>
      <c r="U227" s="5"/>
      <c r="V227" s="5"/>
      <c r="W227" s="5"/>
    </row>
    <row r="228" spans="3:23" x14ac:dyDescent="0.3">
      <c r="C228" s="3" t="str">
        <f t="shared" si="46"/>
        <v/>
      </c>
      <c r="D228" s="13"/>
      <c r="E228" s="10" t="str">
        <f t="shared" si="57"/>
        <v/>
      </c>
      <c r="F228" s="10" t="str">
        <f t="shared" si="59"/>
        <v/>
      </c>
      <c r="G228" s="11" t="str">
        <f t="shared" si="47"/>
        <v/>
      </c>
      <c r="H228" s="11" t="str">
        <f t="shared" si="48"/>
        <v/>
      </c>
      <c r="I228" s="54" t="str">
        <f t="shared" si="58"/>
        <v/>
      </c>
      <c r="J228" s="12" t="str">
        <f t="shared" si="49"/>
        <v/>
      </c>
      <c r="K228" s="13" t="str">
        <f t="shared" si="56"/>
        <v/>
      </c>
      <c r="L228" s="14" t="str">
        <f t="shared" si="50"/>
        <v/>
      </c>
      <c r="M228" s="10" t="str">
        <f t="shared" si="51"/>
        <v/>
      </c>
      <c r="N228" s="108" t="str">
        <f t="shared" si="52"/>
        <v/>
      </c>
      <c r="O228" s="108" t="str">
        <f t="shared" si="53"/>
        <v/>
      </c>
      <c r="P228" s="108" t="str">
        <f t="shared" si="54"/>
        <v/>
      </c>
      <c r="Q228" s="108" t="str">
        <f t="shared" si="55"/>
        <v/>
      </c>
      <c r="R228" s="5"/>
      <c r="S228" s="5"/>
      <c r="T228" s="5"/>
      <c r="U228" s="5"/>
      <c r="V228" s="5"/>
      <c r="W228" s="5"/>
    </row>
    <row r="229" spans="3:23" x14ac:dyDescent="0.3">
      <c r="C229" s="3" t="str">
        <f t="shared" si="46"/>
        <v/>
      </c>
      <c r="D229" s="13"/>
      <c r="E229" s="10" t="str">
        <f t="shared" si="57"/>
        <v/>
      </c>
      <c r="F229" s="10" t="str">
        <f t="shared" si="59"/>
        <v/>
      </c>
      <c r="G229" s="11" t="str">
        <f t="shared" si="47"/>
        <v/>
      </c>
      <c r="H229" s="11" t="str">
        <f t="shared" si="48"/>
        <v/>
      </c>
      <c r="I229" s="54" t="str">
        <f t="shared" si="58"/>
        <v/>
      </c>
      <c r="J229" s="12" t="str">
        <f t="shared" si="49"/>
        <v/>
      </c>
      <c r="K229" s="13" t="str">
        <f t="shared" si="56"/>
        <v/>
      </c>
      <c r="L229" s="14" t="str">
        <f t="shared" si="50"/>
        <v/>
      </c>
      <c r="M229" s="10" t="str">
        <f t="shared" si="51"/>
        <v/>
      </c>
      <c r="N229" s="108" t="str">
        <f t="shared" si="52"/>
        <v/>
      </c>
      <c r="O229" s="108" t="str">
        <f t="shared" si="53"/>
        <v/>
      </c>
      <c r="P229" s="108" t="str">
        <f t="shared" si="54"/>
        <v/>
      </c>
      <c r="Q229" s="108" t="str">
        <f t="shared" si="55"/>
        <v/>
      </c>
      <c r="R229" s="5"/>
      <c r="S229" s="5"/>
      <c r="T229" s="5"/>
      <c r="U229" s="5"/>
      <c r="V229" s="5"/>
      <c r="W229" s="5"/>
    </row>
    <row r="230" spans="3:23" x14ac:dyDescent="0.3">
      <c r="C230" s="3" t="str">
        <f t="shared" si="46"/>
        <v/>
      </c>
      <c r="D230" s="13"/>
      <c r="E230" s="10" t="str">
        <f t="shared" si="57"/>
        <v/>
      </c>
      <c r="F230" s="10" t="str">
        <f t="shared" si="59"/>
        <v/>
      </c>
      <c r="G230" s="11" t="str">
        <f t="shared" si="47"/>
        <v/>
      </c>
      <c r="H230" s="11" t="str">
        <f t="shared" si="48"/>
        <v/>
      </c>
      <c r="I230" s="54" t="str">
        <f t="shared" si="58"/>
        <v/>
      </c>
      <c r="J230" s="12" t="str">
        <f t="shared" si="49"/>
        <v/>
      </c>
      <c r="K230" s="13" t="str">
        <f t="shared" si="56"/>
        <v/>
      </c>
      <c r="L230" s="14" t="str">
        <f t="shared" si="50"/>
        <v/>
      </c>
      <c r="M230" s="10" t="str">
        <f t="shared" si="51"/>
        <v/>
      </c>
      <c r="N230" s="108" t="str">
        <f t="shared" si="52"/>
        <v/>
      </c>
      <c r="O230" s="108" t="str">
        <f t="shared" si="53"/>
        <v/>
      </c>
      <c r="P230" s="108" t="str">
        <f t="shared" si="54"/>
        <v/>
      </c>
      <c r="Q230" s="108" t="str">
        <f t="shared" si="55"/>
        <v/>
      </c>
      <c r="R230" s="5"/>
      <c r="S230" s="5"/>
      <c r="T230" s="5"/>
      <c r="U230" s="5"/>
      <c r="V230" s="5"/>
      <c r="W230" s="5"/>
    </row>
    <row r="231" spans="3:23" x14ac:dyDescent="0.3">
      <c r="C231" s="3" t="str">
        <f t="shared" si="46"/>
        <v/>
      </c>
      <c r="D231" s="13"/>
      <c r="E231" s="10" t="str">
        <f t="shared" si="57"/>
        <v/>
      </c>
      <c r="F231" s="10" t="str">
        <f t="shared" si="59"/>
        <v/>
      </c>
      <c r="G231" s="11" t="str">
        <f t="shared" si="47"/>
        <v/>
      </c>
      <c r="H231" s="11" t="str">
        <f t="shared" si="48"/>
        <v/>
      </c>
      <c r="I231" s="54" t="str">
        <f t="shared" si="58"/>
        <v/>
      </c>
      <c r="J231" s="12" t="str">
        <f t="shared" si="49"/>
        <v/>
      </c>
      <c r="K231" s="13" t="str">
        <f t="shared" si="56"/>
        <v/>
      </c>
      <c r="L231" s="14" t="str">
        <f t="shared" si="50"/>
        <v/>
      </c>
      <c r="M231" s="10" t="str">
        <f t="shared" si="51"/>
        <v/>
      </c>
      <c r="N231" s="108" t="str">
        <f t="shared" si="52"/>
        <v/>
      </c>
      <c r="O231" s="108" t="str">
        <f t="shared" si="53"/>
        <v/>
      </c>
      <c r="P231" s="108" t="str">
        <f t="shared" si="54"/>
        <v/>
      </c>
      <c r="Q231" s="108" t="str">
        <f t="shared" si="55"/>
        <v/>
      </c>
      <c r="R231" s="5"/>
      <c r="S231" s="5"/>
      <c r="T231" s="5"/>
      <c r="U231" s="5"/>
      <c r="V231" s="5"/>
      <c r="W231" s="5"/>
    </row>
    <row r="232" spans="3:23" x14ac:dyDescent="0.3">
      <c r="C232" s="3" t="str">
        <f t="shared" si="46"/>
        <v/>
      </c>
      <c r="D232" s="13"/>
      <c r="E232" s="10" t="str">
        <f t="shared" si="57"/>
        <v/>
      </c>
      <c r="F232" s="10" t="str">
        <f t="shared" si="59"/>
        <v/>
      </c>
      <c r="G232" s="11" t="str">
        <f t="shared" si="47"/>
        <v/>
      </c>
      <c r="H232" s="11" t="str">
        <f t="shared" si="48"/>
        <v/>
      </c>
      <c r="I232" s="54" t="str">
        <f t="shared" si="58"/>
        <v/>
      </c>
      <c r="J232" s="12" t="str">
        <f t="shared" si="49"/>
        <v/>
      </c>
      <c r="K232" s="13" t="str">
        <f t="shared" si="56"/>
        <v/>
      </c>
      <c r="L232" s="14" t="str">
        <f t="shared" si="50"/>
        <v/>
      </c>
      <c r="M232" s="10" t="str">
        <f t="shared" si="51"/>
        <v/>
      </c>
      <c r="N232" s="108" t="str">
        <f t="shared" si="52"/>
        <v/>
      </c>
      <c r="O232" s="108" t="str">
        <f t="shared" si="53"/>
        <v/>
      </c>
      <c r="P232" s="108" t="str">
        <f t="shared" si="54"/>
        <v/>
      </c>
      <c r="Q232" s="108" t="str">
        <f t="shared" si="55"/>
        <v/>
      </c>
      <c r="R232" s="5"/>
      <c r="S232" s="5"/>
      <c r="T232" s="5"/>
      <c r="U232" s="5"/>
      <c r="V232" s="5"/>
      <c r="W232" s="5"/>
    </row>
    <row r="233" spans="3:23" x14ac:dyDescent="0.3">
      <c r="C233" s="3" t="str">
        <f t="shared" si="46"/>
        <v/>
      </c>
      <c r="D233" s="13"/>
      <c r="E233" s="10" t="str">
        <f t="shared" si="57"/>
        <v/>
      </c>
      <c r="F233" s="10" t="str">
        <f t="shared" si="59"/>
        <v/>
      </c>
      <c r="G233" s="11" t="str">
        <f t="shared" si="47"/>
        <v/>
      </c>
      <c r="H233" s="11" t="str">
        <f t="shared" si="48"/>
        <v/>
      </c>
      <c r="I233" s="54" t="str">
        <f t="shared" si="58"/>
        <v/>
      </c>
      <c r="J233" s="12" t="str">
        <f t="shared" si="49"/>
        <v/>
      </c>
      <c r="K233" s="13" t="str">
        <f t="shared" si="56"/>
        <v/>
      </c>
      <c r="L233" s="14" t="str">
        <f t="shared" si="50"/>
        <v/>
      </c>
      <c r="M233" s="10" t="str">
        <f t="shared" si="51"/>
        <v/>
      </c>
      <c r="N233" s="108" t="str">
        <f t="shared" si="52"/>
        <v/>
      </c>
      <c r="O233" s="108" t="str">
        <f t="shared" si="53"/>
        <v/>
      </c>
      <c r="P233" s="108" t="str">
        <f t="shared" si="54"/>
        <v/>
      </c>
      <c r="Q233" s="108" t="str">
        <f t="shared" si="55"/>
        <v/>
      </c>
      <c r="R233" s="5"/>
      <c r="S233" s="5"/>
      <c r="T233" s="5"/>
      <c r="U233" s="5"/>
      <c r="V233" s="5"/>
      <c r="W233" s="5"/>
    </row>
    <row r="234" spans="3:23" x14ac:dyDescent="0.3">
      <c r="C234" s="3" t="str">
        <f t="shared" si="46"/>
        <v/>
      </c>
      <c r="D234" s="13"/>
      <c r="E234" s="10" t="str">
        <f t="shared" si="57"/>
        <v/>
      </c>
      <c r="F234" s="10" t="str">
        <f t="shared" si="59"/>
        <v/>
      </c>
      <c r="G234" s="11" t="str">
        <f t="shared" si="47"/>
        <v/>
      </c>
      <c r="H234" s="11" t="str">
        <f t="shared" si="48"/>
        <v/>
      </c>
      <c r="I234" s="54" t="str">
        <f t="shared" si="58"/>
        <v/>
      </c>
      <c r="J234" s="12" t="str">
        <f t="shared" si="49"/>
        <v/>
      </c>
      <c r="K234" s="13" t="str">
        <f t="shared" si="56"/>
        <v/>
      </c>
      <c r="L234" s="14" t="str">
        <f t="shared" si="50"/>
        <v/>
      </c>
      <c r="M234" s="10" t="str">
        <f t="shared" si="51"/>
        <v/>
      </c>
      <c r="N234" s="108" t="str">
        <f t="shared" si="52"/>
        <v/>
      </c>
      <c r="O234" s="108" t="str">
        <f t="shared" si="53"/>
        <v/>
      </c>
      <c r="P234" s="108" t="str">
        <f t="shared" si="54"/>
        <v/>
      </c>
      <c r="Q234" s="108" t="str">
        <f t="shared" si="55"/>
        <v/>
      </c>
      <c r="R234" s="5"/>
      <c r="S234" s="5"/>
      <c r="T234" s="5"/>
      <c r="U234" s="5"/>
      <c r="V234" s="5"/>
      <c r="W234" s="5"/>
    </row>
    <row r="235" spans="3:23" x14ac:dyDescent="0.3">
      <c r="C235" s="3" t="str">
        <f t="shared" si="46"/>
        <v/>
      </c>
      <c r="D235" s="13"/>
      <c r="E235" s="10" t="str">
        <f t="shared" si="57"/>
        <v/>
      </c>
      <c r="F235" s="10" t="str">
        <f t="shared" si="59"/>
        <v/>
      </c>
      <c r="G235" s="11" t="str">
        <f t="shared" si="47"/>
        <v/>
      </c>
      <c r="H235" s="11" t="str">
        <f t="shared" si="48"/>
        <v/>
      </c>
      <c r="I235" s="54" t="str">
        <f t="shared" si="58"/>
        <v/>
      </c>
      <c r="J235" s="12" t="str">
        <f t="shared" si="49"/>
        <v/>
      </c>
      <c r="K235" s="13" t="str">
        <f t="shared" si="56"/>
        <v/>
      </c>
      <c r="L235" s="14" t="str">
        <f t="shared" si="50"/>
        <v/>
      </c>
      <c r="M235" s="10" t="str">
        <f t="shared" si="51"/>
        <v/>
      </c>
      <c r="N235" s="108" t="str">
        <f t="shared" si="52"/>
        <v/>
      </c>
      <c r="O235" s="108" t="str">
        <f t="shared" si="53"/>
        <v/>
      </c>
      <c r="P235" s="108" t="str">
        <f t="shared" si="54"/>
        <v/>
      </c>
      <c r="Q235" s="108" t="str">
        <f t="shared" si="55"/>
        <v/>
      </c>
      <c r="R235" s="5"/>
      <c r="S235" s="5"/>
      <c r="T235" s="5"/>
      <c r="U235" s="5"/>
      <c r="V235" s="5"/>
      <c r="W235" s="5"/>
    </row>
    <row r="236" spans="3:23" x14ac:dyDescent="0.3">
      <c r="C236" s="3" t="str">
        <f t="shared" si="46"/>
        <v/>
      </c>
      <c r="D236" s="13"/>
      <c r="E236" s="10" t="str">
        <f t="shared" si="57"/>
        <v/>
      </c>
      <c r="F236" s="10" t="str">
        <f t="shared" si="59"/>
        <v/>
      </c>
      <c r="G236" s="11" t="str">
        <f t="shared" si="47"/>
        <v/>
      </c>
      <c r="H236" s="11" t="str">
        <f t="shared" si="48"/>
        <v/>
      </c>
      <c r="I236" s="54" t="str">
        <f t="shared" si="58"/>
        <v/>
      </c>
      <c r="J236" s="12" t="str">
        <f t="shared" si="49"/>
        <v/>
      </c>
      <c r="K236" s="13" t="str">
        <f t="shared" si="56"/>
        <v/>
      </c>
      <c r="L236" s="14" t="str">
        <f t="shared" si="50"/>
        <v/>
      </c>
      <c r="M236" s="10" t="str">
        <f t="shared" si="51"/>
        <v/>
      </c>
      <c r="N236" s="108" t="str">
        <f t="shared" si="52"/>
        <v/>
      </c>
      <c r="O236" s="108" t="str">
        <f t="shared" si="53"/>
        <v/>
      </c>
      <c r="P236" s="108" t="str">
        <f t="shared" si="54"/>
        <v/>
      </c>
      <c r="Q236" s="108" t="str">
        <f t="shared" si="55"/>
        <v/>
      </c>
      <c r="R236" s="5"/>
      <c r="S236" s="5"/>
      <c r="T236" s="5"/>
      <c r="U236" s="5"/>
      <c r="V236" s="5"/>
      <c r="W236" s="5"/>
    </row>
    <row r="237" spans="3:23" x14ac:dyDescent="0.3">
      <c r="C237" s="3" t="str">
        <f t="shared" si="46"/>
        <v/>
      </c>
      <c r="D237" s="13"/>
      <c r="E237" s="10" t="str">
        <f t="shared" si="57"/>
        <v/>
      </c>
      <c r="F237" s="10" t="str">
        <f t="shared" si="59"/>
        <v/>
      </c>
      <c r="G237" s="11" t="str">
        <f t="shared" si="47"/>
        <v/>
      </c>
      <c r="H237" s="11" t="str">
        <f t="shared" si="48"/>
        <v/>
      </c>
      <c r="I237" s="54" t="str">
        <f t="shared" si="58"/>
        <v/>
      </c>
      <c r="J237" s="12" t="str">
        <f t="shared" si="49"/>
        <v/>
      </c>
      <c r="K237" s="13" t="str">
        <f t="shared" si="56"/>
        <v/>
      </c>
      <c r="L237" s="14" t="str">
        <f t="shared" si="50"/>
        <v/>
      </c>
      <c r="M237" s="10" t="str">
        <f t="shared" si="51"/>
        <v/>
      </c>
      <c r="N237" s="108" t="str">
        <f t="shared" si="52"/>
        <v/>
      </c>
      <c r="O237" s="108" t="str">
        <f t="shared" si="53"/>
        <v/>
      </c>
      <c r="P237" s="108" t="str">
        <f t="shared" si="54"/>
        <v/>
      </c>
      <c r="Q237" s="108" t="str">
        <f t="shared" si="55"/>
        <v/>
      </c>
      <c r="R237" s="5"/>
      <c r="S237" s="5"/>
      <c r="T237" s="5"/>
      <c r="U237" s="5"/>
      <c r="V237" s="5"/>
      <c r="W237" s="5"/>
    </row>
    <row r="238" spans="3:23" x14ac:dyDescent="0.3">
      <c r="C238" s="3" t="str">
        <f t="shared" si="46"/>
        <v/>
      </c>
      <c r="D238" s="13"/>
      <c r="E238" s="10" t="str">
        <f t="shared" si="57"/>
        <v/>
      </c>
      <c r="F238" s="10" t="str">
        <f t="shared" si="59"/>
        <v/>
      </c>
      <c r="G238" s="11" t="str">
        <f t="shared" si="47"/>
        <v/>
      </c>
      <c r="H238" s="11" t="str">
        <f t="shared" si="48"/>
        <v/>
      </c>
      <c r="I238" s="54" t="str">
        <f t="shared" si="58"/>
        <v/>
      </c>
      <c r="J238" s="12" t="str">
        <f t="shared" si="49"/>
        <v/>
      </c>
      <c r="K238" s="13" t="str">
        <f t="shared" si="56"/>
        <v/>
      </c>
      <c r="L238" s="14" t="str">
        <f t="shared" si="50"/>
        <v/>
      </c>
      <c r="M238" s="10" t="str">
        <f t="shared" si="51"/>
        <v/>
      </c>
      <c r="N238" s="108" t="str">
        <f t="shared" si="52"/>
        <v/>
      </c>
      <c r="O238" s="108" t="str">
        <f t="shared" si="53"/>
        <v/>
      </c>
      <c r="P238" s="108" t="str">
        <f t="shared" si="54"/>
        <v/>
      </c>
      <c r="Q238" s="108" t="str">
        <f t="shared" si="55"/>
        <v/>
      </c>
      <c r="R238" s="5"/>
      <c r="S238" s="5"/>
      <c r="T238" s="5"/>
      <c r="U238" s="5"/>
      <c r="V238" s="5"/>
      <c r="W238" s="5"/>
    </row>
    <row r="239" spans="3:23" x14ac:dyDescent="0.3">
      <c r="C239" s="3" t="str">
        <f t="shared" si="46"/>
        <v/>
      </c>
      <c r="D239" s="13"/>
      <c r="E239" s="10" t="str">
        <f t="shared" si="57"/>
        <v/>
      </c>
      <c r="F239" s="10" t="str">
        <f t="shared" si="59"/>
        <v/>
      </c>
      <c r="G239" s="11" t="str">
        <f t="shared" si="47"/>
        <v/>
      </c>
      <c r="H239" s="11" t="str">
        <f t="shared" si="48"/>
        <v/>
      </c>
      <c r="I239" s="54" t="str">
        <f t="shared" si="58"/>
        <v/>
      </c>
      <c r="J239" s="12" t="str">
        <f t="shared" si="49"/>
        <v/>
      </c>
      <c r="K239" s="13" t="str">
        <f t="shared" si="56"/>
        <v/>
      </c>
      <c r="L239" s="14" t="str">
        <f t="shared" si="50"/>
        <v/>
      </c>
      <c r="M239" s="10" t="str">
        <f t="shared" si="51"/>
        <v/>
      </c>
      <c r="N239" s="108" t="str">
        <f t="shared" si="52"/>
        <v/>
      </c>
      <c r="O239" s="108" t="str">
        <f t="shared" si="53"/>
        <v/>
      </c>
      <c r="P239" s="108" t="str">
        <f t="shared" si="54"/>
        <v/>
      </c>
      <c r="Q239" s="108" t="str">
        <f t="shared" si="55"/>
        <v/>
      </c>
      <c r="R239" s="5"/>
      <c r="S239" s="5"/>
      <c r="T239" s="5"/>
      <c r="U239" s="5"/>
      <c r="V239" s="5"/>
      <c r="W239" s="5"/>
    </row>
    <row r="240" spans="3:23" x14ac:dyDescent="0.3">
      <c r="C240" s="3" t="str">
        <f t="shared" si="46"/>
        <v/>
      </c>
      <c r="D240" s="13"/>
      <c r="E240" s="10" t="str">
        <f t="shared" si="57"/>
        <v/>
      </c>
      <c r="F240" s="10" t="str">
        <f t="shared" si="59"/>
        <v/>
      </c>
      <c r="G240" s="11" t="str">
        <f t="shared" si="47"/>
        <v/>
      </c>
      <c r="H240" s="11" t="str">
        <f t="shared" si="48"/>
        <v/>
      </c>
      <c r="I240" s="54" t="str">
        <f t="shared" si="58"/>
        <v/>
      </c>
      <c r="J240" s="12" t="str">
        <f t="shared" si="49"/>
        <v/>
      </c>
      <c r="K240" s="13" t="str">
        <f t="shared" si="56"/>
        <v/>
      </c>
      <c r="L240" s="14" t="str">
        <f t="shared" si="50"/>
        <v/>
      </c>
      <c r="M240" s="10" t="str">
        <f t="shared" si="51"/>
        <v/>
      </c>
      <c r="N240" s="108" t="str">
        <f t="shared" si="52"/>
        <v/>
      </c>
      <c r="O240" s="108" t="str">
        <f t="shared" si="53"/>
        <v/>
      </c>
      <c r="P240" s="108" t="str">
        <f t="shared" si="54"/>
        <v/>
      </c>
      <c r="Q240" s="108" t="str">
        <f t="shared" si="55"/>
        <v/>
      </c>
      <c r="R240" s="5"/>
      <c r="S240" s="5"/>
      <c r="T240" s="5"/>
      <c r="U240" s="5"/>
      <c r="V240" s="5"/>
      <c r="W240" s="5"/>
    </row>
    <row r="241" spans="3:23" x14ac:dyDescent="0.3">
      <c r="C241" s="3" t="str">
        <f t="shared" si="46"/>
        <v/>
      </c>
      <c r="D241" s="13"/>
      <c r="E241" s="10" t="str">
        <f t="shared" si="57"/>
        <v/>
      </c>
      <c r="F241" s="10" t="str">
        <f t="shared" si="59"/>
        <v/>
      </c>
      <c r="G241" s="11" t="str">
        <f t="shared" si="47"/>
        <v/>
      </c>
      <c r="H241" s="11" t="str">
        <f t="shared" si="48"/>
        <v/>
      </c>
      <c r="I241" s="54" t="str">
        <f t="shared" si="58"/>
        <v/>
      </c>
      <c r="J241" s="12" t="str">
        <f t="shared" si="49"/>
        <v/>
      </c>
      <c r="K241" s="13" t="str">
        <f t="shared" si="56"/>
        <v/>
      </c>
      <c r="L241" s="14" t="str">
        <f t="shared" si="50"/>
        <v/>
      </c>
      <c r="M241" s="10" t="str">
        <f t="shared" si="51"/>
        <v/>
      </c>
      <c r="N241" s="108" t="str">
        <f t="shared" si="52"/>
        <v/>
      </c>
      <c r="O241" s="108" t="str">
        <f t="shared" si="53"/>
        <v/>
      </c>
      <c r="P241" s="108" t="str">
        <f t="shared" si="54"/>
        <v/>
      </c>
      <c r="Q241" s="108" t="str">
        <f t="shared" si="55"/>
        <v/>
      </c>
      <c r="R241" s="5"/>
      <c r="S241" s="5"/>
      <c r="T241" s="5"/>
      <c r="U241" s="5"/>
      <c r="V241" s="5"/>
      <c r="W241" s="5"/>
    </row>
    <row r="242" spans="3:23" x14ac:dyDescent="0.3">
      <c r="C242" s="3"/>
      <c r="D242" s="3"/>
      <c r="E242" s="48"/>
      <c r="F242" s="48"/>
      <c r="G242" s="11"/>
      <c r="H242" s="11"/>
      <c r="I242" s="48"/>
      <c r="J242" s="48"/>
      <c r="K242" s="3"/>
      <c r="L242" s="3"/>
      <c r="M242" s="48"/>
      <c r="N242" s="11"/>
      <c r="O242" s="11"/>
      <c r="P242" s="11"/>
      <c r="Q242" s="49"/>
      <c r="R242" s="5"/>
      <c r="S242" s="5"/>
      <c r="T242" s="5"/>
      <c r="U242" s="5"/>
      <c r="V242" s="5"/>
      <c r="W242" s="5"/>
    </row>
    <row r="243" spans="3:23" x14ac:dyDescent="0.3">
      <c r="C243" s="3"/>
      <c r="D243" s="3"/>
      <c r="E243" s="48"/>
      <c r="F243" s="48"/>
      <c r="G243" s="11"/>
      <c r="H243" s="11"/>
      <c r="I243" s="48"/>
      <c r="J243" s="48"/>
      <c r="K243" s="3"/>
      <c r="L243" s="3"/>
      <c r="M243" s="48"/>
      <c r="N243" s="11"/>
      <c r="O243" s="11"/>
      <c r="P243" s="11"/>
      <c r="Q243" s="49"/>
      <c r="R243" s="5"/>
      <c r="S243" s="5"/>
      <c r="T243" s="5"/>
      <c r="U243" s="5"/>
      <c r="V243" s="5"/>
      <c r="W243" s="5"/>
    </row>
    <row r="244" spans="3:23" x14ac:dyDescent="0.3">
      <c r="C244" s="3"/>
      <c r="D244" s="3"/>
      <c r="E244" s="48"/>
      <c r="F244" s="48"/>
      <c r="G244" s="11"/>
      <c r="H244" s="11"/>
      <c r="I244" s="48"/>
      <c r="J244" s="48"/>
      <c r="K244" s="3"/>
      <c r="L244" s="3"/>
      <c r="M244" s="48"/>
      <c r="N244" s="11"/>
      <c r="O244" s="11"/>
      <c r="P244" s="11"/>
      <c r="Q244" s="49"/>
      <c r="R244" s="5"/>
      <c r="S244" s="5"/>
      <c r="T244" s="5"/>
      <c r="U244" s="5"/>
      <c r="V244" s="5"/>
      <c r="W244" s="5"/>
    </row>
    <row r="245" spans="3:23" x14ac:dyDescent="0.3">
      <c r="C245" s="3"/>
      <c r="D245" s="3"/>
      <c r="E245" s="48"/>
      <c r="F245" s="48"/>
      <c r="G245" s="11"/>
      <c r="H245" s="11"/>
      <c r="I245" s="48"/>
      <c r="J245" s="48"/>
      <c r="K245" s="3"/>
      <c r="L245" s="3"/>
      <c r="M245" s="48"/>
      <c r="N245" s="11"/>
      <c r="O245" s="11"/>
      <c r="P245" s="11"/>
      <c r="Q245" s="49"/>
      <c r="R245" s="5"/>
      <c r="S245" s="5"/>
      <c r="T245" s="5"/>
      <c r="U245" s="5"/>
      <c r="V245" s="5"/>
      <c r="W245" s="5"/>
    </row>
    <row r="246" spans="3:23" x14ac:dyDescent="0.3">
      <c r="C246" s="3"/>
      <c r="D246" s="3"/>
      <c r="E246" s="48"/>
      <c r="F246" s="48"/>
      <c r="G246" s="11"/>
      <c r="H246" s="11"/>
      <c r="I246" s="48"/>
      <c r="J246" s="48"/>
      <c r="K246" s="3"/>
      <c r="L246" s="3"/>
      <c r="M246" s="48"/>
      <c r="N246" s="11"/>
      <c r="O246" s="11"/>
      <c r="P246" s="11"/>
      <c r="Q246" s="49"/>
      <c r="R246" s="5"/>
      <c r="S246" s="5"/>
      <c r="T246" s="5"/>
      <c r="U246" s="5"/>
      <c r="V246" s="5"/>
      <c r="W246" s="5"/>
    </row>
    <row r="247" spans="3:23" x14ac:dyDescent="0.3">
      <c r="C247" s="3"/>
      <c r="D247" s="3"/>
      <c r="E247" s="48"/>
      <c r="F247" s="48"/>
      <c r="G247" s="11"/>
      <c r="H247" s="11"/>
      <c r="I247" s="48"/>
      <c r="J247" s="48"/>
      <c r="K247" s="3"/>
      <c r="L247" s="3"/>
      <c r="M247" s="48"/>
      <c r="N247" s="11"/>
      <c r="O247" s="11"/>
      <c r="P247" s="11"/>
      <c r="Q247" s="49"/>
      <c r="R247" s="5"/>
      <c r="S247" s="5"/>
      <c r="T247" s="5"/>
      <c r="U247" s="5"/>
      <c r="V247" s="5"/>
      <c r="W247" s="5"/>
    </row>
    <row r="248" spans="3:23" x14ac:dyDescent="0.3">
      <c r="C248" s="4"/>
      <c r="D248" s="4"/>
      <c r="E248" s="49"/>
      <c r="F248" s="49"/>
      <c r="G248" s="50"/>
      <c r="H248" s="50"/>
      <c r="I248" s="49"/>
      <c r="J248" s="49"/>
      <c r="K248" s="4"/>
      <c r="L248" s="4"/>
      <c r="M248" s="49"/>
      <c r="N248" s="50"/>
      <c r="O248" s="50"/>
      <c r="P248" s="50"/>
      <c r="Q248" s="49"/>
      <c r="R248" s="5"/>
      <c r="S248" s="5"/>
      <c r="T248" s="5"/>
      <c r="U248" s="5"/>
      <c r="V248" s="5"/>
      <c r="W248" s="5"/>
    </row>
    <row r="249" spans="3:23" x14ac:dyDescent="0.3">
      <c r="C249" s="4"/>
      <c r="D249" s="4"/>
      <c r="E249" s="49"/>
      <c r="F249" s="49"/>
      <c r="G249" s="50"/>
      <c r="H249" s="50"/>
      <c r="I249" s="49"/>
      <c r="J249" s="49"/>
      <c r="K249" s="4"/>
      <c r="L249" s="4"/>
      <c r="M249" s="49"/>
      <c r="N249" s="50"/>
      <c r="O249" s="50"/>
      <c r="P249" s="50"/>
      <c r="Q249" s="49"/>
      <c r="R249" s="5"/>
      <c r="S249" s="5"/>
      <c r="T249" s="5"/>
      <c r="U249" s="5"/>
      <c r="V249" s="5"/>
      <c r="W249" s="5"/>
    </row>
    <row r="250" spans="3:23" x14ac:dyDescent="0.3">
      <c r="C250" s="4"/>
      <c r="D250" s="4"/>
      <c r="E250" s="49"/>
      <c r="F250" s="49"/>
      <c r="G250" s="50"/>
      <c r="H250" s="50"/>
      <c r="I250" s="49"/>
      <c r="J250" s="49"/>
      <c r="K250" s="4"/>
      <c r="L250" s="4"/>
      <c r="M250" s="49"/>
      <c r="N250" s="50"/>
      <c r="O250" s="50"/>
      <c r="P250" s="50"/>
      <c r="Q250" s="49"/>
      <c r="R250" s="5"/>
      <c r="S250" s="5"/>
      <c r="T250" s="5"/>
      <c r="U250" s="5"/>
      <c r="V250" s="5"/>
      <c r="W250" s="5"/>
    </row>
    <row r="251" spans="3:23" x14ac:dyDescent="0.3">
      <c r="C251" s="4"/>
      <c r="D251" s="4"/>
      <c r="E251" s="49"/>
      <c r="F251" s="49"/>
      <c r="G251" s="49"/>
      <c r="H251" s="50"/>
      <c r="I251" s="49"/>
      <c r="J251" s="49"/>
      <c r="K251" s="4"/>
      <c r="L251" s="4"/>
      <c r="M251" s="49"/>
      <c r="N251" s="50"/>
      <c r="O251" s="50"/>
      <c r="P251" s="50"/>
      <c r="Q251" s="49"/>
      <c r="R251" s="5"/>
      <c r="S251" s="5"/>
      <c r="T251" s="5"/>
      <c r="U251" s="5"/>
      <c r="V251" s="5"/>
      <c r="W251" s="5"/>
    </row>
    <row r="252" spans="3:23" x14ac:dyDescent="0.3">
      <c r="C252" s="4"/>
      <c r="D252" s="4"/>
      <c r="E252" s="49"/>
      <c r="F252" s="49"/>
      <c r="G252" s="49"/>
      <c r="H252" s="50"/>
      <c r="I252" s="49"/>
      <c r="J252" s="49"/>
      <c r="K252" s="4"/>
      <c r="L252" s="4"/>
      <c r="M252" s="49"/>
      <c r="N252" s="50"/>
      <c r="O252" s="50"/>
      <c r="P252" s="50"/>
      <c r="Q252" s="49"/>
      <c r="R252" s="5"/>
      <c r="S252" s="5"/>
      <c r="T252" s="5"/>
      <c r="U252" s="5"/>
      <c r="V252" s="5"/>
      <c r="W252" s="5"/>
    </row>
    <row r="253" spans="3:23" x14ac:dyDescent="0.3">
      <c r="C253" s="4"/>
      <c r="D253" s="4"/>
      <c r="E253" s="49"/>
      <c r="F253" s="49"/>
      <c r="G253" s="49"/>
      <c r="H253" s="50"/>
      <c r="I253" s="49"/>
      <c r="J253" s="49"/>
      <c r="K253" s="4"/>
      <c r="L253" s="4"/>
      <c r="M253" s="49"/>
      <c r="N253" s="50"/>
      <c r="O253" s="50"/>
      <c r="P253" s="50"/>
      <c r="Q253" s="49"/>
      <c r="R253" s="5"/>
      <c r="S253" s="5"/>
      <c r="T253" s="5"/>
      <c r="U253" s="5"/>
      <c r="V253" s="5"/>
      <c r="W253" s="5"/>
    </row>
    <row r="254" spans="3:23" x14ac:dyDescent="0.3">
      <c r="C254" s="4"/>
      <c r="D254" s="4"/>
      <c r="E254" s="49"/>
      <c r="F254" s="49"/>
      <c r="G254" s="49"/>
      <c r="H254" s="50"/>
      <c r="I254" s="49"/>
      <c r="J254" s="49"/>
      <c r="K254" s="4"/>
      <c r="L254" s="4"/>
      <c r="M254" s="49"/>
      <c r="N254" s="50"/>
      <c r="O254" s="50"/>
      <c r="P254" s="50"/>
      <c r="Q254" s="49"/>
      <c r="R254" s="5"/>
      <c r="S254" s="5"/>
      <c r="T254" s="5"/>
      <c r="U254" s="5"/>
      <c r="V254" s="5"/>
      <c r="W254" s="5"/>
    </row>
    <row r="255" spans="3:23" x14ac:dyDescent="0.3">
      <c r="C255" s="4"/>
      <c r="D255" s="4"/>
      <c r="E255" s="49"/>
      <c r="F255" s="49"/>
      <c r="G255" s="49"/>
      <c r="H255" s="50"/>
      <c r="I255" s="49"/>
      <c r="J255" s="49"/>
      <c r="K255" s="4"/>
      <c r="L255" s="4"/>
      <c r="M255" s="49"/>
      <c r="N255" s="50"/>
      <c r="O255" s="50"/>
      <c r="P255" s="50"/>
      <c r="Q255" s="49"/>
      <c r="R255" s="5"/>
      <c r="S255" s="5"/>
      <c r="T255" s="5"/>
      <c r="U255" s="5"/>
      <c r="V255" s="5"/>
      <c r="W255" s="5"/>
    </row>
    <row r="256" spans="3:23" x14ac:dyDescent="0.3">
      <c r="C256" s="4"/>
      <c r="D256" s="4"/>
      <c r="E256" s="49"/>
      <c r="F256" s="49"/>
      <c r="G256" s="49"/>
      <c r="H256" s="50"/>
      <c r="I256" s="49"/>
      <c r="J256" s="49"/>
      <c r="K256" s="4"/>
      <c r="L256" s="4"/>
      <c r="M256" s="49"/>
      <c r="N256" s="50"/>
      <c r="O256" s="50"/>
      <c r="P256" s="50"/>
      <c r="Q256" s="49"/>
      <c r="R256" s="5"/>
      <c r="S256" s="5"/>
      <c r="T256" s="5"/>
      <c r="U256" s="5"/>
      <c r="V256" s="5"/>
      <c r="W256" s="5"/>
    </row>
    <row r="257" spans="3:23" x14ac:dyDescent="0.3">
      <c r="C257" s="4"/>
      <c r="D257" s="4"/>
      <c r="E257" s="49"/>
      <c r="F257" s="49"/>
      <c r="G257" s="49"/>
      <c r="H257" s="50"/>
      <c r="I257" s="49"/>
      <c r="J257" s="49"/>
      <c r="K257" s="4"/>
      <c r="L257" s="4"/>
      <c r="M257" s="49"/>
      <c r="N257" s="51"/>
      <c r="O257" s="4"/>
      <c r="P257" s="51"/>
      <c r="Q257" s="49"/>
      <c r="R257" s="5"/>
      <c r="S257" s="5"/>
      <c r="T257" s="5"/>
      <c r="U257" s="5"/>
      <c r="V257" s="5"/>
      <c r="W257" s="5"/>
    </row>
    <row r="258" spans="3:23" x14ac:dyDescent="0.3">
      <c r="C258" s="4"/>
      <c r="D258" s="4"/>
      <c r="E258" s="49"/>
      <c r="F258" s="49"/>
      <c r="G258" s="49"/>
      <c r="H258" s="50"/>
      <c r="I258" s="49"/>
      <c r="J258" s="49"/>
      <c r="K258" s="4"/>
      <c r="L258" s="4"/>
      <c r="M258" s="49"/>
      <c r="N258" s="51"/>
      <c r="O258" s="4"/>
      <c r="P258" s="51"/>
      <c r="Q258" s="49"/>
      <c r="R258" s="5"/>
      <c r="S258" s="5"/>
      <c r="T258" s="5"/>
      <c r="U258" s="5"/>
      <c r="V258" s="5"/>
      <c r="W258" s="5"/>
    </row>
    <row r="259" spans="3:23" x14ac:dyDescent="0.3">
      <c r="C259" s="4"/>
      <c r="D259" s="4"/>
      <c r="E259" s="49"/>
      <c r="F259" s="49"/>
      <c r="G259" s="49"/>
      <c r="H259" s="50"/>
      <c r="I259" s="49"/>
      <c r="J259" s="49"/>
      <c r="K259" s="4"/>
      <c r="L259" s="4"/>
      <c r="M259" s="49"/>
      <c r="N259" s="51"/>
      <c r="O259" s="4"/>
      <c r="P259" s="51"/>
      <c r="Q259" s="49"/>
      <c r="R259" s="5"/>
      <c r="S259" s="5"/>
      <c r="T259" s="5"/>
      <c r="U259" s="5"/>
      <c r="V259" s="5"/>
      <c r="W259" s="5"/>
    </row>
    <row r="260" spans="3:23" x14ac:dyDescent="0.3">
      <c r="C260" s="5"/>
      <c r="D260" s="5"/>
      <c r="E260" s="52"/>
      <c r="F260" s="52"/>
      <c r="G260" s="52"/>
      <c r="H260" s="53"/>
      <c r="I260" s="52"/>
      <c r="J260" s="52"/>
      <c r="K260" s="5"/>
      <c r="L260" s="5"/>
      <c r="M260" s="52"/>
      <c r="N260" s="15"/>
      <c r="O260" s="5"/>
      <c r="P260" s="15"/>
      <c r="Q260" s="49"/>
      <c r="R260" s="5"/>
      <c r="S260" s="5"/>
      <c r="T260" s="5"/>
      <c r="U260" s="5"/>
      <c r="V260" s="5"/>
      <c r="W260" s="5"/>
    </row>
    <row r="261" spans="3:23" x14ac:dyDescent="0.3">
      <c r="C261" s="5"/>
      <c r="D261" s="5"/>
      <c r="E261" s="52"/>
      <c r="F261" s="52"/>
      <c r="G261" s="52"/>
      <c r="H261" s="53"/>
      <c r="I261" s="52"/>
      <c r="J261" s="52"/>
      <c r="K261" s="5"/>
      <c r="L261" s="5"/>
      <c r="M261" s="52"/>
      <c r="N261" s="15"/>
      <c r="O261" s="5"/>
      <c r="P261" s="15"/>
      <c r="Q261" s="49"/>
      <c r="R261" s="5"/>
      <c r="S261" s="5"/>
      <c r="T261" s="5"/>
      <c r="U261" s="5"/>
      <c r="V261" s="5"/>
      <c r="W261" s="5"/>
    </row>
    <row r="262" spans="3:23" x14ac:dyDescent="0.3">
      <c r="C262" s="5"/>
      <c r="D262" s="5"/>
      <c r="E262" s="52"/>
      <c r="F262" s="52"/>
      <c r="G262" s="52"/>
      <c r="H262" s="53"/>
      <c r="I262" s="52"/>
      <c r="J262" s="52"/>
      <c r="K262" s="5"/>
      <c r="L262" s="5"/>
      <c r="M262" s="52"/>
      <c r="N262" s="15"/>
      <c r="O262" s="5"/>
      <c r="P262" s="5"/>
      <c r="Q262" s="49"/>
      <c r="R262" s="5"/>
      <c r="S262" s="5"/>
      <c r="T262" s="5"/>
      <c r="U262" s="5"/>
      <c r="V262" s="5"/>
      <c r="W262" s="5"/>
    </row>
    <row r="263" spans="3:23" x14ac:dyDescent="0.3">
      <c r="C263" s="5"/>
      <c r="D263" s="5"/>
      <c r="E263" s="52"/>
      <c r="F263" s="52"/>
      <c r="G263" s="52"/>
      <c r="H263" s="53"/>
      <c r="I263" s="52"/>
      <c r="J263" s="52"/>
      <c r="K263" s="5"/>
      <c r="L263" s="5"/>
      <c r="M263" s="52"/>
      <c r="N263" s="15"/>
      <c r="O263" s="5"/>
      <c r="P263" s="5"/>
      <c r="Q263" s="49"/>
      <c r="R263" s="5"/>
      <c r="S263" s="5"/>
      <c r="T263" s="5"/>
      <c r="U263" s="5"/>
      <c r="V263" s="5"/>
      <c r="W263" s="5"/>
    </row>
    <row r="264" spans="3:23" x14ac:dyDescent="0.3">
      <c r="C264" s="5"/>
      <c r="D264" s="5"/>
      <c r="E264" s="52"/>
      <c r="F264" s="52"/>
      <c r="G264" s="52"/>
      <c r="H264" s="53"/>
      <c r="I264" s="52"/>
      <c r="J264" s="52"/>
      <c r="K264" s="5"/>
      <c r="L264" s="5"/>
      <c r="M264" s="52"/>
      <c r="N264" s="15"/>
      <c r="O264" s="5"/>
      <c r="P264" s="5"/>
      <c r="Q264" s="49"/>
      <c r="R264" s="5"/>
      <c r="S264" s="5"/>
      <c r="T264" s="5"/>
      <c r="U264" s="5"/>
      <c r="V264" s="5"/>
      <c r="W264" s="5"/>
    </row>
    <row r="265" spans="3:23" x14ac:dyDescent="0.3">
      <c r="C265" s="5"/>
      <c r="D265" s="5"/>
      <c r="E265" s="52"/>
      <c r="F265" s="52"/>
      <c r="G265" s="52"/>
      <c r="H265" s="53"/>
      <c r="I265" s="52"/>
      <c r="J265" s="52"/>
      <c r="K265" s="5"/>
      <c r="L265" s="5"/>
      <c r="M265" s="52"/>
      <c r="N265" s="5"/>
      <c r="O265" s="5"/>
      <c r="P265" s="5"/>
      <c r="Q265" s="49"/>
      <c r="R265" s="5"/>
      <c r="S265" s="5"/>
      <c r="T265" s="5"/>
      <c r="U265" s="5"/>
      <c r="V265" s="5"/>
      <c r="W265" s="5"/>
    </row>
    <row r="266" spans="3:23" x14ac:dyDescent="0.3">
      <c r="C266" s="5"/>
      <c r="D266" s="5"/>
      <c r="E266" s="52"/>
      <c r="F266" s="52"/>
      <c r="G266" s="52"/>
      <c r="H266" s="53"/>
      <c r="I266" s="52"/>
      <c r="J266" s="52"/>
      <c r="K266" s="5"/>
      <c r="L266" s="5"/>
      <c r="M266" s="52"/>
      <c r="N266" s="5"/>
      <c r="O266" s="5"/>
      <c r="P266" s="5"/>
      <c r="Q266" s="49"/>
      <c r="R266" s="5"/>
      <c r="S266" s="5"/>
      <c r="T266" s="5"/>
      <c r="U266" s="5"/>
      <c r="V266" s="5"/>
      <c r="W266" s="5"/>
    </row>
    <row r="267" spans="3:23" x14ac:dyDescent="0.3">
      <c r="C267" s="5"/>
      <c r="D267" s="5"/>
      <c r="E267" s="52"/>
      <c r="F267" s="52"/>
      <c r="G267" s="52"/>
      <c r="H267" s="53"/>
      <c r="I267" s="52"/>
      <c r="J267" s="52"/>
      <c r="K267" s="5"/>
      <c r="L267" s="5"/>
      <c r="M267" s="52"/>
      <c r="N267" s="5"/>
      <c r="O267" s="5"/>
      <c r="P267" s="5"/>
      <c r="Q267" s="49"/>
      <c r="R267" s="5"/>
      <c r="S267" s="5"/>
      <c r="T267" s="5"/>
      <c r="U267" s="5"/>
      <c r="V267" s="5"/>
      <c r="W267" s="5"/>
    </row>
    <row r="268" spans="3:23" x14ac:dyDescent="0.3">
      <c r="C268" s="5"/>
      <c r="D268" s="5"/>
      <c r="E268" s="52"/>
      <c r="F268" s="52"/>
      <c r="G268" s="52"/>
      <c r="H268" s="53"/>
      <c r="I268" s="52"/>
      <c r="J268" s="52"/>
      <c r="K268" s="5"/>
      <c r="L268" s="5"/>
      <c r="M268" s="52"/>
      <c r="N268" s="5"/>
      <c r="O268" s="5"/>
      <c r="P268" s="5"/>
      <c r="Q268" s="49"/>
      <c r="R268" s="5"/>
      <c r="S268" s="5"/>
      <c r="T268" s="5"/>
      <c r="U268" s="5"/>
      <c r="V268" s="5"/>
      <c r="W268" s="5"/>
    </row>
    <row r="269" spans="3:23" x14ac:dyDescent="0.3">
      <c r="C269" s="5"/>
      <c r="D269" s="5"/>
      <c r="E269" s="52"/>
      <c r="F269" s="52"/>
      <c r="G269" s="52"/>
      <c r="H269" s="52"/>
      <c r="I269" s="52"/>
      <c r="J269" s="52"/>
      <c r="K269" s="5"/>
      <c r="L269" s="5"/>
      <c r="M269" s="52"/>
      <c r="N269" s="5"/>
      <c r="O269" s="5"/>
      <c r="P269" s="5"/>
      <c r="Q269" s="49"/>
      <c r="R269" s="5"/>
      <c r="S269" s="5"/>
      <c r="T269" s="5"/>
      <c r="U269" s="5"/>
      <c r="V269" s="5"/>
      <c r="W269" s="5"/>
    </row>
    <row r="270" spans="3:23" x14ac:dyDescent="0.3">
      <c r="C270" s="5"/>
      <c r="D270" s="5"/>
      <c r="E270" s="52"/>
      <c r="F270" s="52"/>
      <c r="G270" s="52"/>
      <c r="H270" s="52"/>
      <c r="I270" s="52"/>
      <c r="J270" s="52"/>
      <c r="K270" s="5"/>
      <c r="L270" s="5"/>
      <c r="M270" s="52"/>
      <c r="N270" s="5"/>
      <c r="O270" s="5"/>
      <c r="P270" s="5"/>
      <c r="Q270" s="49"/>
      <c r="R270" s="5"/>
      <c r="S270" s="5"/>
      <c r="T270" s="5"/>
      <c r="U270" s="5"/>
      <c r="V270" s="5"/>
      <c r="W270" s="5"/>
    </row>
    <row r="271" spans="3:23" x14ac:dyDescent="0.3">
      <c r="C271" s="5"/>
      <c r="D271" s="5"/>
      <c r="E271" s="52"/>
      <c r="F271" s="52"/>
      <c r="G271" s="52"/>
      <c r="H271" s="52"/>
      <c r="I271" s="52"/>
      <c r="J271" s="52"/>
      <c r="K271" s="5"/>
      <c r="L271" s="5"/>
      <c r="M271" s="52"/>
      <c r="N271" s="5"/>
      <c r="O271" s="5"/>
      <c r="P271" s="5"/>
      <c r="Q271" s="49"/>
      <c r="R271" s="5"/>
      <c r="S271" s="5"/>
      <c r="T271" s="5"/>
      <c r="U271" s="5"/>
      <c r="V271" s="5"/>
      <c r="W271" s="5"/>
    </row>
    <row r="272" spans="3:23" x14ac:dyDescent="0.3">
      <c r="C272" s="5"/>
      <c r="D272" s="5"/>
      <c r="E272" s="52"/>
      <c r="F272" s="52"/>
      <c r="G272" s="52"/>
      <c r="H272" s="52"/>
      <c r="I272" s="52"/>
      <c r="J272" s="52"/>
      <c r="K272" s="5"/>
      <c r="L272" s="5"/>
      <c r="M272" s="52"/>
      <c r="N272" s="5"/>
      <c r="O272" s="5"/>
      <c r="P272" s="5"/>
      <c r="Q272" s="49"/>
      <c r="R272" s="5"/>
      <c r="S272" s="5"/>
      <c r="T272" s="5"/>
      <c r="U272" s="5"/>
      <c r="V272" s="5"/>
      <c r="W272" s="5"/>
    </row>
    <row r="273" spans="3:23" x14ac:dyDescent="0.3">
      <c r="C273" s="5"/>
      <c r="D273" s="5"/>
      <c r="E273" s="52"/>
      <c r="F273" s="52"/>
      <c r="G273" s="52"/>
      <c r="H273" s="52"/>
      <c r="I273" s="52"/>
      <c r="J273" s="52"/>
      <c r="K273" s="5"/>
      <c r="L273" s="5"/>
      <c r="M273" s="52"/>
      <c r="N273" s="5"/>
      <c r="O273" s="5"/>
      <c r="P273" s="5"/>
      <c r="Q273" s="49"/>
      <c r="R273" s="5"/>
      <c r="S273" s="5"/>
      <c r="T273" s="5"/>
      <c r="U273" s="5"/>
      <c r="V273" s="5"/>
      <c r="W273" s="5"/>
    </row>
    <row r="274" spans="3:23" x14ac:dyDescent="0.3">
      <c r="C274" s="5"/>
      <c r="D274" s="5"/>
      <c r="E274" s="52"/>
      <c r="F274" s="52"/>
      <c r="G274" s="52"/>
      <c r="H274" s="52"/>
      <c r="I274" s="52"/>
      <c r="J274" s="52"/>
      <c r="K274" s="5"/>
      <c r="L274" s="5"/>
      <c r="M274" s="52"/>
      <c r="N274" s="5"/>
      <c r="O274" s="5"/>
      <c r="P274" s="5"/>
      <c r="Q274" s="49"/>
      <c r="R274" s="5"/>
      <c r="S274" s="5"/>
      <c r="T274" s="5"/>
      <c r="U274" s="5"/>
      <c r="V274" s="5"/>
      <c r="W274" s="5"/>
    </row>
    <row r="275" spans="3:23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2"/>
      <c r="N275" s="5"/>
      <c r="O275" s="5"/>
      <c r="P275" s="5"/>
      <c r="Q275" s="49"/>
      <c r="R275" s="5"/>
      <c r="S275" s="5"/>
      <c r="T275" s="5"/>
      <c r="U275" s="5"/>
      <c r="V275" s="5"/>
      <c r="W275" s="5"/>
    </row>
    <row r="276" spans="3:23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2"/>
      <c r="N276" s="5"/>
      <c r="O276" s="5"/>
      <c r="P276" s="5"/>
      <c r="Q276" s="49"/>
      <c r="R276" s="5"/>
      <c r="S276" s="5"/>
      <c r="T276" s="5"/>
      <c r="U276" s="5"/>
      <c r="V276" s="5"/>
      <c r="W276" s="5"/>
    </row>
    <row r="277" spans="3:23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2"/>
      <c r="N277" s="5"/>
      <c r="O277" s="5"/>
      <c r="P277" s="5"/>
      <c r="Q277" s="49"/>
      <c r="R277" s="5"/>
      <c r="S277" s="5"/>
      <c r="T277" s="5"/>
      <c r="U277" s="5"/>
      <c r="V277" s="5"/>
      <c r="W277" s="5"/>
    </row>
    <row r="278" spans="3:23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2"/>
      <c r="N278" s="5"/>
      <c r="O278" s="5"/>
      <c r="P278" s="5"/>
      <c r="Q278" s="49"/>
      <c r="R278" s="5"/>
      <c r="S278" s="5"/>
      <c r="T278" s="5"/>
      <c r="U278" s="5"/>
      <c r="V278" s="5"/>
      <c r="W278" s="5"/>
    </row>
    <row r="279" spans="3:23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2"/>
      <c r="N279" s="5"/>
      <c r="O279" s="5"/>
      <c r="P279" s="5"/>
      <c r="Q279" s="49"/>
      <c r="R279" s="5"/>
      <c r="S279" s="5"/>
      <c r="T279" s="5"/>
      <c r="U279" s="5"/>
      <c r="V279" s="5"/>
      <c r="W279" s="5"/>
    </row>
    <row r="280" spans="3:23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2"/>
      <c r="N280" s="5"/>
      <c r="O280" s="5"/>
      <c r="P280" s="5"/>
      <c r="Q280" s="49"/>
      <c r="R280" s="5"/>
      <c r="S280" s="5"/>
      <c r="T280" s="5"/>
      <c r="U280" s="5"/>
      <c r="V280" s="5"/>
      <c r="W280" s="5"/>
    </row>
    <row r="281" spans="3:23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2"/>
      <c r="N281" s="5"/>
      <c r="O281" s="5"/>
      <c r="P281" s="5"/>
      <c r="Q281" s="49"/>
      <c r="R281" s="5"/>
      <c r="S281" s="5"/>
      <c r="T281" s="5"/>
      <c r="U281" s="5"/>
      <c r="V281" s="5"/>
      <c r="W281" s="5"/>
    </row>
    <row r="282" spans="3:23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2"/>
      <c r="N282" s="5"/>
      <c r="O282" s="5"/>
      <c r="P282" s="5"/>
      <c r="Q282" s="49"/>
      <c r="R282" s="5"/>
      <c r="S282" s="5"/>
      <c r="T282" s="5"/>
      <c r="U282" s="5"/>
      <c r="V282" s="5"/>
      <c r="W282" s="5"/>
    </row>
    <row r="283" spans="3:23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2"/>
      <c r="N283" s="5"/>
      <c r="O283" s="5"/>
      <c r="P283" s="5"/>
      <c r="Q283" s="49"/>
      <c r="R283" s="5"/>
      <c r="S283" s="5"/>
      <c r="T283" s="5"/>
      <c r="U283" s="5"/>
      <c r="V283" s="5"/>
      <c r="W283" s="5"/>
    </row>
    <row r="284" spans="3:23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2"/>
      <c r="N284" s="5"/>
      <c r="O284" s="5"/>
      <c r="P284" s="5"/>
      <c r="Q284" s="49"/>
      <c r="R284" s="5"/>
      <c r="S284" s="5"/>
      <c r="T284" s="5"/>
      <c r="U284" s="5"/>
      <c r="V284" s="5"/>
      <c r="W284" s="5"/>
    </row>
    <row r="285" spans="3:23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2"/>
      <c r="N285" s="5"/>
      <c r="O285" s="5"/>
      <c r="P285" s="5"/>
      <c r="Q285" s="49"/>
      <c r="R285" s="5"/>
      <c r="S285" s="5"/>
      <c r="T285" s="5"/>
      <c r="U285" s="5"/>
      <c r="V285" s="5"/>
      <c r="W285" s="5"/>
    </row>
    <row r="286" spans="3:23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2"/>
      <c r="N286" s="5"/>
      <c r="O286" s="5"/>
      <c r="P286" s="5"/>
      <c r="Q286" s="49"/>
      <c r="R286" s="5"/>
      <c r="S286" s="5"/>
      <c r="T286" s="5"/>
      <c r="U286" s="5"/>
      <c r="V286" s="5"/>
      <c r="W286" s="5"/>
    </row>
    <row r="287" spans="3:23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2"/>
      <c r="N287" s="5"/>
      <c r="O287" s="5"/>
      <c r="P287" s="5"/>
      <c r="Q287" s="49"/>
      <c r="R287" s="5"/>
      <c r="S287" s="5"/>
      <c r="T287" s="5"/>
      <c r="U287" s="5"/>
      <c r="V287" s="5"/>
      <c r="W287" s="5"/>
    </row>
    <row r="288" spans="3:23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2"/>
      <c r="N288" s="5"/>
      <c r="O288" s="5"/>
      <c r="P288" s="5"/>
      <c r="Q288" s="49"/>
      <c r="R288" s="5"/>
      <c r="S288" s="5"/>
      <c r="T288" s="5"/>
      <c r="U288" s="5"/>
      <c r="V288" s="5"/>
      <c r="W288" s="5"/>
    </row>
    <row r="289" spans="3:23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2"/>
      <c r="N289" s="5"/>
      <c r="O289" s="5"/>
      <c r="P289" s="5"/>
      <c r="Q289" s="49"/>
      <c r="R289" s="5"/>
      <c r="S289" s="5"/>
      <c r="T289" s="5"/>
      <c r="U289" s="5"/>
      <c r="V289" s="5"/>
      <c r="W289" s="5"/>
    </row>
    <row r="290" spans="3:23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2"/>
      <c r="N290" s="5"/>
      <c r="O290" s="5"/>
      <c r="P290" s="5"/>
      <c r="Q290" s="49"/>
      <c r="R290" s="5"/>
      <c r="S290" s="5"/>
      <c r="T290" s="5"/>
      <c r="U290" s="5"/>
      <c r="V290" s="5"/>
      <c r="W290" s="5"/>
    </row>
    <row r="291" spans="3:23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2"/>
      <c r="N291" s="5"/>
      <c r="O291" s="5"/>
      <c r="P291" s="5"/>
      <c r="Q291" s="49"/>
      <c r="R291" s="5"/>
      <c r="S291" s="5"/>
      <c r="T291" s="5"/>
      <c r="U291" s="5"/>
      <c r="V291" s="5"/>
      <c r="W291" s="5"/>
    </row>
    <row r="292" spans="3:23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2"/>
      <c r="N292" s="5"/>
      <c r="O292" s="5"/>
      <c r="P292" s="5"/>
      <c r="Q292" s="49"/>
      <c r="R292" s="5"/>
      <c r="S292" s="5"/>
      <c r="T292" s="5"/>
      <c r="U292" s="5"/>
      <c r="V292" s="5"/>
      <c r="W292" s="5"/>
    </row>
    <row r="293" spans="3:23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2"/>
      <c r="N293" s="5"/>
      <c r="O293" s="5"/>
      <c r="P293" s="5"/>
      <c r="Q293" s="49"/>
      <c r="R293" s="5"/>
      <c r="S293" s="5"/>
      <c r="T293" s="5"/>
      <c r="U293" s="5"/>
      <c r="V293" s="5"/>
      <c r="W293" s="5"/>
    </row>
    <row r="294" spans="3:23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2"/>
      <c r="N294" s="5"/>
      <c r="O294" s="5"/>
      <c r="P294" s="5"/>
      <c r="Q294" s="49"/>
      <c r="R294" s="5"/>
      <c r="S294" s="5"/>
      <c r="T294" s="5"/>
      <c r="U294" s="5"/>
      <c r="V294" s="5"/>
      <c r="W294" s="5"/>
    </row>
    <row r="295" spans="3:23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2"/>
      <c r="N295" s="5"/>
      <c r="O295" s="5"/>
      <c r="P295" s="5"/>
      <c r="Q295" s="49"/>
      <c r="R295" s="5"/>
      <c r="S295" s="5"/>
      <c r="T295" s="5"/>
      <c r="U295" s="5"/>
      <c r="V295" s="5"/>
      <c r="W295" s="5"/>
    </row>
    <row r="296" spans="3:23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2"/>
      <c r="N296" s="5"/>
      <c r="O296" s="5"/>
      <c r="P296" s="5"/>
      <c r="Q296" s="49"/>
      <c r="R296" s="5"/>
      <c r="S296" s="5"/>
      <c r="T296" s="5"/>
      <c r="U296" s="5"/>
      <c r="V296" s="5"/>
      <c r="W296" s="5"/>
    </row>
    <row r="297" spans="3:23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2"/>
      <c r="N297" s="5"/>
      <c r="O297" s="5"/>
      <c r="P297" s="5"/>
      <c r="Q297" s="49"/>
      <c r="R297" s="5"/>
      <c r="S297" s="5"/>
      <c r="T297" s="5"/>
      <c r="U297" s="5"/>
      <c r="V297" s="5"/>
      <c r="W297" s="5"/>
    </row>
    <row r="298" spans="3:23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2"/>
      <c r="N298" s="5"/>
      <c r="O298" s="5"/>
      <c r="P298" s="5"/>
      <c r="Q298" s="49"/>
      <c r="R298" s="5"/>
      <c r="S298" s="5"/>
      <c r="T298" s="5"/>
      <c r="U298" s="5"/>
      <c r="V298" s="5"/>
      <c r="W298" s="5"/>
    </row>
    <row r="299" spans="3:23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2"/>
      <c r="N299" s="5"/>
      <c r="O299" s="5"/>
      <c r="P299" s="5"/>
      <c r="Q299" s="49"/>
      <c r="R299" s="5"/>
      <c r="S299" s="5"/>
      <c r="T299" s="5"/>
      <c r="U299" s="5"/>
      <c r="V299" s="5"/>
      <c r="W299" s="5"/>
    </row>
    <row r="300" spans="3:23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2"/>
      <c r="N300" s="5"/>
      <c r="O300" s="5"/>
      <c r="P300" s="5"/>
      <c r="Q300" s="49"/>
      <c r="R300" s="5"/>
      <c r="S300" s="5"/>
      <c r="T300" s="5"/>
      <c r="U300" s="5"/>
      <c r="V300" s="5"/>
      <c r="W300" s="5"/>
    </row>
    <row r="301" spans="3:23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2"/>
      <c r="N301" s="5"/>
      <c r="O301" s="5"/>
      <c r="P301" s="5"/>
      <c r="Q301" s="49"/>
      <c r="R301" s="5"/>
      <c r="S301" s="5"/>
      <c r="T301" s="5"/>
      <c r="U301" s="5"/>
      <c r="V301" s="5"/>
      <c r="W301" s="5"/>
    </row>
    <row r="302" spans="3:23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2"/>
      <c r="N302" s="5"/>
      <c r="O302" s="5"/>
      <c r="P302" s="5"/>
      <c r="Q302" s="49"/>
      <c r="R302" s="5"/>
      <c r="S302" s="5"/>
      <c r="T302" s="5"/>
      <c r="U302" s="5"/>
      <c r="V302" s="5"/>
      <c r="W302" s="5"/>
    </row>
    <row r="303" spans="3:23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2"/>
      <c r="N303" s="5"/>
      <c r="O303" s="5"/>
      <c r="P303" s="5"/>
      <c r="Q303" s="49"/>
      <c r="R303" s="5"/>
      <c r="S303" s="5"/>
      <c r="T303" s="5"/>
      <c r="U303" s="5"/>
      <c r="V303" s="5"/>
      <c r="W303" s="5"/>
    </row>
    <row r="304" spans="3:23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2"/>
      <c r="N304" s="5"/>
      <c r="O304" s="5"/>
      <c r="P304" s="5"/>
      <c r="Q304" s="49"/>
      <c r="R304" s="5"/>
      <c r="S304" s="5"/>
      <c r="T304" s="5"/>
      <c r="U304" s="5"/>
      <c r="V304" s="5"/>
      <c r="W304" s="5"/>
    </row>
    <row r="305" spans="3:23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2"/>
      <c r="N305" s="5"/>
      <c r="O305" s="5"/>
      <c r="P305" s="5"/>
      <c r="Q305" s="49"/>
      <c r="R305" s="5"/>
      <c r="S305" s="5"/>
      <c r="T305" s="5"/>
      <c r="U305" s="5"/>
      <c r="V305" s="5"/>
      <c r="W305" s="5"/>
    </row>
    <row r="306" spans="3:23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2"/>
      <c r="N306" s="5"/>
      <c r="O306" s="5"/>
      <c r="P306" s="5"/>
      <c r="Q306" s="49"/>
      <c r="R306" s="5"/>
      <c r="S306" s="5"/>
      <c r="T306" s="5"/>
      <c r="U306" s="5"/>
      <c r="V306" s="5"/>
      <c r="W306" s="5"/>
    </row>
    <row r="307" spans="3:23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2"/>
      <c r="N307" s="5"/>
      <c r="O307" s="5"/>
      <c r="P307" s="5"/>
      <c r="Q307" s="49"/>
      <c r="R307" s="5"/>
      <c r="S307" s="5"/>
      <c r="T307" s="5"/>
      <c r="U307" s="5"/>
      <c r="V307" s="5"/>
      <c r="W307" s="5"/>
    </row>
    <row r="308" spans="3:23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2"/>
      <c r="N308" s="5"/>
      <c r="O308" s="5"/>
      <c r="P308" s="5"/>
      <c r="Q308" s="49"/>
      <c r="R308" s="5"/>
      <c r="S308" s="5"/>
      <c r="T308" s="5"/>
      <c r="U308" s="5"/>
      <c r="V308" s="5"/>
      <c r="W308" s="5"/>
    </row>
    <row r="309" spans="3:23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2"/>
      <c r="N309" s="5"/>
      <c r="O309" s="5"/>
      <c r="P309" s="5"/>
      <c r="Q309" s="49"/>
      <c r="R309" s="5"/>
      <c r="S309" s="5"/>
      <c r="T309" s="5"/>
      <c r="U309" s="5"/>
      <c r="V309" s="5"/>
      <c r="W309" s="5"/>
    </row>
    <row r="310" spans="3:23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2"/>
      <c r="N310" s="5"/>
      <c r="O310" s="5"/>
      <c r="P310" s="5"/>
      <c r="Q310" s="49"/>
      <c r="R310" s="5"/>
      <c r="S310" s="5"/>
      <c r="T310" s="5"/>
      <c r="U310" s="5"/>
      <c r="V310" s="5"/>
      <c r="W310" s="5"/>
    </row>
    <row r="311" spans="3:23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2"/>
      <c r="N311" s="5"/>
      <c r="O311" s="5"/>
      <c r="P311" s="5"/>
      <c r="Q311" s="49"/>
      <c r="R311" s="5"/>
      <c r="S311" s="5"/>
      <c r="T311" s="5"/>
      <c r="U311" s="5"/>
      <c r="V311" s="5"/>
      <c r="W311" s="5"/>
    </row>
    <row r="312" spans="3:23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2"/>
      <c r="N312" s="5"/>
      <c r="O312" s="5"/>
      <c r="P312" s="5"/>
      <c r="Q312" s="49"/>
      <c r="R312" s="5"/>
      <c r="S312" s="5"/>
      <c r="T312" s="5"/>
      <c r="U312" s="5"/>
      <c r="V312" s="5"/>
      <c r="W312" s="5"/>
    </row>
    <row r="313" spans="3:23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2"/>
      <c r="N313" s="5"/>
      <c r="O313" s="5"/>
      <c r="P313" s="5"/>
      <c r="Q313" s="49"/>
      <c r="R313" s="5"/>
      <c r="S313" s="5"/>
      <c r="T313" s="5"/>
      <c r="U313" s="5"/>
      <c r="V313" s="5"/>
      <c r="W313" s="5"/>
    </row>
    <row r="314" spans="3:23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2"/>
      <c r="N314" s="5"/>
      <c r="O314" s="5"/>
      <c r="P314" s="5"/>
      <c r="Q314" s="49"/>
      <c r="R314" s="5"/>
      <c r="S314" s="5"/>
      <c r="T314" s="5"/>
      <c r="U314" s="5"/>
      <c r="V314" s="5"/>
      <c r="W314" s="5"/>
    </row>
    <row r="315" spans="3:23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2"/>
      <c r="N315" s="5"/>
      <c r="O315" s="5"/>
      <c r="P315" s="5"/>
      <c r="Q315" s="49"/>
      <c r="R315" s="5"/>
      <c r="S315" s="5"/>
      <c r="T315" s="5"/>
      <c r="U315" s="5"/>
      <c r="V315" s="5"/>
      <c r="W315" s="5"/>
    </row>
    <row r="316" spans="3:23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2"/>
      <c r="N316" s="5"/>
      <c r="O316" s="5"/>
      <c r="P316" s="5"/>
      <c r="Q316" s="49"/>
      <c r="R316" s="5"/>
      <c r="S316" s="5"/>
      <c r="T316" s="5"/>
      <c r="U316" s="5"/>
      <c r="V316" s="5"/>
      <c r="W316" s="5"/>
    </row>
    <row r="317" spans="3:23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2"/>
      <c r="N317" s="5"/>
      <c r="O317" s="5"/>
      <c r="P317" s="5"/>
      <c r="Q317" s="49"/>
      <c r="R317" s="5"/>
      <c r="S317" s="5"/>
      <c r="T317" s="5"/>
      <c r="U317" s="5"/>
      <c r="V317" s="5"/>
      <c r="W317" s="5"/>
    </row>
    <row r="318" spans="3:23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2"/>
      <c r="N318" s="5"/>
      <c r="O318" s="5"/>
      <c r="P318" s="5"/>
      <c r="Q318" s="49"/>
      <c r="R318" s="5"/>
      <c r="S318" s="5"/>
      <c r="T318" s="5"/>
      <c r="U318" s="5"/>
      <c r="V318" s="5"/>
      <c r="W318" s="5"/>
    </row>
    <row r="319" spans="3:23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2"/>
      <c r="N319" s="5"/>
      <c r="O319" s="5"/>
      <c r="P319" s="5"/>
      <c r="Q319" s="49"/>
      <c r="R319" s="5"/>
      <c r="S319" s="5"/>
      <c r="T319" s="5"/>
      <c r="U319" s="5"/>
      <c r="V319" s="5"/>
      <c r="W319" s="5"/>
    </row>
    <row r="320" spans="3:23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2"/>
      <c r="N320" s="5"/>
      <c r="O320" s="5"/>
      <c r="P320" s="5"/>
      <c r="Q320" s="49"/>
      <c r="R320" s="5"/>
      <c r="S320" s="5"/>
      <c r="T320" s="5"/>
      <c r="U320" s="5"/>
      <c r="V320" s="5"/>
      <c r="W320" s="5"/>
    </row>
    <row r="321" spans="3:23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2"/>
      <c r="N321" s="5"/>
      <c r="O321" s="5"/>
      <c r="P321" s="5"/>
      <c r="Q321" s="49"/>
      <c r="R321" s="5"/>
      <c r="S321" s="5"/>
      <c r="T321" s="5"/>
      <c r="U321" s="5"/>
      <c r="V321" s="5"/>
      <c r="W321" s="5"/>
    </row>
    <row r="322" spans="3:23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2"/>
      <c r="N322" s="5"/>
      <c r="O322" s="5"/>
      <c r="P322" s="5"/>
      <c r="Q322" s="49"/>
      <c r="R322" s="5"/>
      <c r="S322" s="5"/>
      <c r="T322" s="5"/>
      <c r="U322" s="5"/>
      <c r="V322" s="5"/>
      <c r="W322" s="5"/>
    </row>
    <row r="323" spans="3:23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2"/>
      <c r="N323" s="5"/>
      <c r="O323" s="5"/>
      <c r="P323" s="5"/>
      <c r="Q323" s="49"/>
      <c r="R323" s="5"/>
      <c r="S323" s="5"/>
      <c r="T323" s="5"/>
      <c r="U323" s="5"/>
      <c r="V323" s="5"/>
      <c r="W323" s="5"/>
    </row>
    <row r="324" spans="3:23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2"/>
      <c r="N324" s="5"/>
      <c r="O324" s="5"/>
      <c r="P324" s="5"/>
      <c r="Q324" s="49"/>
      <c r="R324" s="5"/>
      <c r="S324" s="5"/>
      <c r="T324" s="5"/>
      <c r="U324" s="5"/>
      <c r="V324" s="5"/>
      <c r="W324" s="5"/>
    </row>
    <row r="325" spans="3:23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2"/>
      <c r="N325" s="5"/>
      <c r="O325" s="5"/>
      <c r="P325" s="5"/>
      <c r="Q325" s="49"/>
      <c r="R325" s="5"/>
      <c r="S325" s="5"/>
      <c r="T325" s="5"/>
      <c r="U325" s="5"/>
      <c r="V325" s="5"/>
      <c r="W325" s="5"/>
    </row>
    <row r="326" spans="3:23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2"/>
      <c r="N326" s="5"/>
      <c r="O326" s="5"/>
      <c r="P326" s="5"/>
      <c r="Q326" s="49"/>
      <c r="R326" s="5"/>
      <c r="S326" s="5"/>
      <c r="T326" s="5"/>
      <c r="U326" s="5"/>
      <c r="V326" s="5"/>
      <c r="W326" s="5"/>
    </row>
    <row r="327" spans="3:23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2"/>
      <c r="N327" s="5"/>
      <c r="O327" s="5"/>
      <c r="P327" s="5"/>
      <c r="Q327" s="49"/>
      <c r="R327" s="5"/>
      <c r="S327" s="5"/>
      <c r="T327" s="5"/>
      <c r="U327" s="5"/>
      <c r="V327" s="5"/>
      <c r="W327" s="5"/>
    </row>
    <row r="328" spans="3:23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2"/>
      <c r="N328" s="5"/>
      <c r="O328" s="5"/>
      <c r="P328" s="5"/>
      <c r="Q328" s="49"/>
      <c r="R328" s="5"/>
      <c r="S328" s="5"/>
      <c r="T328" s="5"/>
      <c r="U328" s="5"/>
      <c r="V328" s="5"/>
      <c r="W328" s="5"/>
    </row>
    <row r="329" spans="3:23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2"/>
      <c r="N329" s="5"/>
      <c r="O329" s="5"/>
      <c r="P329" s="5"/>
      <c r="Q329" s="49"/>
      <c r="R329" s="5"/>
      <c r="S329" s="5"/>
      <c r="T329" s="5"/>
      <c r="U329" s="5"/>
      <c r="V329" s="5"/>
      <c r="W329" s="5"/>
    </row>
    <row r="330" spans="3:23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2"/>
      <c r="N330" s="5"/>
      <c r="O330" s="5"/>
      <c r="P330" s="5"/>
      <c r="Q330" s="49"/>
      <c r="R330" s="5"/>
      <c r="S330" s="5"/>
      <c r="T330" s="5"/>
      <c r="U330" s="5"/>
      <c r="V330" s="5"/>
      <c r="W330" s="5"/>
    </row>
    <row r="331" spans="3:23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2"/>
      <c r="N331" s="5"/>
      <c r="O331" s="5"/>
      <c r="P331" s="5"/>
      <c r="Q331" s="49"/>
      <c r="R331" s="5"/>
      <c r="S331" s="5"/>
      <c r="T331" s="5"/>
      <c r="U331" s="5"/>
      <c r="V331" s="5"/>
      <c r="W331" s="5"/>
    </row>
    <row r="332" spans="3:23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2"/>
      <c r="N332" s="5"/>
      <c r="O332" s="5"/>
      <c r="P332" s="5"/>
      <c r="Q332" s="49"/>
      <c r="R332" s="5"/>
      <c r="S332" s="5"/>
      <c r="T332" s="5"/>
      <c r="U332" s="5"/>
      <c r="V332" s="5"/>
      <c r="W332" s="5"/>
    </row>
    <row r="333" spans="3:23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2"/>
      <c r="N333" s="5"/>
      <c r="O333" s="5"/>
      <c r="P333" s="5"/>
      <c r="Q333" s="49"/>
      <c r="R333" s="5"/>
      <c r="S333" s="5"/>
      <c r="T333" s="5"/>
      <c r="U333" s="5"/>
      <c r="V333" s="5"/>
      <c r="W333" s="5"/>
    </row>
    <row r="334" spans="3:23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2"/>
      <c r="N334" s="5"/>
      <c r="O334" s="5"/>
      <c r="P334" s="5"/>
      <c r="Q334" s="49"/>
      <c r="R334" s="5"/>
      <c r="S334" s="5"/>
      <c r="T334" s="5"/>
      <c r="U334" s="5"/>
      <c r="V334" s="5"/>
      <c r="W334" s="5"/>
    </row>
    <row r="335" spans="3:23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2"/>
      <c r="N335" s="5"/>
      <c r="O335" s="5"/>
      <c r="P335" s="5"/>
      <c r="Q335" s="49"/>
      <c r="R335" s="5"/>
      <c r="S335" s="5"/>
      <c r="T335" s="5"/>
      <c r="U335" s="5"/>
      <c r="V335" s="5"/>
      <c r="W335" s="5"/>
    </row>
    <row r="336" spans="3:23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2"/>
      <c r="N336" s="5"/>
      <c r="O336" s="5"/>
      <c r="P336" s="5"/>
      <c r="Q336" s="49"/>
      <c r="R336" s="5"/>
      <c r="S336" s="5"/>
      <c r="T336" s="5"/>
      <c r="U336" s="5"/>
      <c r="V336" s="5"/>
      <c r="W336" s="5"/>
    </row>
    <row r="337" spans="3:23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2"/>
      <c r="N337" s="5"/>
      <c r="O337" s="5"/>
      <c r="P337" s="5"/>
      <c r="Q337" s="49"/>
      <c r="R337" s="5"/>
      <c r="S337" s="5"/>
      <c r="T337" s="5"/>
      <c r="U337" s="5"/>
      <c r="V337" s="5"/>
      <c r="W337" s="5"/>
    </row>
    <row r="338" spans="3:23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2"/>
      <c r="N338" s="5"/>
      <c r="O338" s="5"/>
      <c r="P338" s="5"/>
      <c r="Q338" s="49"/>
      <c r="R338" s="5"/>
      <c r="S338" s="5"/>
      <c r="T338" s="5"/>
      <c r="U338" s="5"/>
      <c r="V338" s="5"/>
      <c r="W338" s="5"/>
    </row>
    <row r="339" spans="3:23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2"/>
      <c r="N339" s="5"/>
      <c r="O339" s="5"/>
      <c r="P339" s="5"/>
      <c r="Q339" s="49"/>
      <c r="R339" s="5"/>
      <c r="S339" s="5"/>
      <c r="T339" s="5"/>
      <c r="U339" s="5"/>
      <c r="V339" s="5"/>
      <c r="W339" s="5"/>
    </row>
    <row r="340" spans="3:23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2"/>
      <c r="N340" s="5"/>
      <c r="O340" s="5"/>
      <c r="P340" s="5"/>
      <c r="Q340" s="49"/>
      <c r="R340" s="5"/>
      <c r="S340" s="5"/>
      <c r="T340" s="5"/>
      <c r="U340" s="5"/>
      <c r="V340" s="5"/>
      <c r="W340" s="5"/>
    </row>
    <row r="341" spans="3:23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2"/>
      <c r="N341" s="5"/>
      <c r="O341" s="5"/>
      <c r="P341" s="5"/>
      <c r="Q341" s="49"/>
      <c r="R341" s="5"/>
      <c r="S341" s="5"/>
      <c r="T341" s="5"/>
      <c r="U341" s="5"/>
      <c r="V341" s="5"/>
      <c r="W341" s="5"/>
    </row>
    <row r="342" spans="3:23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2"/>
      <c r="N342" s="5"/>
      <c r="O342" s="5"/>
      <c r="P342" s="5"/>
      <c r="Q342" s="49"/>
      <c r="R342" s="5"/>
      <c r="S342" s="5"/>
      <c r="T342" s="5"/>
      <c r="U342" s="5"/>
      <c r="V342" s="5"/>
      <c r="W342" s="5"/>
    </row>
    <row r="343" spans="3:23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2"/>
      <c r="N343" s="5"/>
      <c r="O343" s="5"/>
      <c r="P343" s="5"/>
      <c r="Q343" s="49"/>
      <c r="R343" s="5"/>
      <c r="S343" s="5"/>
      <c r="T343" s="5"/>
      <c r="U343" s="5"/>
      <c r="V343" s="5"/>
      <c r="W343" s="5"/>
    </row>
    <row r="344" spans="3:23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2"/>
      <c r="N344" s="5"/>
      <c r="O344" s="5"/>
      <c r="P344" s="5"/>
      <c r="Q344" s="49"/>
      <c r="R344" s="5"/>
      <c r="S344" s="5"/>
      <c r="T344" s="5"/>
      <c r="U344" s="5"/>
      <c r="V344" s="5"/>
      <c r="W344" s="5"/>
    </row>
    <row r="345" spans="3:23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2"/>
      <c r="N345" s="5"/>
      <c r="O345" s="5"/>
      <c r="P345" s="5"/>
      <c r="Q345" s="49"/>
      <c r="R345" s="5"/>
      <c r="S345" s="5"/>
      <c r="T345" s="5"/>
      <c r="U345" s="5"/>
      <c r="V345" s="5"/>
      <c r="W345" s="5"/>
    </row>
    <row r="346" spans="3:23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2"/>
      <c r="N346" s="5"/>
      <c r="O346" s="5"/>
      <c r="P346" s="5"/>
      <c r="Q346" s="49"/>
      <c r="R346" s="5"/>
      <c r="S346" s="5"/>
      <c r="T346" s="5"/>
      <c r="U346" s="5"/>
      <c r="V346" s="5"/>
      <c r="W346" s="5"/>
    </row>
    <row r="347" spans="3:23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2"/>
      <c r="N347" s="5"/>
      <c r="O347" s="5"/>
      <c r="P347" s="5"/>
      <c r="Q347" s="49"/>
      <c r="R347" s="5"/>
      <c r="S347" s="5"/>
      <c r="T347" s="5"/>
      <c r="U347" s="5"/>
      <c r="V347" s="5"/>
      <c r="W347" s="5"/>
    </row>
    <row r="348" spans="3:23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2"/>
      <c r="N348" s="5"/>
      <c r="O348" s="5"/>
      <c r="P348" s="5"/>
      <c r="Q348" s="49"/>
      <c r="R348" s="5"/>
      <c r="S348" s="5"/>
      <c r="T348" s="5"/>
      <c r="U348" s="5"/>
      <c r="V348" s="5"/>
      <c r="W348" s="5"/>
    </row>
    <row r="349" spans="3:23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2"/>
      <c r="N349" s="5"/>
      <c r="O349" s="5"/>
      <c r="P349" s="5"/>
      <c r="Q349" s="49"/>
      <c r="R349" s="5"/>
      <c r="S349" s="5"/>
      <c r="T349" s="5"/>
      <c r="U349" s="5"/>
      <c r="V349" s="5"/>
      <c r="W349" s="5"/>
    </row>
    <row r="350" spans="3:23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2"/>
      <c r="N350" s="5"/>
      <c r="O350" s="5"/>
      <c r="P350" s="5"/>
      <c r="Q350" s="49"/>
      <c r="R350" s="5"/>
      <c r="S350" s="5"/>
      <c r="T350" s="5"/>
      <c r="U350" s="5"/>
      <c r="V350" s="5"/>
      <c r="W350" s="5"/>
    </row>
    <row r="351" spans="3:23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2"/>
      <c r="N351" s="5"/>
      <c r="O351" s="5"/>
      <c r="P351" s="5"/>
      <c r="Q351" s="49"/>
      <c r="R351" s="5"/>
      <c r="S351" s="5"/>
      <c r="T351" s="5"/>
      <c r="U351" s="5"/>
      <c r="V351" s="5"/>
      <c r="W351" s="5"/>
    </row>
    <row r="352" spans="3:23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2"/>
      <c r="N352" s="5"/>
      <c r="O352" s="5"/>
      <c r="P352" s="5"/>
      <c r="Q352" s="49"/>
      <c r="R352" s="5"/>
      <c r="S352" s="5"/>
      <c r="T352" s="5"/>
      <c r="U352" s="5"/>
      <c r="V352" s="5"/>
      <c r="W352" s="5"/>
    </row>
    <row r="353" spans="3:23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2"/>
      <c r="N353" s="5"/>
      <c r="O353" s="5"/>
      <c r="P353" s="5"/>
      <c r="Q353" s="49"/>
      <c r="R353" s="5"/>
      <c r="S353" s="5"/>
      <c r="T353" s="5"/>
      <c r="U353" s="5"/>
      <c r="V353" s="5"/>
      <c r="W353" s="5"/>
    </row>
    <row r="354" spans="3:23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2"/>
      <c r="N354" s="5"/>
      <c r="O354" s="5"/>
      <c r="P354" s="5"/>
      <c r="Q354" s="49"/>
      <c r="R354" s="5"/>
      <c r="S354" s="5"/>
      <c r="T354" s="5"/>
      <c r="U354" s="5"/>
      <c r="V354" s="5"/>
      <c r="W354" s="5"/>
    </row>
    <row r="355" spans="3:23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2"/>
      <c r="N355" s="5"/>
      <c r="O355" s="5"/>
      <c r="P355" s="5"/>
      <c r="Q355" s="49"/>
      <c r="R355" s="5"/>
      <c r="S355" s="5"/>
      <c r="T355" s="5"/>
      <c r="U355" s="5"/>
      <c r="V355" s="5"/>
      <c r="W355" s="5"/>
    </row>
    <row r="356" spans="3:23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2"/>
      <c r="N356" s="5"/>
      <c r="O356" s="5"/>
      <c r="P356" s="5"/>
      <c r="Q356" s="49"/>
      <c r="R356" s="5"/>
      <c r="S356" s="5"/>
      <c r="T356" s="5"/>
      <c r="U356" s="5"/>
      <c r="V356" s="5"/>
      <c r="W356" s="5"/>
    </row>
    <row r="357" spans="3:23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2"/>
      <c r="N357" s="5"/>
      <c r="O357" s="5"/>
      <c r="P357" s="5"/>
      <c r="Q357" s="49"/>
      <c r="R357" s="5"/>
      <c r="S357" s="5"/>
      <c r="T357" s="5"/>
      <c r="U357" s="5"/>
      <c r="V357" s="5"/>
      <c r="W357" s="5"/>
    </row>
    <row r="358" spans="3:23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2"/>
      <c r="N358" s="5"/>
      <c r="O358" s="5"/>
      <c r="P358" s="5"/>
      <c r="Q358" s="49"/>
      <c r="R358" s="5"/>
      <c r="S358" s="5"/>
      <c r="T358" s="5"/>
      <c r="U358" s="5"/>
      <c r="V358" s="5"/>
      <c r="W358" s="5"/>
    </row>
    <row r="359" spans="3:23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2"/>
      <c r="N359" s="5"/>
      <c r="O359" s="5"/>
      <c r="P359" s="5"/>
      <c r="Q359" s="49"/>
      <c r="R359" s="5"/>
      <c r="S359" s="5"/>
      <c r="T359" s="5"/>
      <c r="U359" s="5"/>
      <c r="V359" s="5"/>
      <c r="W359" s="5"/>
    </row>
    <row r="360" spans="3:23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2"/>
      <c r="N360" s="5"/>
      <c r="O360" s="5"/>
      <c r="P360" s="5"/>
      <c r="Q360" s="49"/>
      <c r="R360" s="5"/>
      <c r="S360" s="5"/>
      <c r="T360" s="5"/>
      <c r="U360" s="5"/>
      <c r="V360" s="5"/>
      <c r="W360" s="5"/>
    </row>
    <row r="361" spans="3:23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2"/>
      <c r="N361" s="5"/>
      <c r="O361" s="5"/>
      <c r="P361" s="5"/>
      <c r="Q361" s="49"/>
      <c r="R361" s="5"/>
      <c r="S361" s="5"/>
      <c r="T361" s="5"/>
      <c r="U361" s="5"/>
      <c r="V361" s="5"/>
      <c r="W361" s="5"/>
    </row>
    <row r="362" spans="3:23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2"/>
      <c r="N362" s="5"/>
      <c r="O362" s="5"/>
      <c r="P362" s="5"/>
      <c r="Q362" s="49"/>
      <c r="R362" s="5"/>
      <c r="S362" s="5"/>
      <c r="T362" s="5"/>
      <c r="U362" s="5"/>
      <c r="V362" s="5"/>
      <c r="W362" s="5"/>
    </row>
    <row r="363" spans="3:23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2"/>
      <c r="N363" s="5"/>
      <c r="O363" s="5"/>
      <c r="P363" s="5"/>
      <c r="Q363" s="49"/>
      <c r="R363" s="5"/>
      <c r="S363" s="5"/>
      <c r="T363" s="5"/>
      <c r="U363" s="5"/>
      <c r="V363" s="5"/>
      <c r="W363" s="5"/>
    </row>
    <row r="364" spans="3:23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2"/>
      <c r="N364" s="5"/>
      <c r="O364" s="5"/>
      <c r="P364" s="5"/>
      <c r="Q364" s="49"/>
      <c r="R364" s="5"/>
      <c r="S364" s="5"/>
      <c r="T364" s="5"/>
      <c r="U364" s="5"/>
      <c r="V364" s="5"/>
      <c r="W364" s="5"/>
    </row>
    <row r="365" spans="3:23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2"/>
      <c r="N365" s="5"/>
      <c r="O365" s="5"/>
      <c r="P365" s="5"/>
      <c r="Q365" s="49"/>
      <c r="R365" s="5"/>
      <c r="S365" s="5"/>
      <c r="T365" s="5"/>
      <c r="U365" s="5"/>
      <c r="V365" s="5"/>
      <c r="W365" s="5"/>
    </row>
    <row r="366" spans="3:23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2"/>
      <c r="N366" s="5"/>
      <c r="O366" s="5"/>
      <c r="P366" s="5"/>
      <c r="Q366" s="49"/>
      <c r="R366" s="5"/>
      <c r="S366" s="5"/>
      <c r="T366" s="5"/>
      <c r="U366" s="5"/>
      <c r="V366" s="5"/>
      <c r="W366" s="5"/>
    </row>
    <row r="367" spans="3:23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2"/>
      <c r="N367" s="5"/>
      <c r="O367" s="5"/>
      <c r="P367" s="5"/>
      <c r="Q367" s="49"/>
      <c r="R367" s="5"/>
      <c r="S367" s="5"/>
      <c r="T367" s="5"/>
      <c r="U367" s="5"/>
      <c r="V367" s="5"/>
      <c r="W367" s="5"/>
    </row>
    <row r="368" spans="3:23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2"/>
      <c r="N368" s="5"/>
      <c r="O368" s="5"/>
      <c r="P368" s="5"/>
      <c r="Q368" s="49"/>
      <c r="R368" s="5"/>
      <c r="S368" s="5"/>
      <c r="T368" s="5"/>
      <c r="U368" s="5"/>
      <c r="V368" s="5"/>
      <c r="W368" s="5"/>
    </row>
    <row r="369" spans="3:23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2"/>
      <c r="N369" s="5"/>
      <c r="O369" s="5"/>
      <c r="P369" s="5"/>
      <c r="Q369" s="49"/>
      <c r="R369" s="5"/>
      <c r="S369" s="5"/>
      <c r="T369" s="5"/>
      <c r="U369" s="5"/>
      <c r="V369" s="5"/>
      <c r="W369" s="5"/>
    </row>
    <row r="370" spans="3:23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2"/>
      <c r="N370" s="5"/>
      <c r="O370" s="5"/>
      <c r="P370" s="5"/>
      <c r="Q370" s="49"/>
      <c r="R370" s="5"/>
      <c r="S370" s="5"/>
      <c r="T370" s="5"/>
      <c r="U370" s="5"/>
      <c r="V370" s="5"/>
      <c r="W370" s="5"/>
    </row>
    <row r="371" spans="3:23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2"/>
      <c r="N371" s="5"/>
      <c r="O371" s="5"/>
      <c r="P371" s="5"/>
      <c r="Q371" s="49"/>
      <c r="R371" s="5"/>
      <c r="S371" s="5"/>
      <c r="T371" s="5"/>
      <c r="U371" s="5"/>
      <c r="V371" s="5"/>
      <c r="W371" s="5"/>
    </row>
    <row r="372" spans="3:23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2"/>
      <c r="N372" s="5"/>
      <c r="O372" s="5"/>
      <c r="P372" s="5"/>
      <c r="Q372" s="49"/>
      <c r="R372" s="5"/>
      <c r="S372" s="5"/>
      <c r="T372" s="5"/>
      <c r="U372" s="5"/>
      <c r="V372" s="5"/>
      <c r="W372" s="5"/>
    </row>
    <row r="373" spans="3:23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2"/>
      <c r="N373" s="5"/>
      <c r="O373" s="5"/>
      <c r="P373" s="5"/>
      <c r="Q373" s="49"/>
      <c r="R373" s="5"/>
      <c r="S373" s="5"/>
      <c r="T373" s="5"/>
      <c r="U373" s="5"/>
      <c r="V373" s="5"/>
      <c r="W373" s="5"/>
    </row>
    <row r="374" spans="3:23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2"/>
      <c r="N374" s="5"/>
      <c r="O374" s="5"/>
      <c r="P374" s="5"/>
      <c r="Q374" s="49"/>
      <c r="R374" s="5"/>
      <c r="S374" s="5"/>
      <c r="T374" s="5"/>
      <c r="U374" s="5"/>
      <c r="V374" s="5"/>
      <c r="W374" s="5"/>
    </row>
    <row r="375" spans="3:23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2"/>
      <c r="N375" s="5"/>
      <c r="O375" s="5"/>
      <c r="P375" s="5"/>
      <c r="Q375" s="49"/>
      <c r="R375" s="5"/>
      <c r="S375" s="5"/>
      <c r="T375" s="5"/>
      <c r="U375" s="5"/>
      <c r="V375" s="5"/>
      <c r="W375" s="5"/>
    </row>
    <row r="376" spans="3:23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2"/>
      <c r="N376" s="5"/>
      <c r="O376" s="5"/>
      <c r="P376" s="5"/>
      <c r="Q376" s="49"/>
      <c r="R376" s="5"/>
      <c r="S376" s="5"/>
      <c r="T376" s="5"/>
      <c r="U376" s="5"/>
      <c r="V376" s="5"/>
      <c r="W376" s="5"/>
    </row>
    <row r="377" spans="3:23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2"/>
      <c r="N377" s="5"/>
      <c r="O377" s="5"/>
      <c r="P377" s="5"/>
      <c r="Q377" s="49"/>
      <c r="R377" s="5"/>
      <c r="S377" s="5"/>
      <c r="T377" s="5"/>
      <c r="U377" s="5"/>
      <c r="V377" s="5"/>
      <c r="W377" s="5"/>
    </row>
    <row r="378" spans="3:23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2"/>
      <c r="N378" s="5"/>
      <c r="O378" s="5"/>
      <c r="P378" s="5"/>
      <c r="Q378" s="49"/>
      <c r="R378" s="5"/>
      <c r="S378" s="5"/>
      <c r="T378" s="5"/>
      <c r="U378" s="5"/>
      <c r="V378" s="5"/>
      <c r="W378" s="5"/>
    </row>
    <row r="379" spans="3:23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2"/>
      <c r="N379" s="5"/>
      <c r="O379" s="5"/>
      <c r="P379" s="5"/>
      <c r="Q379" s="49"/>
      <c r="R379" s="5"/>
      <c r="S379" s="5"/>
      <c r="T379" s="5"/>
      <c r="U379" s="5"/>
      <c r="V379" s="5"/>
      <c r="W379" s="5"/>
    </row>
    <row r="380" spans="3:23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2"/>
      <c r="N380" s="5"/>
      <c r="O380" s="5"/>
      <c r="P380" s="5"/>
      <c r="Q380" s="49"/>
      <c r="R380" s="5"/>
      <c r="S380" s="5"/>
      <c r="T380" s="5"/>
      <c r="U380" s="5"/>
      <c r="V380" s="5"/>
      <c r="W380" s="5"/>
    </row>
    <row r="381" spans="3:23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2"/>
      <c r="N381" s="5"/>
      <c r="O381" s="5"/>
      <c r="P381" s="5"/>
      <c r="Q381" s="49"/>
      <c r="R381" s="5"/>
      <c r="S381" s="5"/>
      <c r="T381" s="5"/>
      <c r="U381" s="5"/>
      <c r="V381" s="5"/>
      <c r="W381" s="5"/>
    </row>
    <row r="382" spans="3:23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2"/>
      <c r="N382" s="5"/>
      <c r="O382" s="5"/>
      <c r="P382" s="5"/>
      <c r="Q382" s="49"/>
      <c r="R382" s="5"/>
      <c r="S382" s="5"/>
      <c r="T382" s="5"/>
      <c r="U382" s="5"/>
      <c r="V382" s="5"/>
      <c r="W382" s="5"/>
    </row>
    <row r="383" spans="3:23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2"/>
      <c r="N383" s="5"/>
      <c r="O383" s="5"/>
      <c r="P383" s="5"/>
      <c r="Q383" s="49"/>
      <c r="R383" s="5"/>
      <c r="S383" s="5"/>
      <c r="T383" s="5"/>
      <c r="U383" s="5"/>
      <c r="V383" s="5"/>
      <c r="W383" s="5"/>
    </row>
    <row r="384" spans="3:23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2"/>
      <c r="N384" s="5"/>
      <c r="O384" s="5"/>
      <c r="P384" s="5"/>
      <c r="Q384" s="49"/>
      <c r="R384" s="5"/>
      <c r="S384" s="5"/>
      <c r="T384" s="5"/>
      <c r="U384" s="5"/>
      <c r="V384" s="5"/>
      <c r="W384" s="5"/>
    </row>
    <row r="385" spans="3:23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2"/>
      <c r="N385" s="5"/>
      <c r="O385" s="5"/>
      <c r="P385" s="5"/>
      <c r="Q385" s="49"/>
      <c r="R385" s="5"/>
      <c r="S385" s="5"/>
      <c r="T385" s="5"/>
      <c r="U385" s="5"/>
      <c r="V385" s="5"/>
      <c r="W385" s="5"/>
    </row>
    <row r="386" spans="3:23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2"/>
      <c r="N386" s="5"/>
      <c r="O386" s="5"/>
      <c r="P386" s="5"/>
      <c r="Q386" s="49"/>
      <c r="R386" s="5"/>
      <c r="S386" s="5"/>
      <c r="T386" s="5"/>
      <c r="U386" s="5"/>
      <c r="V386" s="5"/>
      <c r="W386" s="5"/>
    </row>
    <row r="387" spans="3:23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2"/>
      <c r="N387" s="5"/>
      <c r="O387" s="5"/>
      <c r="P387" s="5"/>
      <c r="Q387" s="49"/>
      <c r="R387" s="5"/>
      <c r="S387" s="5"/>
      <c r="T387" s="5"/>
      <c r="U387" s="5"/>
      <c r="V387" s="5"/>
      <c r="W387" s="5"/>
    </row>
    <row r="388" spans="3:23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2"/>
      <c r="N388" s="5"/>
      <c r="O388" s="5"/>
      <c r="P388" s="5"/>
      <c r="Q388" s="49"/>
      <c r="R388" s="5"/>
      <c r="S388" s="5"/>
      <c r="T388" s="5"/>
      <c r="U388" s="5"/>
      <c r="V388" s="5"/>
      <c r="W388" s="5"/>
    </row>
    <row r="389" spans="3:23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2"/>
      <c r="N389" s="5"/>
      <c r="O389" s="5"/>
      <c r="P389" s="5"/>
      <c r="Q389" s="49"/>
      <c r="R389" s="5"/>
      <c r="S389" s="5"/>
      <c r="T389" s="5"/>
      <c r="U389" s="5"/>
      <c r="V389" s="5"/>
      <c r="W389" s="5"/>
    </row>
    <row r="390" spans="3:23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2"/>
      <c r="N390" s="5"/>
      <c r="O390" s="5"/>
      <c r="P390" s="5"/>
      <c r="Q390" s="49"/>
      <c r="R390" s="5"/>
      <c r="S390" s="5"/>
      <c r="T390" s="5"/>
      <c r="U390" s="5"/>
      <c r="V390" s="5"/>
      <c r="W390" s="5"/>
    </row>
    <row r="391" spans="3:23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2"/>
      <c r="N391" s="5"/>
      <c r="O391" s="5"/>
      <c r="P391" s="5"/>
      <c r="Q391" s="49"/>
      <c r="R391" s="5"/>
      <c r="S391" s="5"/>
      <c r="T391" s="5"/>
      <c r="U391" s="5"/>
      <c r="V391" s="5"/>
      <c r="W391" s="5"/>
    </row>
    <row r="392" spans="3:23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2"/>
      <c r="N392" s="5"/>
      <c r="O392" s="5"/>
      <c r="P392" s="5"/>
      <c r="Q392" s="49"/>
      <c r="R392" s="5"/>
      <c r="S392" s="5"/>
      <c r="T392" s="5"/>
      <c r="U392" s="5"/>
      <c r="V392" s="5"/>
      <c r="W392" s="5"/>
    </row>
    <row r="393" spans="3:23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2"/>
      <c r="N393" s="5"/>
      <c r="O393" s="5"/>
      <c r="P393" s="5"/>
      <c r="Q393" s="49"/>
      <c r="R393" s="5"/>
      <c r="S393" s="5"/>
      <c r="T393" s="5"/>
      <c r="U393" s="5"/>
      <c r="V393" s="5"/>
      <c r="W393" s="5"/>
    </row>
    <row r="394" spans="3:23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2"/>
      <c r="N394" s="5"/>
      <c r="O394" s="5"/>
      <c r="P394" s="5"/>
      <c r="Q394" s="49"/>
      <c r="R394" s="5"/>
      <c r="S394" s="5"/>
      <c r="T394" s="5"/>
      <c r="U394" s="5"/>
      <c r="V394" s="5"/>
      <c r="W394" s="5"/>
    </row>
    <row r="395" spans="3:23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2"/>
      <c r="N395" s="5"/>
      <c r="O395" s="5"/>
      <c r="P395" s="5"/>
      <c r="Q395" s="49"/>
      <c r="R395" s="5"/>
      <c r="S395" s="5"/>
      <c r="T395" s="5"/>
      <c r="U395" s="5"/>
      <c r="V395" s="5"/>
      <c r="W395" s="5"/>
    </row>
    <row r="396" spans="3:23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2"/>
      <c r="N396" s="5"/>
      <c r="O396" s="5"/>
      <c r="P396" s="5"/>
      <c r="Q396" s="49"/>
      <c r="R396" s="5"/>
      <c r="S396" s="5"/>
      <c r="T396" s="5"/>
      <c r="U396" s="5"/>
      <c r="V396" s="5"/>
      <c r="W396" s="5"/>
    </row>
    <row r="397" spans="3:23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2"/>
      <c r="N397" s="5"/>
      <c r="O397" s="5"/>
      <c r="P397" s="5"/>
      <c r="Q397" s="49"/>
      <c r="R397" s="5"/>
      <c r="S397" s="5"/>
      <c r="T397" s="5"/>
      <c r="U397" s="5"/>
      <c r="V397" s="5"/>
      <c r="W397" s="5"/>
    </row>
    <row r="398" spans="3:23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2"/>
      <c r="N398" s="5"/>
      <c r="O398" s="5"/>
      <c r="P398" s="5"/>
      <c r="Q398" s="49"/>
      <c r="R398" s="5"/>
      <c r="S398" s="5"/>
      <c r="T398" s="5"/>
      <c r="U398" s="5"/>
      <c r="V398" s="5"/>
      <c r="W398" s="5"/>
    </row>
    <row r="399" spans="3:23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2"/>
      <c r="N399" s="5"/>
      <c r="O399" s="5"/>
      <c r="P399" s="5"/>
      <c r="Q399" s="49"/>
      <c r="R399" s="5"/>
      <c r="S399" s="5"/>
      <c r="T399" s="5"/>
      <c r="U399" s="5"/>
      <c r="V399" s="5"/>
      <c r="W399" s="5"/>
    </row>
    <row r="400" spans="3:23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2"/>
      <c r="N400" s="5"/>
      <c r="O400" s="5"/>
      <c r="P400" s="5"/>
      <c r="Q400" s="49"/>
      <c r="R400" s="5"/>
      <c r="S400" s="5"/>
      <c r="T400" s="5"/>
      <c r="U400" s="5"/>
      <c r="V400" s="5"/>
      <c r="W400" s="5"/>
    </row>
    <row r="401" spans="3:23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2"/>
      <c r="N401" s="5"/>
      <c r="O401" s="5"/>
      <c r="P401" s="5"/>
      <c r="Q401" s="49"/>
      <c r="R401" s="5"/>
      <c r="S401" s="5"/>
      <c r="T401" s="5"/>
      <c r="U401" s="5"/>
      <c r="V401" s="5"/>
      <c r="W401" s="5"/>
    </row>
    <row r="402" spans="3:23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2"/>
      <c r="N402" s="5"/>
      <c r="O402" s="5"/>
      <c r="P402" s="5"/>
      <c r="Q402" s="49"/>
      <c r="R402" s="5"/>
      <c r="S402" s="5"/>
      <c r="T402" s="5"/>
      <c r="U402" s="5"/>
      <c r="V402" s="5"/>
      <c r="W402" s="5"/>
    </row>
    <row r="403" spans="3:23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2"/>
      <c r="N403" s="5"/>
      <c r="O403" s="5"/>
      <c r="P403" s="5"/>
      <c r="Q403" s="49"/>
      <c r="R403" s="5"/>
      <c r="S403" s="5"/>
      <c r="T403" s="5"/>
      <c r="U403" s="5"/>
      <c r="V403" s="5"/>
      <c r="W403" s="5"/>
    </row>
    <row r="404" spans="3:23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2"/>
      <c r="N404" s="5"/>
      <c r="O404" s="5"/>
      <c r="P404" s="5"/>
      <c r="Q404" s="49"/>
      <c r="R404" s="5"/>
      <c r="S404" s="5"/>
      <c r="T404" s="5"/>
      <c r="U404" s="5"/>
      <c r="V404" s="5"/>
      <c r="W404" s="5"/>
    </row>
    <row r="405" spans="3:23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2"/>
      <c r="N405" s="5"/>
      <c r="O405" s="5"/>
      <c r="P405" s="5"/>
      <c r="Q405" s="49"/>
      <c r="R405" s="5"/>
      <c r="S405" s="5"/>
      <c r="T405" s="5"/>
      <c r="U405" s="5"/>
      <c r="V405" s="5"/>
      <c r="W405" s="5"/>
    </row>
    <row r="406" spans="3:23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2"/>
      <c r="N406" s="5"/>
      <c r="O406" s="5"/>
      <c r="P406" s="5"/>
      <c r="Q406" s="49"/>
      <c r="R406" s="5"/>
      <c r="S406" s="5"/>
      <c r="T406" s="5"/>
      <c r="U406" s="5"/>
      <c r="V406" s="5"/>
      <c r="W406" s="5"/>
    </row>
    <row r="407" spans="3:23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2"/>
      <c r="N407" s="5"/>
      <c r="O407" s="5"/>
      <c r="P407" s="5"/>
      <c r="Q407" s="49"/>
      <c r="R407" s="5"/>
      <c r="S407" s="5"/>
      <c r="T407" s="5"/>
      <c r="U407" s="5"/>
      <c r="V407" s="5"/>
      <c r="W407" s="5"/>
    </row>
    <row r="408" spans="3:23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2"/>
      <c r="N408" s="5"/>
      <c r="O408" s="5"/>
      <c r="P408" s="5"/>
      <c r="Q408" s="49"/>
      <c r="R408" s="5"/>
      <c r="S408" s="5"/>
      <c r="T408" s="5"/>
      <c r="U408" s="5"/>
      <c r="V408" s="5"/>
      <c r="W408" s="5"/>
    </row>
    <row r="409" spans="3:23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2"/>
      <c r="N409" s="5"/>
      <c r="O409" s="5"/>
      <c r="P409" s="5"/>
      <c r="Q409" s="49"/>
      <c r="R409" s="5"/>
      <c r="S409" s="5"/>
      <c r="T409" s="5"/>
      <c r="U409" s="5"/>
      <c r="V409" s="5"/>
      <c r="W409" s="5"/>
    </row>
    <row r="410" spans="3:23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2"/>
      <c r="N410" s="5"/>
      <c r="O410" s="5"/>
      <c r="P410" s="5"/>
      <c r="Q410" s="49"/>
      <c r="R410" s="5"/>
      <c r="S410" s="5"/>
      <c r="T410" s="5"/>
      <c r="U410" s="5"/>
      <c r="V410" s="5"/>
      <c r="W410" s="5"/>
    </row>
    <row r="411" spans="3:23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2"/>
      <c r="N411" s="5"/>
      <c r="O411" s="5"/>
      <c r="P411" s="5"/>
      <c r="Q411" s="49"/>
      <c r="R411" s="5"/>
      <c r="S411" s="5"/>
      <c r="T411" s="5"/>
      <c r="U411" s="5"/>
      <c r="V411" s="5"/>
      <c r="W411" s="5"/>
    </row>
    <row r="412" spans="3:23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2"/>
      <c r="N412" s="5"/>
      <c r="O412" s="5"/>
      <c r="P412" s="5"/>
      <c r="Q412" s="49"/>
      <c r="R412" s="5"/>
      <c r="S412" s="5"/>
      <c r="T412" s="5"/>
      <c r="U412" s="5"/>
      <c r="V412" s="5"/>
      <c r="W412" s="5"/>
    </row>
    <row r="413" spans="3:23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2"/>
      <c r="N413" s="5"/>
      <c r="O413" s="5"/>
      <c r="P413" s="5"/>
      <c r="Q413" s="49"/>
      <c r="R413" s="5"/>
      <c r="S413" s="5"/>
      <c r="T413" s="5"/>
      <c r="U413" s="5"/>
      <c r="V413" s="5"/>
      <c r="W413" s="5"/>
    </row>
    <row r="414" spans="3:23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2"/>
      <c r="N414" s="5"/>
      <c r="O414" s="5"/>
      <c r="P414" s="5"/>
      <c r="Q414" s="49"/>
      <c r="R414" s="5"/>
      <c r="S414" s="5"/>
      <c r="T414" s="5"/>
      <c r="U414" s="5"/>
      <c r="V414" s="5"/>
      <c r="W414" s="5"/>
    </row>
    <row r="415" spans="3:23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2"/>
      <c r="N415" s="5"/>
      <c r="O415" s="5"/>
      <c r="P415" s="5"/>
      <c r="Q415" s="49"/>
      <c r="R415" s="5"/>
      <c r="S415" s="5"/>
      <c r="T415" s="5"/>
      <c r="U415" s="5"/>
      <c r="V415" s="5"/>
      <c r="W415" s="5"/>
    </row>
    <row r="416" spans="3:23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2"/>
      <c r="N416" s="5"/>
      <c r="O416" s="5"/>
      <c r="P416" s="5"/>
      <c r="Q416" s="49"/>
      <c r="R416" s="5"/>
      <c r="S416" s="5"/>
      <c r="T416" s="5"/>
      <c r="U416" s="5"/>
      <c r="V416" s="5"/>
      <c r="W416" s="5"/>
    </row>
    <row r="417" spans="3:23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2"/>
      <c r="N417" s="5"/>
      <c r="O417" s="5"/>
      <c r="P417" s="5"/>
      <c r="Q417" s="49"/>
      <c r="R417" s="5"/>
      <c r="S417" s="5"/>
      <c r="T417" s="5"/>
      <c r="U417" s="5"/>
      <c r="V417" s="5"/>
      <c r="W417" s="5"/>
    </row>
    <row r="418" spans="3:23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2"/>
      <c r="N418" s="5"/>
      <c r="O418" s="5"/>
      <c r="P418" s="5"/>
      <c r="Q418" s="49"/>
      <c r="R418" s="5"/>
      <c r="S418" s="5"/>
      <c r="T418" s="5"/>
      <c r="U418" s="5"/>
      <c r="V418" s="5"/>
      <c r="W418" s="5"/>
    </row>
    <row r="419" spans="3:23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2"/>
      <c r="N419" s="5"/>
      <c r="O419" s="5"/>
      <c r="P419" s="5"/>
      <c r="Q419" s="49"/>
      <c r="R419" s="5"/>
      <c r="S419" s="5"/>
      <c r="T419" s="5"/>
      <c r="U419" s="5"/>
      <c r="V419" s="5"/>
      <c r="W419" s="5"/>
    </row>
    <row r="420" spans="3:23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2"/>
      <c r="N420" s="5"/>
      <c r="O420" s="5"/>
      <c r="P420" s="5"/>
      <c r="Q420" s="49"/>
      <c r="R420" s="5"/>
      <c r="S420" s="5"/>
      <c r="T420" s="5"/>
      <c r="U420" s="5"/>
      <c r="V420" s="5"/>
      <c r="W420" s="5"/>
    </row>
    <row r="421" spans="3:23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2"/>
      <c r="N421" s="5"/>
      <c r="O421" s="5"/>
      <c r="P421" s="5"/>
      <c r="Q421" s="49"/>
      <c r="R421" s="5"/>
      <c r="S421" s="5"/>
      <c r="T421" s="5"/>
      <c r="U421" s="5"/>
      <c r="V421" s="5"/>
      <c r="W421" s="5"/>
    </row>
    <row r="422" spans="3:23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2"/>
      <c r="N422" s="5"/>
      <c r="O422" s="5"/>
      <c r="P422" s="5"/>
      <c r="Q422" s="49"/>
      <c r="R422" s="5"/>
      <c r="S422" s="5"/>
      <c r="T422" s="5"/>
      <c r="U422" s="5"/>
      <c r="V422" s="5"/>
      <c r="W422" s="5"/>
    </row>
    <row r="423" spans="3:23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2"/>
      <c r="N423" s="5"/>
      <c r="O423" s="5"/>
      <c r="P423" s="5"/>
      <c r="Q423" s="49"/>
      <c r="R423" s="5"/>
      <c r="S423" s="5"/>
      <c r="T423" s="5"/>
      <c r="U423" s="5"/>
      <c r="V423" s="5"/>
      <c r="W423" s="5"/>
    </row>
    <row r="424" spans="3:23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2"/>
      <c r="N424" s="5"/>
      <c r="O424" s="5"/>
      <c r="P424" s="5"/>
      <c r="Q424" s="49"/>
      <c r="R424" s="5"/>
      <c r="S424" s="5"/>
      <c r="T424" s="5"/>
      <c r="U424" s="5"/>
      <c r="V424" s="5"/>
      <c r="W424" s="5"/>
    </row>
    <row r="425" spans="3:23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2"/>
      <c r="N425" s="5"/>
      <c r="O425" s="5"/>
      <c r="P425" s="5"/>
      <c r="Q425" s="49"/>
      <c r="R425" s="5"/>
      <c r="S425" s="5"/>
      <c r="T425" s="5"/>
      <c r="U425" s="5"/>
      <c r="V425" s="5"/>
      <c r="W425" s="5"/>
    </row>
    <row r="426" spans="3:23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2"/>
      <c r="N426" s="5"/>
      <c r="O426" s="5"/>
      <c r="P426" s="5"/>
      <c r="Q426" s="49"/>
      <c r="R426" s="5"/>
      <c r="S426" s="5"/>
      <c r="T426" s="5"/>
      <c r="U426" s="5"/>
      <c r="V426" s="5"/>
      <c r="W426" s="5"/>
    </row>
    <row r="427" spans="3:23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2"/>
      <c r="N427" s="5"/>
      <c r="O427" s="5"/>
      <c r="P427" s="5"/>
      <c r="Q427" s="49"/>
      <c r="R427" s="5"/>
      <c r="S427" s="5"/>
      <c r="T427" s="5"/>
      <c r="U427" s="5"/>
      <c r="V427" s="5"/>
      <c r="W427" s="5"/>
    </row>
    <row r="428" spans="3:23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2"/>
      <c r="N428" s="5"/>
      <c r="O428" s="5"/>
      <c r="P428" s="5"/>
      <c r="Q428" s="49"/>
      <c r="R428" s="5"/>
      <c r="S428" s="5"/>
      <c r="T428" s="5"/>
      <c r="U428" s="5"/>
      <c r="V428" s="5"/>
      <c r="W428" s="5"/>
    </row>
    <row r="429" spans="3:23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2"/>
      <c r="N429" s="5"/>
      <c r="O429" s="5"/>
      <c r="P429" s="5"/>
      <c r="Q429" s="49"/>
      <c r="R429" s="5"/>
      <c r="S429" s="5"/>
      <c r="T429" s="5"/>
      <c r="U429" s="5"/>
      <c r="V429" s="5"/>
      <c r="W429" s="5"/>
    </row>
    <row r="430" spans="3:23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2"/>
      <c r="N430" s="5"/>
      <c r="O430" s="5"/>
      <c r="P430" s="5"/>
      <c r="Q430" s="49"/>
      <c r="R430" s="5"/>
      <c r="S430" s="5"/>
      <c r="T430" s="5"/>
      <c r="U430" s="5"/>
      <c r="V430" s="5"/>
      <c r="W430" s="5"/>
    </row>
    <row r="431" spans="3:23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2"/>
      <c r="N431" s="5"/>
      <c r="O431" s="5"/>
      <c r="P431" s="5"/>
      <c r="Q431" s="49"/>
      <c r="R431" s="5"/>
      <c r="S431" s="5"/>
      <c r="T431" s="5"/>
      <c r="U431" s="5"/>
      <c r="V431" s="5"/>
      <c r="W431" s="5"/>
    </row>
    <row r="432" spans="3:23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2"/>
      <c r="N432" s="5"/>
      <c r="O432" s="5"/>
      <c r="P432" s="5"/>
      <c r="Q432" s="49"/>
      <c r="R432" s="5"/>
      <c r="S432" s="5"/>
      <c r="T432" s="5"/>
      <c r="U432" s="5"/>
      <c r="V432" s="5"/>
      <c r="W432" s="5"/>
    </row>
    <row r="433" spans="3:23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2"/>
      <c r="N433" s="5"/>
      <c r="O433" s="5"/>
      <c r="P433" s="5"/>
      <c r="Q433" s="49"/>
      <c r="R433" s="5"/>
      <c r="S433" s="5"/>
      <c r="T433" s="5"/>
      <c r="U433" s="5"/>
      <c r="V433" s="5"/>
      <c r="W433" s="5"/>
    </row>
    <row r="434" spans="3:23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2"/>
      <c r="N434" s="5"/>
      <c r="O434" s="5"/>
      <c r="P434" s="5"/>
      <c r="Q434" s="49"/>
      <c r="R434" s="5"/>
      <c r="S434" s="5"/>
      <c r="T434" s="5"/>
      <c r="U434" s="5"/>
      <c r="V434" s="5"/>
      <c r="W434" s="5"/>
    </row>
    <row r="435" spans="3:23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2"/>
      <c r="N435" s="5"/>
      <c r="O435" s="5"/>
      <c r="P435" s="5"/>
      <c r="Q435" s="49"/>
      <c r="R435" s="5"/>
      <c r="S435" s="5"/>
      <c r="T435" s="5"/>
      <c r="U435" s="5"/>
      <c r="V435" s="5"/>
      <c r="W435" s="5"/>
    </row>
    <row r="436" spans="3:23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2"/>
      <c r="N436" s="5"/>
      <c r="O436" s="5"/>
      <c r="P436" s="5"/>
      <c r="Q436" s="49"/>
      <c r="R436" s="5"/>
      <c r="S436" s="5"/>
      <c r="T436" s="5"/>
      <c r="U436" s="5"/>
      <c r="V436" s="5"/>
      <c r="W436" s="5"/>
    </row>
    <row r="437" spans="3:23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2"/>
      <c r="N437" s="5"/>
      <c r="O437" s="5"/>
      <c r="P437" s="5"/>
      <c r="Q437" s="49"/>
      <c r="R437" s="5"/>
      <c r="S437" s="5"/>
      <c r="T437" s="5"/>
      <c r="U437" s="5"/>
      <c r="V437" s="5"/>
      <c r="W437" s="5"/>
    </row>
    <row r="438" spans="3:23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2"/>
      <c r="N438" s="5"/>
      <c r="O438" s="5"/>
      <c r="P438" s="5"/>
      <c r="Q438" s="49"/>
      <c r="R438" s="5"/>
      <c r="S438" s="5"/>
      <c r="T438" s="5"/>
      <c r="U438" s="5"/>
      <c r="V438" s="5"/>
      <c r="W438" s="5"/>
    </row>
    <row r="439" spans="3:23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2"/>
      <c r="N439" s="5"/>
      <c r="O439" s="5"/>
      <c r="P439" s="5"/>
      <c r="Q439" s="49"/>
      <c r="R439" s="5"/>
      <c r="S439" s="5"/>
      <c r="T439" s="5"/>
      <c r="U439" s="5"/>
      <c r="V439" s="5"/>
      <c r="W439" s="5"/>
    </row>
    <row r="440" spans="3:23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2"/>
      <c r="N440" s="5"/>
      <c r="O440" s="5"/>
      <c r="P440" s="5"/>
      <c r="Q440" s="49"/>
      <c r="R440" s="5"/>
      <c r="S440" s="5"/>
      <c r="T440" s="5"/>
      <c r="U440" s="5"/>
      <c r="V440" s="5"/>
      <c r="W440" s="5"/>
    </row>
    <row r="441" spans="3:23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2"/>
      <c r="N441" s="5"/>
      <c r="O441" s="5"/>
      <c r="P441" s="5"/>
      <c r="Q441" s="49"/>
      <c r="R441" s="5"/>
      <c r="S441" s="5"/>
      <c r="T441" s="5"/>
      <c r="U441" s="5"/>
      <c r="V441" s="5"/>
      <c r="W441" s="5"/>
    </row>
    <row r="442" spans="3:23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2"/>
      <c r="N442" s="5"/>
      <c r="O442" s="5"/>
      <c r="P442" s="5"/>
      <c r="Q442" s="49"/>
      <c r="R442" s="5"/>
      <c r="S442" s="5"/>
      <c r="T442" s="5"/>
      <c r="U442" s="5"/>
      <c r="V442" s="5"/>
      <c r="W442" s="5"/>
    </row>
    <row r="443" spans="3:23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2"/>
      <c r="N443" s="5"/>
      <c r="O443" s="5"/>
      <c r="P443" s="5"/>
      <c r="Q443" s="49"/>
      <c r="R443" s="5"/>
      <c r="S443" s="5"/>
      <c r="T443" s="5"/>
      <c r="U443" s="5"/>
      <c r="V443" s="5"/>
      <c r="W443" s="5"/>
    </row>
    <row r="444" spans="3:23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2"/>
      <c r="N444" s="5"/>
      <c r="O444" s="5"/>
      <c r="P444" s="5"/>
      <c r="Q444" s="49"/>
      <c r="R444" s="5"/>
      <c r="S444" s="5"/>
      <c r="T444" s="5"/>
      <c r="U444" s="5"/>
      <c r="V444" s="5"/>
      <c r="W444" s="5"/>
    </row>
    <row r="445" spans="3:23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2"/>
      <c r="N445" s="5"/>
      <c r="O445" s="5"/>
      <c r="P445" s="5"/>
      <c r="Q445" s="49"/>
      <c r="R445" s="5"/>
      <c r="S445" s="5"/>
      <c r="T445" s="5"/>
      <c r="U445" s="5"/>
      <c r="V445" s="5"/>
      <c r="W445" s="5"/>
    </row>
    <row r="446" spans="3:23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2"/>
      <c r="N446" s="5"/>
      <c r="O446" s="5"/>
      <c r="P446" s="5"/>
      <c r="Q446" s="49"/>
      <c r="R446" s="5"/>
      <c r="S446" s="5"/>
      <c r="T446" s="5"/>
      <c r="U446" s="5"/>
      <c r="V446" s="5"/>
      <c r="W446" s="5"/>
    </row>
    <row r="447" spans="3:23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2"/>
      <c r="N447" s="5"/>
      <c r="O447" s="5"/>
      <c r="P447" s="5"/>
      <c r="Q447" s="49"/>
      <c r="R447" s="5"/>
      <c r="S447" s="5"/>
      <c r="T447" s="5"/>
      <c r="U447" s="5"/>
      <c r="V447" s="5"/>
      <c r="W447" s="5"/>
    </row>
    <row r="448" spans="3:23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2"/>
      <c r="N448" s="5"/>
      <c r="O448" s="5"/>
      <c r="P448" s="5"/>
      <c r="Q448" s="49"/>
      <c r="R448" s="5"/>
      <c r="S448" s="5"/>
      <c r="T448" s="5"/>
      <c r="U448" s="5"/>
      <c r="V448" s="5"/>
      <c r="W448" s="5"/>
    </row>
    <row r="449" spans="3:23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2"/>
      <c r="N449" s="5"/>
      <c r="O449" s="5"/>
      <c r="P449" s="5"/>
      <c r="Q449" s="49"/>
      <c r="R449" s="5"/>
      <c r="S449" s="5"/>
      <c r="T449" s="5"/>
      <c r="U449" s="5"/>
      <c r="V449" s="5"/>
      <c r="W449" s="5"/>
    </row>
    <row r="450" spans="3:23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2"/>
      <c r="N450" s="5"/>
      <c r="O450" s="5"/>
      <c r="P450" s="5"/>
      <c r="Q450" s="49"/>
      <c r="R450" s="5"/>
      <c r="S450" s="5"/>
      <c r="T450" s="5"/>
      <c r="U450" s="5"/>
      <c r="V450" s="5"/>
      <c r="W450" s="5"/>
    </row>
    <row r="451" spans="3:23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2"/>
      <c r="N451" s="5"/>
      <c r="O451" s="5"/>
      <c r="P451" s="5"/>
      <c r="Q451" s="49"/>
      <c r="R451" s="5"/>
      <c r="S451" s="5"/>
      <c r="T451" s="5"/>
      <c r="U451" s="5"/>
      <c r="V451" s="5"/>
      <c r="W451" s="5"/>
    </row>
    <row r="452" spans="3:23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2"/>
      <c r="N452" s="5"/>
      <c r="O452" s="5"/>
      <c r="P452" s="5"/>
      <c r="Q452" s="49"/>
      <c r="R452" s="5"/>
      <c r="S452" s="5"/>
      <c r="T452" s="5"/>
      <c r="U452" s="5"/>
      <c r="V452" s="5"/>
      <c r="W452" s="5"/>
    </row>
    <row r="453" spans="3:23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2"/>
      <c r="N453" s="5"/>
      <c r="O453" s="5"/>
      <c r="P453" s="5"/>
      <c r="Q453" s="49"/>
      <c r="R453" s="5"/>
      <c r="S453" s="5"/>
      <c r="T453" s="5"/>
      <c r="U453" s="5"/>
      <c r="V453" s="5"/>
      <c r="W453" s="5"/>
    </row>
    <row r="454" spans="3:23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2"/>
      <c r="N454" s="5"/>
      <c r="O454" s="5"/>
      <c r="P454" s="5"/>
      <c r="Q454" s="49"/>
      <c r="R454" s="5"/>
      <c r="S454" s="5"/>
      <c r="T454" s="5"/>
      <c r="U454" s="5"/>
      <c r="V454" s="5"/>
      <c r="W454" s="5"/>
    </row>
    <row r="455" spans="3:23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2"/>
      <c r="N455" s="5"/>
      <c r="O455" s="5"/>
      <c r="P455" s="5"/>
      <c r="Q455" s="49"/>
      <c r="R455" s="5"/>
      <c r="S455" s="5"/>
      <c r="T455" s="5"/>
      <c r="U455" s="5"/>
      <c r="V455" s="5"/>
      <c r="W455" s="5"/>
    </row>
    <row r="456" spans="3:23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2"/>
      <c r="N456" s="5"/>
      <c r="O456" s="5"/>
      <c r="P456" s="5"/>
      <c r="Q456" s="49"/>
      <c r="R456" s="5"/>
      <c r="S456" s="5"/>
      <c r="T456" s="5"/>
      <c r="U456" s="5"/>
      <c r="V456" s="5"/>
      <c r="W456" s="5"/>
    </row>
    <row r="457" spans="3:23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2"/>
      <c r="N457" s="5"/>
      <c r="O457" s="5"/>
      <c r="P457" s="5"/>
      <c r="Q457" s="49"/>
      <c r="R457" s="5"/>
      <c r="S457" s="5"/>
      <c r="T457" s="5"/>
      <c r="U457" s="5"/>
      <c r="V457" s="5"/>
      <c r="W457" s="5"/>
    </row>
    <row r="458" spans="3:23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2"/>
      <c r="N458" s="5"/>
      <c r="O458" s="5"/>
      <c r="P458" s="5"/>
      <c r="Q458" s="49"/>
      <c r="R458" s="5"/>
      <c r="S458" s="5"/>
      <c r="T458" s="5"/>
      <c r="U458" s="5"/>
      <c r="V458" s="5"/>
      <c r="W458" s="5"/>
    </row>
    <row r="459" spans="3:23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2"/>
      <c r="N459" s="5"/>
      <c r="O459" s="5"/>
      <c r="P459" s="5"/>
      <c r="Q459" s="49"/>
      <c r="R459" s="5"/>
      <c r="S459" s="5"/>
      <c r="T459" s="5"/>
      <c r="U459" s="5"/>
      <c r="V459" s="5"/>
      <c r="W459" s="5"/>
    </row>
    <row r="460" spans="3:23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2"/>
      <c r="N460" s="5"/>
      <c r="O460" s="5"/>
      <c r="P460" s="5"/>
      <c r="Q460" s="49"/>
      <c r="R460" s="5"/>
      <c r="S460" s="5"/>
      <c r="T460" s="5"/>
      <c r="U460" s="5"/>
      <c r="V460" s="5"/>
      <c r="W460" s="5"/>
    </row>
    <row r="461" spans="3:23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2"/>
      <c r="N461" s="5"/>
      <c r="O461" s="5"/>
      <c r="P461" s="5"/>
      <c r="Q461" s="49"/>
      <c r="R461" s="5"/>
      <c r="S461" s="5"/>
      <c r="T461" s="5"/>
      <c r="U461" s="5"/>
      <c r="V461" s="5"/>
      <c r="W461" s="5"/>
    </row>
    <row r="462" spans="3:23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2"/>
      <c r="N462" s="5"/>
      <c r="O462" s="5"/>
      <c r="P462" s="5"/>
      <c r="Q462" s="49"/>
      <c r="R462" s="5"/>
      <c r="S462" s="5"/>
      <c r="T462" s="5"/>
      <c r="U462" s="5"/>
      <c r="V462" s="5"/>
      <c r="W462" s="5"/>
    </row>
    <row r="463" spans="3:23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2"/>
      <c r="N463" s="5"/>
      <c r="O463" s="5"/>
      <c r="P463" s="5"/>
      <c r="Q463" s="49"/>
      <c r="R463" s="5"/>
      <c r="S463" s="5"/>
      <c r="T463" s="5"/>
      <c r="U463" s="5"/>
      <c r="V463" s="5"/>
      <c r="W463" s="5"/>
    </row>
    <row r="464" spans="3:23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2"/>
      <c r="N464" s="5"/>
      <c r="O464" s="5"/>
      <c r="P464" s="5"/>
      <c r="Q464" s="49"/>
      <c r="R464" s="5"/>
      <c r="S464" s="5"/>
      <c r="T464" s="5"/>
      <c r="U464" s="5"/>
      <c r="V464" s="5"/>
      <c r="W464" s="5"/>
    </row>
    <row r="465" spans="3:23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2"/>
      <c r="N465" s="5"/>
      <c r="O465" s="5"/>
      <c r="P465" s="5"/>
      <c r="Q465" s="49"/>
      <c r="R465" s="5"/>
      <c r="S465" s="5"/>
      <c r="T465" s="5"/>
      <c r="U465" s="5"/>
      <c r="V465" s="5"/>
      <c r="W465" s="5"/>
    </row>
    <row r="466" spans="3:23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2"/>
      <c r="N466" s="5"/>
      <c r="O466" s="5"/>
      <c r="P466" s="5"/>
      <c r="Q466" s="49"/>
      <c r="R466" s="5"/>
      <c r="S466" s="5"/>
      <c r="T466" s="5"/>
      <c r="U466" s="5"/>
      <c r="V466" s="5"/>
      <c r="W466" s="5"/>
    </row>
    <row r="467" spans="3:23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2"/>
      <c r="N467" s="5"/>
      <c r="O467" s="5"/>
      <c r="P467" s="5"/>
      <c r="Q467" s="49"/>
      <c r="R467" s="5"/>
      <c r="S467" s="5"/>
      <c r="T467" s="5"/>
      <c r="U467" s="5"/>
      <c r="V467" s="5"/>
      <c r="W467" s="5"/>
    </row>
    <row r="468" spans="3:23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2"/>
      <c r="N468" s="5"/>
      <c r="O468" s="5"/>
      <c r="P468" s="5"/>
      <c r="Q468" s="49"/>
      <c r="R468" s="5"/>
      <c r="S468" s="5"/>
      <c r="T468" s="5"/>
      <c r="U468" s="5"/>
      <c r="V468" s="5"/>
      <c r="W468" s="5"/>
    </row>
    <row r="469" spans="3:23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2"/>
      <c r="N469" s="5"/>
      <c r="O469" s="5"/>
      <c r="P469" s="5"/>
      <c r="Q469" s="49"/>
      <c r="R469" s="5"/>
      <c r="S469" s="5"/>
      <c r="T469" s="5"/>
      <c r="U469" s="5"/>
      <c r="V469" s="5"/>
      <c r="W469" s="5"/>
    </row>
    <row r="470" spans="3:23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2"/>
      <c r="N470" s="5"/>
      <c r="O470" s="5"/>
      <c r="P470" s="5"/>
      <c r="Q470" s="49"/>
      <c r="R470" s="5"/>
      <c r="S470" s="5"/>
      <c r="T470" s="5"/>
      <c r="U470" s="5"/>
      <c r="V470" s="5"/>
      <c r="W470" s="5"/>
    </row>
    <row r="471" spans="3:23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2"/>
      <c r="N471" s="5"/>
      <c r="O471" s="5"/>
      <c r="P471" s="5"/>
      <c r="Q471" s="49"/>
      <c r="R471" s="5"/>
      <c r="S471" s="5"/>
      <c r="T471" s="5"/>
      <c r="U471" s="5"/>
      <c r="V471" s="5"/>
      <c r="W471" s="5"/>
    </row>
    <row r="472" spans="3:23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2"/>
      <c r="N472" s="5"/>
      <c r="O472" s="5"/>
      <c r="P472" s="5"/>
      <c r="Q472" s="49"/>
      <c r="R472" s="5"/>
      <c r="S472" s="5"/>
      <c r="T472" s="5"/>
      <c r="U472" s="5"/>
      <c r="V472" s="5"/>
      <c r="W472" s="5"/>
    </row>
    <row r="473" spans="3:23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2"/>
      <c r="N473" s="5"/>
      <c r="O473" s="5"/>
      <c r="P473" s="5"/>
      <c r="Q473" s="49"/>
      <c r="R473" s="5"/>
      <c r="S473" s="5"/>
      <c r="T473" s="5"/>
      <c r="U473" s="5"/>
      <c r="V473" s="5"/>
      <c r="W473" s="5"/>
    </row>
    <row r="474" spans="3:23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2"/>
      <c r="N474" s="5"/>
      <c r="O474" s="5"/>
      <c r="P474" s="5"/>
      <c r="Q474" s="49"/>
      <c r="R474" s="5"/>
      <c r="S474" s="5"/>
      <c r="T474" s="5"/>
      <c r="U474" s="5"/>
      <c r="V474" s="5"/>
      <c r="W474" s="5"/>
    </row>
    <row r="475" spans="3:23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2"/>
      <c r="N475" s="5"/>
      <c r="O475" s="5"/>
      <c r="P475" s="5"/>
      <c r="Q475" s="49"/>
      <c r="R475" s="5"/>
      <c r="S475" s="5"/>
      <c r="T475" s="5"/>
      <c r="U475" s="5"/>
      <c r="V475" s="5"/>
      <c r="W475" s="5"/>
    </row>
    <row r="476" spans="3:23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2"/>
      <c r="N476" s="5"/>
      <c r="O476" s="5"/>
      <c r="P476" s="5"/>
      <c r="Q476" s="49"/>
      <c r="R476" s="5"/>
      <c r="S476" s="5"/>
      <c r="T476" s="5"/>
      <c r="U476" s="5"/>
      <c r="V476" s="5"/>
      <c r="W476" s="5"/>
    </row>
    <row r="477" spans="3:23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2"/>
      <c r="N477" s="5"/>
      <c r="O477" s="5"/>
      <c r="P477" s="5"/>
      <c r="Q477" s="49"/>
      <c r="R477" s="5"/>
      <c r="S477" s="5"/>
      <c r="T477" s="5"/>
      <c r="U477" s="5"/>
      <c r="V477" s="5"/>
      <c r="W477" s="5"/>
    </row>
    <row r="478" spans="3:23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2"/>
      <c r="N478" s="5"/>
      <c r="O478" s="5"/>
      <c r="P478" s="5"/>
      <c r="Q478" s="49"/>
      <c r="R478" s="5"/>
      <c r="S478" s="5"/>
      <c r="T478" s="5"/>
      <c r="U478" s="5"/>
      <c r="V478" s="5"/>
      <c r="W478" s="5"/>
    </row>
    <row r="479" spans="3:23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2"/>
      <c r="N479" s="5"/>
      <c r="O479" s="5"/>
      <c r="P479" s="5"/>
      <c r="Q479" s="49"/>
      <c r="R479" s="5"/>
      <c r="S479" s="5"/>
      <c r="T479" s="5"/>
      <c r="U479" s="5"/>
      <c r="V479" s="5"/>
      <c r="W479" s="5"/>
    </row>
    <row r="480" spans="3:23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2"/>
      <c r="N480" s="5"/>
      <c r="O480" s="5"/>
      <c r="P480" s="5"/>
      <c r="Q480" s="49"/>
      <c r="R480" s="5"/>
      <c r="S480" s="5"/>
      <c r="T480" s="5"/>
      <c r="U480" s="5"/>
      <c r="V480" s="5"/>
      <c r="W480" s="5"/>
    </row>
    <row r="481" spans="3:23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2"/>
      <c r="N481" s="5"/>
      <c r="O481" s="5"/>
      <c r="P481" s="5"/>
      <c r="Q481" s="49"/>
      <c r="R481" s="5"/>
      <c r="S481" s="5"/>
      <c r="T481" s="5"/>
      <c r="U481" s="5"/>
      <c r="V481" s="5"/>
      <c r="W481" s="5"/>
    </row>
    <row r="482" spans="3:23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2"/>
      <c r="N482" s="5"/>
      <c r="O482" s="5"/>
      <c r="P482" s="5"/>
      <c r="Q482" s="49"/>
      <c r="R482" s="5"/>
      <c r="S482" s="5"/>
      <c r="T482" s="5"/>
      <c r="U482" s="5"/>
      <c r="V482" s="5"/>
      <c r="W482" s="5"/>
    </row>
    <row r="483" spans="3:23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2"/>
      <c r="N483" s="5"/>
      <c r="O483" s="5"/>
      <c r="P483" s="5"/>
      <c r="Q483" s="49"/>
      <c r="R483" s="5"/>
      <c r="S483" s="5"/>
      <c r="T483" s="5"/>
      <c r="U483" s="5"/>
      <c r="V483" s="5"/>
      <c r="W483" s="5"/>
    </row>
    <row r="484" spans="3:23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2"/>
      <c r="N484" s="5"/>
      <c r="O484" s="5"/>
      <c r="P484" s="5"/>
      <c r="Q484" s="49"/>
      <c r="R484" s="5"/>
      <c r="S484" s="5"/>
      <c r="T484" s="5"/>
      <c r="U484" s="5"/>
      <c r="V484" s="5"/>
      <c r="W484" s="5"/>
    </row>
    <row r="485" spans="3:23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2"/>
      <c r="N485" s="5"/>
      <c r="O485" s="5"/>
      <c r="P485" s="5"/>
      <c r="Q485" s="49"/>
      <c r="R485" s="5"/>
      <c r="S485" s="5"/>
      <c r="T485" s="5"/>
      <c r="U485" s="5"/>
      <c r="V485" s="5"/>
      <c r="W485" s="5"/>
    </row>
    <row r="486" spans="3:23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2"/>
      <c r="N486" s="5"/>
      <c r="O486" s="5"/>
      <c r="P486" s="5"/>
      <c r="Q486" s="49"/>
      <c r="R486" s="5"/>
      <c r="S486" s="5"/>
      <c r="T486" s="5"/>
      <c r="U486" s="5"/>
      <c r="V486" s="5"/>
      <c r="W486" s="5"/>
    </row>
    <row r="487" spans="3:23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2"/>
      <c r="N487" s="5"/>
      <c r="O487" s="5"/>
      <c r="P487" s="5"/>
      <c r="Q487" s="49"/>
      <c r="R487" s="5"/>
      <c r="S487" s="5"/>
      <c r="T487" s="5"/>
      <c r="U487" s="5"/>
      <c r="V487" s="5"/>
      <c r="W487" s="5"/>
    </row>
    <row r="488" spans="3:23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2"/>
      <c r="N488" s="5"/>
      <c r="O488" s="5"/>
      <c r="P488" s="5"/>
      <c r="Q488" s="49"/>
      <c r="R488" s="5"/>
      <c r="S488" s="5"/>
      <c r="T488" s="5"/>
      <c r="U488" s="5"/>
      <c r="V488" s="5"/>
      <c r="W488" s="5"/>
    </row>
    <row r="489" spans="3:23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2"/>
      <c r="N489" s="5"/>
      <c r="O489" s="5"/>
      <c r="P489" s="5"/>
      <c r="Q489" s="49"/>
      <c r="R489" s="5"/>
      <c r="S489" s="5"/>
      <c r="T489" s="5"/>
      <c r="U489" s="5"/>
      <c r="V489" s="5"/>
      <c r="W489" s="5"/>
    </row>
    <row r="490" spans="3:23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2"/>
      <c r="N490" s="5"/>
      <c r="O490" s="5"/>
      <c r="P490" s="5"/>
      <c r="Q490" s="49"/>
      <c r="R490" s="5"/>
      <c r="S490" s="5"/>
      <c r="T490" s="5"/>
      <c r="U490" s="5"/>
      <c r="V490" s="5"/>
      <c r="W490" s="5"/>
    </row>
    <row r="491" spans="3:23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2"/>
      <c r="N491" s="5"/>
      <c r="O491" s="5"/>
      <c r="P491" s="5"/>
      <c r="Q491" s="49"/>
      <c r="R491" s="5"/>
      <c r="S491" s="5"/>
      <c r="T491" s="5"/>
      <c r="U491" s="5"/>
      <c r="V491" s="5"/>
      <c r="W491" s="5"/>
    </row>
    <row r="492" spans="3:23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2"/>
      <c r="N492" s="5"/>
      <c r="O492" s="5"/>
      <c r="P492" s="5"/>
      <c r="Q492" s="49"/>
      <c r="R492" s="5"/>
      <c r="S492" s="5"/>
      <c r="T492" s="5"/>
      <c r="U492" s="5"/>
      <c r="V492" s="5"/>
      <c r="W492" s="5"/>
    </row>
    <row r="493" spans="3:23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2"/>
      <c r="N493" s="5"/>
      <c r="O493" s="5"/>
      <c r="P493" s="5"/>
      <c r="Q493" s="49"/>
      <c r="R493" s="5"/>
      <c r="S493" s="5"/>
      <c r="T493" s="5"/>
      <c r="U493" s="5"/>
      <c r="V493" s="5"/>
      <c r="W493" s="5"/>
    </row>
    <row r="494" spans="3:23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2"/>
      <c r="N494" s="5"/>
      <c r="O494" s="5"/>
      <c r="P494" s="5"/>
      <c r="Q494" s="49"/>
      <c r="R494" s="5"/>
      <c r="S494" s="5"/>
      <c r="T494" s="5"/>
      <c r="U494" s="5"/>
      <c r="V494" s="5"/>
      <c r="W494" s="5"/>
    </row>
    <row r="495" spans="3:23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2"/>
      <c r="N495" s="5"/>
      <c r="O495" s="5"/>
      <c r="P495" s="5"/>
      <c r="Q495" s="49"/>
      <c r="R495" s="5"/>
      <c r="S495" s="5"/>
      <c r="T495" s="5"/>
      <c r="U495" s="5"/>
      <c r="V495" s="5"/>
      <c r="W495" s="5"/>
    </row>
    <row r="496" spans="3:23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2"/>
      <c r="N496" s="5"/>
      <c r="O496" s="5"/>
      <c r="P496" s="5"/>
      <c r="Q496" s="49"/>
      <c r="R496" s="5"/>
      <c r="S496" s="5"/>
      <c r="T496" s="5"/>
      <c r="U496" s="5"/>
      <c r="V496" s="5"/>
      <c r="W496" s="5"/>
    </row>
    <row r="497" spans="3:23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2"/>
      <c r="N497" s="5"/>
      <c r="O497" s="5"/>
      <c r="P497" s="5"/>
      <c r="Q497" s="49"/>
      <c r="R497" s="5"/>
      <c r="S497" s="5"/>
      <c r="T497" s="5"/>
      <c r="U497" s="5"/>
      <c r="V497" s="5"/>
      <c r="W497" s="5"/>
    </row>
    <row r="498" spans="3:23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2"/>
      <c r="N498" s="5"/>
      <c r="O498" s="5"/>
      <c r="P498" s="5"/>
      <c r="Q498" s="49"/>
      <c r="R498" s="5"/>
      <c r="S498" s="5"/>
      <c r="T498" s="5"/>
      <c r="U498" s="5"/>
      <c r="V498" s="5"/>
      <c r="W498" s="5"/>
    </row>
    <row r="499" spans="3:23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2"/>
      <c r="N499" s="5"/>
      <c r="O499" s="5"/>
      <c r="P499" s="5"/>
      <c r="Q499" s="49"/>
      <c r="R499" s="5"/>
      <c r="S499" s="5"/>
      <c r="T499" s="5"/>
      <c r="U499" s="5"/>
      <c r="V499" s="5"/>
      <c r="W499" s="5"/>
    </row>
    <row r="500" spans="3:23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2"/>
      <c r="N500" s="5"/>
      <c r="O500" s="5"/>
      <c r="P500" s="5"/>
      <c r="Q500" s="49"/>
      <c r="R500" s="5"/>
      <c r="S500" s="5"/>
      <c r="T500" s="5"/>
      <c r="U500" s="5"/>
      <c r="V500" s="5"/>
      <c r="W500" s="5"/>
    </row>
    <row r="501" spans="3:23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2"/>
      <c r="N501" s="5"/>
      <c r="O501" s="5"/>
      <c r="P501" s="5"/>
      <c r="Q501" s="49"/>
      <c r="R501" s="5"/>
      <c r="S501" s="5"/>
      <c r="T501" s="5"/>
      <c r="U501" s="5"/>
      <c r="V501" s="5"/>
      <c r="W501" s="5"/>
    </row>
    <row r="502" spans="3:23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2"/>
      <c r="N502" s="5"/>
      <c r="O502" s="5"/>
      <c r="P502" s="5"/>
      <c r="Q502" s="49"/>
      <c r="R502" s="5"/>
      <c r="S502" s="5"/>
      <c r="T502" s="5"/>
      <c r="U502" s="5"/>
      <c r="V502" s="5"/>
      <c r="W502" s="5"/>
    </row>
    <row r="503" spans="3:23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2"/>
      <c r="N503" s="5"/>
      <c r="O503" s="5"/>
      <c r="P503" s="5"/>
      <c r="Q503" s="49"/>
      <c r="R503" s="5"/>
      <c r="S503" s="5"/>
      <c r="T503" s="5"/>
      <c r="U503" s="5"/>
      <c r="V503" s="5"/>
      <c r="W503" s="5"/>
    </row>
    <row r="504" spans="3:23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2"/>
      <c r="N504" s="5"/>
      <c r="O504" s="5"/>
      <c r="P504" s="5"/>
      <c r="Q504" s="49"/>
      <c r="R504" s="5"/>
      <c r="S504" s="5"/>
      <c r="T504" s="5"/>
      <c r="U504" s="5"/>
      <c r="V504" s="5"/>
      <c r="W504" s="5"/>
    </row>
    <row r="505" spans="3:23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2"/>
      <c r="N505" s="5"/>
      <c r="O505" s="5"/>
      <c r="P505" s="5"/>
      <c r="Q505" s="49"/>
      <c r="R505" s="5"/>
      <c r="S505" s="5"/>
      <c r="T505" s="5"/>
      <c r="U505" s="5"/>
      <c r="V505" s="5"/>
      <c r="W505" s="5"/>
    </row>
    <row r="506" spans="3:23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2"/>
      <c r="N506" s="5"/>
      <c r="O506" s="5"/>
      <c r="P506" s="5"/>
      <c r="Q506" s="49"/>
      <c r="R506" s="5"/>
      <c r="S506" s="5"/>
      <c r="T506" s="5"/>
      <c r="U506" s="5"/>
      <c r="V506" s="5"/>
      <c r="W506" s="5"/>
    </row>
    <row r="507" spans="3:23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2"/>
      <c r="N507" s="5"/>
      <c r="O507" s="5"/>
      <c r="P507" s="5"/>
      <c r="Q507" s="49"/>
      <c r="R507" s="5"/>
      <c r="S507" s="5"/>
      <c r="T507" s="5"/>
      <c r="U507" s="5"/>
      <c r="V507" s="5"/>
      <c r="W507" s="5"/>
    </row>
    <row r="508" spans="3:23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2"/>
      <c r="N508" s="5"/>
      <c r="O508" s="5"/>
      <c r="P508" s="5"/>
      <c r="Q508" s="49"/>
      <c r="R508" s="5"/>
      <c r="S508" s="5"/>
      <c r="T508" s="5"/>
      <c r="U508" s="5"/>
      <c r="V508" s="5"/>
      <c r="W508" s="5"/>
    </row>
    <row r="509" spans="3:23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2"/>
      <c r="N509" s="5"/>
      <c r="O509" s="5"/>
      <c r="P509" s="5"/>
      <c r="Q509" s="49"/>
      <c r="R509" s="5"/>
      <c r="S509" s="5"/>
      <c r="T509" s="5"/>
      <c r="U509" s="5"/>
      <c r="V509" s="5"/>
      <c r="W509" s="5"/>
    </row>
    <row r="510" spans="3:23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2"/>
      <c r="N510" s="5"/>
      <c r="O510" s="5"/>
      <c r="P510" s="5"/>
      <c r="Q510" s="49"/>
      <c r="R510" s="5"/>
      <c r="S510" s="5"/>
      <c r="T510" s="5"/>
      <c r="U510" s="5"/>
      <c r="V510" s="5"/>
      <c r="W510" s="5"/>
    </row>
    <row r="511" spans="3:23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2"/>
      <c r="N511" s="5"/>
      <c r="O511" s="5"/>
      <c r="P511" s="5"/>
      <c r="Q511" s="49"/>
      <c r="R511" s="5"/>
      <c r="S511" s="5"/>
      <c r="T511" s="5"/>
      <c r="U511" s="5"/>
      <c r="V511" s="5"/>
      <c r="W511" s="5"/>
    </row>
    <row r="512" spans="3:23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2"/>
      <c r="N512" s="5"/>
      <c r="O512" s="5"/>
      <c r="P512" s="5"/>
      <c r="Q512" s="49"/>
      <c r="R512" s="5"/>
      <c r="S512" s="5"/>
      <c r="T512" s="5"/>
      <c r="U512" s="5"/>
      <c r="V512" s="5"/>
      <c r="W512" s="5"/>
    </row>
    <row r="513" spans="3:23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2"/>
      <c r="N513" s="5"/>
      <c r="O513" s="5"/>
      <c r="P513" s="5"/>
      <c r="Q513" s="49"/>
      <c r="R513" s="5"/>
      <c r="S513" s="5"/>
      <c r="T513" s="5"/>
      <c r="U513" s="5"/>
      <c r="V513" s="5"/>
      <c r="W513" s="5"/>
    </row>
    <row r="514" spans="3:23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2"/>
      <c r="N514" s="5"/>
      <c r="O514" s="5"/>
      <c r="P514" s="5"/>
      <c r="Q514" s="49"/>
      <c r="R514" s="5"/>
      <c r="S514" s="5"/>
      <c r="T514" s="5"/>
      <c r="U514" s="5"/>
      <c r="V514" s="5"/>
      <c r="W514" s="5"/>
    </row>
    <row r="515" spans="3:23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2"/>
      <c r="N515" s="5"/>
      <c r="O515" s="5"/>
      <c r="P515" s="5"/>
      <c r="Q515" s="49"/>
      <c r="R515" s="5"/>
      <c r="S515" s="5"/>
      <c r="T515" s="5"/>
      <c r="U515" s="5"/>
      <c r="V515" s="5"/>
      <c r="W515" s="5"/>
    </row>
    <row r="516" spans="3:23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2"/>
      <c r="N516" s="5"/>
      <c r="O516" s="5"/>
      <c r="P516" s="5"/>
      <c r="Q516" s="49"/>
      <c r="R516" s="5"/>
      <c r="S516" s="5"/>
      <c r="T516" s="5"/>
      <c r="U516" s="5"/>
      <c r="V516" s="5"/>
      <c r="W516" s="5"/>
    </row>
    <row r="517" spans="3:23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2"/>
      <c r="N517" s="5"/>
      <c r="O517" s="5"/>
      <c r="P517" s="5"/>
      <c r="Q517" s="49"/>
      <c r="R517" s="5"/>
      <c r="S517" s="5"/>
      <c r="T517" s="5"/>
      <c r="U517" s="5"/>
      <c r="V517" s="5"/>
      <c r="W517" s="5"/>
    </row>
    <row r="518" spans="3:23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2"/>
      <c r="N518" s="5"/>
      <c r="O518" s="5"/>
      <c r="P518" s="5"/>
      <c r="Q518" s="49"/>
      <c r="R518" s="5"/>
      <c r="S518" s="5"/>
      <c r="T518" s="5"/>
      <c r="U518" s="5"/>
      <c r="V518" s="5"/>
      <c r="W518" s="5"/>
    </row>
    <row r="519" spans="3:23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2"/>
      <c r="N519" s="5"/>
      <c r="O519" s="5"/>
      <c r="P519" s="5"/>
      <c r="Q519" s="49"/>
      <c r="R519" s="5"/>
      <c r="S519" s="5"/>
      <c r="T519" s="5"/>
      <c r="U519" s="5"/>
      <c r="V519" s="5"/>
      <c r="W519" s="5"/>
    </row>
    <row r="520" spans="3:23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2"/>
      <c r="N520" s="5"/>
      <c r="O520" s="5"/>
      <c r="P520" s="5"/>
      <c r="Q520" s="49"/>
      <c r="R520" s="5"/>
      <c r="S520" s="5"/>
      <c r="T520" s="5"/>
      <c r="U520" s="5"/>
      <c r="V520" s="5"/>
      <c r="W520" s="5"/>
    </row>
    <row r="521" spans="3:23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2"/>
      <c r="N521" s="5"/>
      <c r="O521" s="5"/>
      <c r="P521" s="5"/>
      <c r="Q521" s="49"/>
      <c r="R521" s="5"/>
      <c r="S521" s="5"/>
      <c r="T521" s="5"/>
      <c r="U521" s="5"/>
      <c r="V521" s="5"/>
      <c r="W521" s="5"/>
    </row>
    <row r="522" spans="3:23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2"/>
      <c r="N522" s="5"/>
      <c r="O522" s="5"/>
      <c r="P522" s="5"/>
      <c r="Q522" s="49"/>
      <c r="R522" s="5"/>
      <c r="S522" s="5"/>
      <c r="T522" s="5"/>
      <c r="U522" s="5"/>
      <c r="V522" s="5"/>
      <c r="W522" s="5"/>
    </row>
    <row r="523" spans="3:23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2"/>
      <c r="N523" s="5"/>
      <c r="O523" s="5"/>
      <c r="P523" s="5"/>
      <c r="Q523" s="49"/>
      <c r="R523" s="5"/>
      <c r="S523" s="5"/>
      <c r="T523" s="5"/>
      <c r="U523" s="5"/>
      <c r="V523" s="5"/>
      <c r="W523" s="5"/>
    </row>
    <row r="524" spans="3:23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2"/>
      <c r="N524" s="5"/>
      <c r="O524" s="5"/>
      <c r="P524" s="5"/>
      <c r="Q524" s="49"/>
      <c r="R524" s="5"/>
      <c r="S524" s="5"/>
      <c r="T524" s="5"/>
      <c r="U524" s="5"/>
      <c r="V524" s="5"/>
      <c r="W524" s="5"/>
    </row>
    <row r="525" spans="3:23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2"/>
      <c r="N525" s="5"/>
      <c r="O525" s="5"/>
      <c r="P525" s="5"/>
      <c r="Q525" s="49"/>
      <c r="R525" s="5"/>
      <c r="S525" s="5"/>
      <c r="T525" s="5"/>
      <c r="U525" s="5"/>
      <c r="V525" s="5"/>
      <c r="W525" s="5"/>
    </row>
    <row r="526" spans="3:23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2"/>
      <c r="N526" s="5"/>
      <c r="O526" s="5"/>
      <c r="P526" s="5"/>
      <c r="Q526" s="49"/>
      <c r="R526" s="5"/>
      <c r="S526" s="5"/>
      <c r="T526" s="5"/>
      <c r="U526" s="5"/>
      <c r="V526" s="5"/>
      <c r="W526" s="5"/>
    </row>
    <row r="527" spans="3:23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2"/>
      <c r="N527" s="5"/>
      <c r="O527" s="5"/>
      <c r="P527" s="5"/>
      <c r="Q527" s="49"/>
      <c r="R527" s="5"/>
      <c r="S527" s="5"/>
      <c r="T527" s="5"/>
      <c r="U527" s="5"/>
      <c r="V527" s="5"/>
      <c r="W527" s="5"/>
    </row>
    <row r="528" spans="3:23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2"/>
      <c r="N528" s="5"/>
      <c r="O528" s="5"/>
      <c r="P528" s="5"/>
      <c r="Q528" s="49"/>
      <c r="R528" s="5"/>
      <c r="S528" s="5"/>
      <c r="T528" s="5"/>
      <c r="U528" s="5"/>
      <c r="V528" s="5"/>
      <c r="W528" s="5"/>
    </row>
    <row r="529" spans="3:23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2"/>
      <c r="N529" s="5"/>
      <c r="O529" s="5"/>
      <c r="P529" s="5"/>
      <c r="Q529" s="49"/>
      <c r="R529" s="5"/>
      <c r="S529" s="5"/>
      <c r="T529" s="5"/>
      <c r="U529" s="5"/>
      <c r="V529" s="5"/>
      <c r="W529" s="5"/>
    </row>
    <row r="530" spans="3:23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2"/>
      <c r="N530" s="5"/>
      <c r="O530" s="5"/>
      <c r="P530" s="5"/>
      <c r="Q530" s="49"/>
      <c r="R530" s="5"/>
      <c r="S530" s="5"/>
      <c r="T530" s="5"/>
      <c r="U530" s="5"/>
      <c r="V530" s="5"/>
      <c r="W530" s="5"/>
    </row>
    <row r="531" spans="3:23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2"/>
      <c r="N531" s="5"/>
      <c r="O531" s="5"/>
      <c r="P531" s="5"/>
      <c r="Q531" s="49"/>
      <c r="R531" s="5"/>
      <c r="S531" s="5"/>
      <c r="T531" s="5"/>
      <c r="U531" s="5"/>
      <c r="V531" s="5"/>
      <c r="W531" s="5"/>
    </row>
    <row r="532" spans="3:23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2"/>
      <c r="N532" s="5"/>
      <c r="O532" s="5"/>
      <c r="P532" s="5"/>
      <c r="Q532" s="49"/>
      <c r="R532" s="5"/>
      <c r="S532" s="5"/>
      <c r="T532" s="5"/>
      <c r="U532" s="5"/>
      <c r="V532" s="5"/>
      <c r="W532" s="5"/>
    </row>
    <row r="533" spans="3:23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2"/>
      <c r="N533" s="5"/>
      <c r="O533" s="5"/>
      <c r="P533" s="5"/>
      <c r="Q533" s="49"/>
      <c r="R533" s="5"/>
      <c r="S533" s="5"/>
      <c r="T533" s="5"/>
      <c r="U533" s="5"/>
      <c r="V533" s="5"/>
      <c r="W533" s="5"/>
    </row>
    <row r="534" spans="3:23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2"/>
      <c r="N534" s="5"/>
      <c r="O534" s="5"/>
      <c r="P534" s="5"/>
      <c r="Q534" s="49"/>
      <c r="R534" s="5"/>
      <c r="S534" s="5"/>
      <c r="T534" s="5"/>
      <c r="U534" s="5"/>
      <c r="V534" s="5"/>
      <c r="W534" s="5"/>
    </row>
    <row r="535" spans="3:23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2"/>
      <c r="N535" s="5"/>
      <c r="O535" s="5"/>
      <c r="P535" s="5"/>
      <c r="Q535" s="49"/>
      <c r="R535" s="5"/>
      <c r="S535" s="5"/>
      <c r="T535" s="5"/>
      <c r="U535" s="5"/>
      <c r="V535" s="5"/>
      <c r="W535" s="5"/>
    </row>
    <row r="536" spans="3:23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2"/>
      <c r="N536" s="5"/>
      <c r="O536" s="5"/>
      <c r="P536" s="5"/>
      <c r="Q536" s="49"/>
      <c r="R536" s="5"/>
      <c r="S536" s="5"/>
      <c r="T536" s="5"/>
      <c r="U536" s="5"/>
      <c r="V536" s="5"/>
      <c r="W536" s="5"/>
    </row>
    <row r="537" spans="3:23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2"/>
      <c r="N537" s="5"/>
      <c r="O537" s="5"/>
      <c r="P537" s="5"/>
      <c r="Q537" s="49"/>
      <c r="R537" s="5"/>
      <c r="S537" s="5"/>
      <c r="T537" s="5"/>
      <c r="U537" s="5"/>
      <c r="V537" s="5"/>
      <c r="W537" s="5"/>
    </row>
    <row r="538" spans="3:23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2"/>
      <c r="N538" s="5"/>
      <c r="O538" s="5"/>
      <c r="P538" s="5"/>
      <c r="Q538" s="49"/>
      <c r="R538" s="5"/>
      <c r="S538" s="5"/>
      <c r="T538" s="5"/>
      <c r="U538" s="5"/>
      <c r="V538" s="5"/>
      <c r="W538" s="5"/>
    </row>
    <row r="539" spans="3:23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2"/>
      <c r="N539" s="5"/>
      <c r="O539" s="5"/>
      <c r="P539" s="5"/>
      <c r="Q539" s="49"/>
      <c r="R539" s="5"/>
      <c r="S539" s="5"/>
      <c r="T539" s="5"/>
      <c r="U539" s="5"/>
      <c r="V539" s="5"/>
      <c r="W539" s="5"/>
    </row>
    <row r="540" spans="3:23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2"/>
      <c r="N540" s="5"/>
      <c r="O540" s="5"/>
      <c r="P540" s="5"/>
      <c r="Q540" s="49"/>
      <c r="R540" s="5"/>
      <c r="S540" s="5"/>
      <c r="T540" s="5"/>
      <c r="U540" s="5"/>
      <c r="V540" s="5"/>
      <c r="W540" s="5"/>
    </row>
    <row r="541" spans="3:23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2"/>
      <c r="N541" s="5"/>
      <c r="O541" s="5"/>
      <c r="P541" s="5"/>
      <c r="Q541" s="49"/>
      <c r="R541" s="5"/>
      <c r="S541" s="5"/>
      <c r="T541" s="5"/>
      <c r="U541" s="5"/>
      <c r="V541" s="5"/>
      <c r="W541" s="5"/>
    </row>
    <row r="542" spans="3:23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2"/>
      <c r="N542" s="5"/>
      <c r="O542" s="5"/>
      <c r="P542" s="5"/>
      <c r="Q542" s="49"/>
      <c r="R542" s="5"/>
      <c r="S542" s="5"/>
      <c r="T542" s="5"/>
      <c r="U542" s="5"/>
      <c r="V542" s="5"/>
      <c r="W542" s="5"/>
    </row>
    <row r="543" spans="3:23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2"/>
      <c r="N543" s="5"/>
      <c r="O543" s="5"/>
      <c r="P543" s="5"/>
      <c r="Q543" s="49"/>
      <c r="R543" s="5"/>
      <c r="S543" s="5"/>
      <c r="T543" s="5"/>
      <c r="U543" s="5"/>
      <c r="V543" s="5"/>
      <c r="W543" s="5"/>
    </row>
    <row r="544" spans="3:23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2"/>
      <c r="N544" s="5"/>
      <c r="O544" s="5"/>
      <c r="P544" s="5"/>
      <c r="Q544" s="49"/>
      <c r="R544" s="5"/>
      <c r="S544" s="5"/>
      <c r="T544" s="5"/>
      <c r="U544" s="5"/>
      <c r="V544" s="5"/>
      <c r="W544" s="5"/>
    </row>
    <row r="545" spans="3:23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2"/>
      <c r="N545" s="5"/>
      <c r="O545" s="5"/>
      <c r="P545" s="5"/>
      <c r="Q545" s="49"/>
      <c r="R545" s="5"/>
      <c r="S545" s="5"/>
      <c r="T545" s="5"/>
      <c r="U545" s="5"/>
      <c r="V545" s="5"/>
      <c r="W545" s="5"/>
    </row>
    <row r="546" spans="3:23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2"/>
      <c r="N546" s="5"/>
      <c r="O546" s="5"/>
      <c r="P546" s="5"/>
      <c r="Q546" s="49"/>
      <c r="R546" s="5"/>
      <c r="S546" s="5"/>
      <c r="T546" s="5"/>
      <c r="U546" s="5"/>
      <c r="V546" s="5"/>
      <c r="W546" s="5"/>
    </row>
    <row r="547" spans="3:23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2"/>
      <c r="N547" s="5"/>
      <c r="O547" s="5"/>
      <c r="P547" s="5"/>
      <c r="Q547" s="49"/>
      <c r="R547" s="5"/>
      <c r="S547" s="5"/>
      <c r="T547" s="5"/>
      <c r="U547" s="5"/>
      <c r="V547" s="5"/>
      <c r="W547" s="5"/>
    </row>
    <row r="548" spans="3:23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2"/>
      <c r="N548" s="5"/>
      <c r="O548" s="5"/>
      <c r="P548" s="5"/>
      <c r="Q548" s="49"/>
      <c r="R548" s="5"/>
      <c r="S548" s="5"/>
      <c r="T548" s="5"/>
      <c r="U548" s="5"/>
      <c r="V548" s="5"/>
      <c r="W548" s="5"/>
    </row>
    <row r="549" spans="3:23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2"/>
      <c r="N549" s="5"/>
      <c r="O549" s="5"/>
      <c r="P549" s="5"/>
      <c r="Q549" s="49"/>
      <c r="R549" s="5"/>
      <c r="S549" s="5"/>
      <c r="T549" s="5"/>
      <c r="U549" s="5"/>
      <c r="V549" s="5"/>
      <c r="W549" s="5"/>
    </row>
    <row r="550" spans="3:23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2"/>
      <c r="N550" s="5"/>
      <c r="O550" s="5"/>
      <c r="P550" s="5"/>
      <c r="Q550" s="49"/>
      <c r="R550" s="5"/>
      <c r="S550" s="5"/>
      <c r="T550" s="5"/>
      <c r="U550" s="5"/>
      <c r="V550" s="5"/>
      <c r="W550" s="5"/>
    </row>
    <row r="551" spans="3:23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2"/>
      <c r="N551" s="5"/>
      <c r="O551" s="5"/>
      <c r="P551" s="5"/>
      <c r="Q551" s="49"/>
      <c r="R551" s="5"/>
      <c r="S551" s="5"/>
      <c r="T551" s="5"/>
      <c r="U551" s="5"/>
      <c r="V551" s="5"/>
      <c r="W551" s="5"/>
    </row>
    <row r="552" spans="3:23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2"/>
      <c r="N552" s="5"/>
      <c r="O552" s="5"/>
      <c r="P552" s="5"/>
      <c r="Q552" s="49"/>
      <c r="R552" s="5"/>
      <c r="S552" s="5"/>
      <c r="T552" s="5"/>
      <c r="U552" s="5"/>
      <c r="V552" s="5"/>
      <c r="W552" s="5"/>
    </row>
    <row r="553" spans="3:23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2"/>
      <c r="N553" s="5"/>
      <c r="O553" s="5"/>
      <c r="P553" s="5"/>
      <c r="Q553" s="49"/>
      <c r="R553" s="5"/>
      <c r="S553" s="5"/>
      <c r="T553" s="5"/>
      <c r="U553" s="5"/>
      <c r="V553" s="5"/>
      <c r="W553" s="5"/>
    </row>
    <row r="554" spans="3:23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2"/>
      <c r="N554" s="5"/>
      <c r="O554" s="5"/>
      <c r="P554" s="5"/>
      <c r="Q554" s="49"/>
      <c r="R554" s="5"/>
      <c r="S554" s="5"/>
      <c r="T554" s="5"/>
      <c r="U554" s="5"/>
      <c r="V554" s="5"/>
      <c r="W554" s="5"/>
    </row>
    <row r="555" spans="3:23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2"/>
      <c r="N555" s="5"/>
      <c r="O555" s="5"/>
      <c r="P555" s="5"/>
      <c r="Q555" s="49"/>
      <c r="R555" s="5"/>
      <c r="S555" s="5"/>
      <c r="T555" s="5"/>
      <c r="U555" s="5"/>
      <c r="V555" s="5"/>
      <c r="W555" s="5"/>
    </row>
    <row r="556" spans="3:23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2"/>
      <c r="N556" s="5"/>
      <c r="O556" s="5"/>
      <c r="P556" s="5"/>
      <c r="Q556" s="49"/>
      <c r="R556" s="5"/>
      <c r="S556" s="5"/>
      <c r="T556" s="5"/>
      <c r="U556" s="5"/>
      <c r="V556" s="5"/>
      <c r="W556" s="5"/>
    </row>
    <row r="557" spans="3:23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2"/>
      <c r="N557" s="5"/>
      <c r="O557" s="5"/>
      <c r="P557" s="5"/>
      <c r="Q557" s="49"/>
      <c r="R557" s="5"/>
      <c r="S557" s="5"/>
      <c r="T557" s="5"/>
      <c r="U557" s="5"/>
      <c r="V557" s="5"/>
      <c r="W557" s="5"/>
    </row>
    <row r="558" spans="3:23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2"/>
      <c r="N558" s="5"/>
      <c r="O558" s="5"/>
      <c r="P558" s="5"/>
      <c r="Q558" s="49"/>
      <c r="R558" s="5"/>
      <c r="S558" s="5"/>
      <c r="T558" s="5"/>
      <c r="U558" s="5"/>
      <c r="V558" s="5"/>
      <c r="W558" s="5"/>
    </row>
    <row r="559" spans="3:23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2"/>
      <c r="N559" s="5"/>
      <c r="O559" s="5"/>
      <c r="P559" s="5"/>
      <c r="Q559" s="49"/>
      <c r="R559" s="5"/>
      <c r="S559" s="5"/>
      <c r="T559" s="5"/>
      <c r="U559" s="5"/>
      <c r="V559" s="5"/>
      <c r="W559" s="5"/>
    </row>
    <row r="560" spans="3:23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2"/>
      <c r="N560" s="5"/>
      <c r="O560" s="5"/>
      <c r="P560" s="5"/>
      <c r="Q560" s="49"/>
      <c r="R560" s="5"/>
      <c r="S560" s="5"/>
      <c r="T560" s="5"/>
      <c r="U560" s="5"/>
      <c r="V560" s="5"/>
      <c r="W560" s="5"/>
    </row>
    <row r="561" spans="3:23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2"/>
      <c r="N561" s="5"/>
      <c r="O561" s="5"/>
      <c r="P561" s="5"/>
      <c r="Q561" s="49"/>
      <c r="R561" s="5"/>
      <c r="S561" s="5"/>
      <c r="T561" s="5"/>
      <c r="U561" s="5"/>
      <c r="V561" s="5"/>
      <c r="W561" s="5"/>
    </row>
    <row r="562" spans="3:23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2"/>
      <c r="N562" s="5"/>
      <c r="O562" s="5"/>
      <c r="P562" s="5"/>
      <c r="Q562" s="49"/>
      <c r="R562" s="5"/>
      <c r="S562" s="5"/>
      <c r="T562" s="5"/>
      <c r="U562" s="5"/>
      <c r="V562" s="5"/>
      <c r="W562" s="5"/>
    </row>
    <row r="563" spans="3:23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2"/>
      <c r="N563" s="5"/>
      <c r="O563" s="5"/>
      <c r="P563" s="5"/>
      <c r="Q563" s="49"/>
      <c r="R563" s="5"/>
      <c r="S563" s="5"/>
      <c r="T563" s="5"/>
      <c r="U563" s="5"/>
      <c r="V563" s="5"/>
      <c r="W563" s="5"/>
    </row>
    <row r="564" spans="3:23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2"/>
      <c r="N564" s="5"/>
      <c r="O564" s="5"/>
      <c r="P564" s="5"/>
      <c r="Q564" s="49"/>
      <c r="R564" s="5"/>
      <c r="S564" s="5"/>
      <c r="T564" s="5"/>
      <c r="U564" s="5"/>
      <c r="V564" s="5"/>
      <c r="W564" s="5"/>
    </row>
    <row r="565" spans="3:23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2"/>
      <c r="N565" s="5"/>
      <c r="O565" s="5"/>
      <c r="P565" s="5"/>
      <c r="Q565" s="49"/>
      <c r="R565" s="5"/>
      <c r="S565" s="5"/>
      <c r="T565" s="5"/>
      <c r="U565" s="5"/>
      <c r="V565" s="5"/>
      <c r="W565" s="5"/>
    </row>
    <row r="566" spans="3:23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2"/>
      <c r="N566" s="5"/>
      <c r="O566" s="5"/>
      <c r="P566" s="5"/>
      <c r="Q566" s="49"/>
      <c r="R566" s="5"/>
      <c r="S566" s="5"/>
      <c r="T566" s="5"/>
      <c r="U566" s="5"/>
      <c r="V566" s="5"/>
      <c r="W566" s="5"/>
    </row>
    <row r="567" spans="3:23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2"/>
      <c r="N567" s="5"/>
      <c r="O567" s="5"/>
      <c r="P567" s="5"/>
      <c r="Q567" s="49"/>
      <c r="R567" s="5"/>
      <c r="S567" s="5"/>
      <c r="T567" s="5"/>
      <c r="U567" s="5"/>
      <c r="V567" s="5"/>
      <c r="W567" s="5"/>
    </row>
    <row r="568" spans="3:23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2"/>
      <c r="N568" s="5"/>
      <c r="O568" s="5"/>
      <c r="P568" s="5"/>
      <c r="Q568" s="49"/>
      <c r="R568" s="5"/>
      <c r="S568" s="5"/>
      <c r="T568" s="5"/>
      <c r="U568" s="5"/>
      <c r="V568" s="5"/>
      <c r="W568" s="5"/>
    </row>
    <row r="569" spans="3:23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2"/>
      <c r="N569" s="5"/>
      <c r="O569" s="5"/>
      <c r="P569" s="5"/>
      <c r="Q569" s="49"/>
      <c r="R569" s="5"/>
      <c r="S569" s="5"/>
      <c r="T569" s="5"/>
      <c r="U569" s="5"/>
      <c r="V569" s="5"/>
      <c r="W569" s="5"/>
    </row>
    <row r="570" spans="3:23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2"/>
      <c r="N570" s="5"/>
      <c r="O570" s="5"/>
      <c r="P570" s="5"/>
      <c r="Q570" s="49"/>
      <c r="R570" s="5"/>
      <c r="S570" s="5"/>
      <c r="T570" s="5"/>
      <c r="U570" s="5"/>
      <c r="V570" s="5"/>
      <c r="W570" s="5"/>
    </row>
    <row r="571" spans="3:23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2"/>
      <c r="N571" s="5"/>
      <c r="O571" s="5"/>
      <c r="P571" s="5"/>
      <c r="Q571" s="49"/>
      <c r="R571" s="5"/>
      <c r="S571" s="5"/>
      <c r="T571" s="5"/>
      <c r="U571" s="5"/>
      <c r="V571" s="5"/>
      <c r="W571" s="5"/>
    </row>
    <row r="572" spans="3:23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2"/>
      <c r="N572" s="5"/>
      <c r="O572" s="5"/>
      <c r="P572" s="5"/>
      <c r="Q572" s="49"/>
      <c r="R572" s="5"/>
      <c r="S572" s="5"/>
      <c r="T572" s="5"/>
      <c r="U572" s="5"/>
      <c r="V572" s="5"/>
      <c r="W572" s="5"/>
    </row>
    <row r="573" spans="3:23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2"/>
      <c r="N573" s="5"/>
      <c r="O573" s="5"/>
      <c r="P573" s="5"/>
      <c r="Q573" s="49"/>
      <c r="R573" s="5"/>
      <c r="S573" s="5"/>
      <c r="T573" s="5"/>
      <c r="U573" s="5"/>
      <c r="V573" s="5"/>
      <c r="W573" s="5"/>
    </row>
    <row r="574" spans="3:23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2"/>
      <c r="N574" s="5"/>
      <c r="O574" s="5"/>
      <c r="P574" s="5"/>
      <c r="Q574" s="49"/>
      <c r="R574" s="5"/>
      <c r="S574" s="5"/>
      <c r="T574" s="5"/>
      <c r="U574" s="5"/>
      <c r="V574" s="5"/>
      <c r="W574" s="5"/>
    </row>
    <row r="575" spans="3:23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2"/>
      <c r="N575" s="5"/>
      <c r="O575" s="5"/>
      <c r="P575" s="5"/>
      <c r="Q575" s="49"/>
      <c r="R575" s="5"/>
      <c r="S575" s="5"/>
      <c r="T575" s="5"/>
      <c r="U575" s="5"/>
      <c r="V575" s="5"/>
      <c r="W575" s="5"/>
    </row>
    <row r="576" spans="3:23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2"/>
      <c r="N576" s="5"/>
      <c r="O576" s="5"/>
      <c r="P576" s="5"/>
      <c r="Q576" s="49"/>
      <c r="R576" s="5"/>
      <c r="S576" s="5"/>
      <c r="T576" s="5"/>
      <c r="U576" s="5"/>
      <c r="V576" s="5"/>
      <c r="W576" s="5"/>
    </row>
    <row r="577" spans="3:23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2"/>
      <c r="N577" s="5"/>
      <c r="O577" s="5"/>
      <c r="P577" s="5"/>
      <c r="Q577" s="49"/>
      <c r="R577" s="5"/>
      <c r="S577" s="5"/>
      <c r="T577" s="5"/>
      <c r="U577" s="5"/>
      <c r="V577" s="5"/>
      <c r="W577" s="5"/>
    </row>
    <row r="578" spans="3:23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2"/>
      <c r="N578" s="5"/>
      <c r="O578" s="5"/>
      <c r="P578" s="5"/>
      <c r="Q578" s="49"/>
      <c r="R578" s="5"/>
      <c r="S578" s="5"/>
      <c r="T578" s="5"/>
      <c r="U578" s="5"/>
      <c r="V578" s="5"/>
      <c r="W578" s="5"/>
    </row>
    <row r="579" spans="3:23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2"/>
      <c r="N579" s="5"/>
      <c r="O579" s="5"/>
      <c r="P579" s="5"/>
      <c r="Q579" s="49"/>
      <c r="R579" s="5"/>
      <c r="S579" s="5"/>
      <c r="T579" s="5"/>
      <c r="U579" s="5"/>
      <c r="V579" s="5"/>
      <c r="W579" s="5"/>
    </row>
    <row r="580" spans="3:23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2"/>
      <c r="N580" s="5"/>
      <c r="O580" s="5"/>
      <c r="P580" s="5"/>
      <c r="Q580" s="49"/>
      <c r="R580" s="5"/>
      <c r="S580" s="5"/>
      <c r="T580" s="5"/>
      <c r="U580" s="5"/>
      <c r="V580" s="5"/>
      <c r="W580" s="5"/>
    </row>
    <row r="581" spans="3:23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2"/>
      <c r="N581" s="5"/>
      <c r="O581" s="5"/>
      <c r="P581" s="5"/>
      <c r="Q581" s="49"/>
      <c r="R581" s="5"/>
      <c r="S581" s="5"/>
      <c r="T581" s="5"/>
      <c r="U581" s="5"/>
      <c r="V581" s="5"/>
      <c r="W581" s="5"/>
    </row>
    <row r="582" spans="3:23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2"/>
      <c r="N582" s="5"/>
      <c r="O582" s="5"/>
      <c r="P582" s="5"/>
      <c r="Q582" s="49"/>
      <c r="R582" s="5"/>
      <c r="S582" s="5"/>
      <c r="T582" s="5"/>
      <c r="U582" s="5"/>
      <c r="V582" s="5"/>
      <c r="W582" s="5"/>
    </row>
    <row r="583" spans="3:23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2"/>
      <c r="N583" s="5"/>
      <c r="O583" s="5"/>
      <c r="P583" s="5"/>
      <c r="Q583" s="49"/>
      <c r="R583" s="5"/>
      <c r="S583" s="5"/>
      <c r="T583" s="5"/>
      <c r="U583" s="5"/>
      <c r="V583" s="5"/>
      <c r="W583" s="5"/>
    </row>
    <row r="584" spans="3:23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2"/>
      <c r="N584" s="5"/>
      <c r="O584" s="5"/>
      <c r="P584" s="5"/>
      <c r="Q584" s="49"/>
      <c r="R584" s="5"/>
      <c r="S584" s="5"/>
      <c r="T584" s="5"/>
      <c r="U584" s="5"/>
      <c r="V584" s="5"/>
      <c r="W584" s="5"/>
    </row>
    <row r="585" spans="3:23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2"/>
      <c r="N585" s="5"/>
      <c r="O585" s="5"/>
      <c r="P585" s="5"/>
      <c r="Q585" s="49"/>
      <c r="R585" s="5"/>
      <c r="S585" s="5"/>
      <c r="T585" s="5"/>
      <c r="U585" s="5"/>
      <c r="V585" s="5"/>
      <c r="W585" s="5"/>
    </row>
    <row r="586" spans="3:23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2"/>
      <c r="N586" s="5"/>
      <c r="O586" s="5"/>
      <c r="P586" s="5"/>
      <c r="Q586" s="49"/>
      <c r="R586" s="5"/>
      <c r="S586" s="5"/>
      <c r="T586" s="5"/>
      <c r="U586" s="5"/>
      <c r="V586" s="5"/>
      <c r="W586" s="5"/>
    </row>
    <row r="587" spans="3:23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2"/>
      <c r="N587" s="5"/>
      <c r="O587" s="5"/>
      <c r="P587" s="5"/>
      <c r="Q587" s="49"/>
      <c r="R587" s="5"/>
      <c r="S587" s="5"/>
      <c r="T587" s="5"/>
      <c r="U587" s="5"/>
      <c r="V587" s="5"/>
      <c r="W587" s="5"/>
    </row>
    <row r="588" spans="3:23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2"/>
      <c r="N588" s="5"/>
      <c r="O588" s="5"/>
      <c r="P588" s="5"/>
      <c r="Q588" s="49"/>
      <c r="R588" s="5"/>
      <c r="S588" s="5"/>
      <c r="T588" s="5"/>
      <c r="U588" s="5"/>
      <c r="V588" s="5"/>
      <c r="W588" s="5"/>
    </row>
    <row r="589" spans="3:23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2"/>
      <c r="N589" s="5"/>
      <c r="O589" s="5"/>
      <c r="P589" s="5"/>
      <c r="Q589" s="49"/>
      <c r="R589" s="5"/>
      <c r="S589" s="5"/>
      <c r="T589" s="5"/>
      <c r="U589" s="5"/>
      <c r="V589" s="5"/>
      <c r="W589" s="5"/>
    </row>
    <row r="590" spans="3:23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2"/>
      <c r="N590" s="5"/>
      <c r="O590" s="5"/>
      <c r="P590" s="5"/>
      <c r="Q590" s="49"/>
      <c r="R590" s="5"/>
      <c r="S590" s="5"/>
      <c r="T590" s="5"/>
      <c r="U590" s="5"/>
      <c r="V590" s="5"/>
      <c r="W590" s="5"/>
    </row>
    <row r="591" spans="3:23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2"/>
      <c r="N591" s="5"/>
      <c r="O591" s="5"/>
      <c r="P591" s="5"/>
      <c r="Q591" s="49"/>
      <c r="R591" s="5"/>
      <c r="S591" s="5"/>
      <c r="T591" s="5"/>
      <c r="U591" s="5"/>
      <c r="V591" s="5"/>
      <c r="W591" s="5"/>
    </row>
    <row r="592" spans="3:23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2"/>
      <c r="N592" s="5"/>
      <c r="O592" s="5"/>
      <c r="P592" s="5"/>
      <c r="Q592" s="49"/>
      <c r="R592" s="5"/>
      <c r="S592" s="5"/>
      <c r="T592" s="5"/>
      <c r="U592" s="5"/>
      <c r="V592" s="5"/>
      <c r="W592" s="5"/>
    </row>
    <row r="593" spans="3:23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2"/>
      <c r="N593" s="5"/>
      <c r="O593" s="5"/>
      <c r="P593" s="5"/>
      <c r="Q593" s="49"/>
      <c r="R593" s="5"/>
      <c r="S593" s="5"/>
      <c r="T593" s="5"/>
      <c r="U593" s="5"/>
      <c r="V593" s="5"/>
      <c r="W593" s="5"/>
    </row>
    <row r="594" spans="3:23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2"/>
      <c r="N594" s="5"/>
      <c r="O594" s="5"/>
      <c r="P594" s="5"/>
      <c r="Q594" s="49"/>
      <c r="R594" s="5"/>
      <c r="S594" s="5"/>
      <c r="T594" s="5"/>
      <c r="U594" s="5"/>
      <c r="V594" s="5"/>
      <c r="W594" s="5"/>
    </row>
    <row r="595" spans="3:23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2"/>
      <c r="N595" s="5"/>
      <c r="O595" s="5"/>
      <c r="P595" s="5"/>
      <c r="Q595" s="49"/>
      <c r="R595" s="5"/>
      <c r="S595" s="5"/>
      <c r="T595" s="5"/>
      <c r="U595" s="5"/>
      <c r="V595" s="5"/>
      <c r="W595" s="5"/>
    </row>
    <row r="596" spans="3:23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2"/>
      <c r="N596" s="5"/>
      <c r="O596" s="5"/>
      <c r="P596" s="5"/>
      <c r="Q596" s="49"/>
      <c r="R596" s="5"/>
      <c r="S596" s="5"/>
      <c r="T596" s="5"/>
      <c r="U596" s="5"/>
      <c r="V596" s="5"/>
      <c r="W596" s="5"/>
    </row>
    <row r="597" spans="3:23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2"/>
      <c r="N597" s="5"/>
      <c r="O597" s="5"/>
      <c r="P597" s="5"/>
      <c r="Q597" s="49"/>
      <c r="R597" s="5"/>
      <c r="S597" s="5"/>
      <c r="T597" s="5"/>
      <c r="U597" s="5"/>
      <c r="V597" s="5"/>
      <c r="W597" s="5"/>
    </row>
    <row r="598" spans="3:23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2"/>
      <c r="N598" s="5"/>
      <c r="O598" s="5"/>
      <c r="P598" s="5"/>
      <c r="Q598" s="49"/>
      <c r="R598" s="5"/>
      <c r="S598" s="5"/>
      <c r="T598" s="5"/>
      <c r="U598" s="5"/>
      <c r="V598" s="5"/>
      <c r="W598" s="5"/>
    </row>
    <row r="599" spans="3:23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2"/>
      <c r="N599" s="5"/>
      <c r="O599" s="5"/>
      <c r="P599" s="5"/>
      <c r="Q599" s="49"/>
      <c r="R599" s="5"/>
      <c r="S599" s="5"/>
      <c r="T599" s="5"/>
      <c r="U599" s="5"/>
      <c r="V599" s="5"/>
      <c r="W599" s="5"/>
    </row>
    <row r="600" spans="3:23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2"/>
      <c r="N600" s="5"/>
      <c r="O600" s="5"/>
      <c r="P600" s="5"/>
      <c r="Q600" s="49"/>
      <c r="R600" s="5"/>
      <c r="S600" s="5"/>
      <c r="T600" s="5"/>
      <c r="U600" s="5"/>
      <c r="V600" s="5"/>
      <c r="W600" s="5"/>
    </row>
    <row r="601" spans="3:23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2"/>
      <c r="N601" s="5"/>
      <c r="O601" s="5"/>
      <c r="P601" s="5"/>
      <c r="Q601" s="49"/>
      <c r="R601" s="5"/>
      <c r="S601" s="5"/>
      <c r="T601" s="5"/>
      <c r="U601" s="5"/>
      <c r="V601" s="5"/>
      <c r="W601" s="5"/>
    </row>
    <row r="602" spans="3:23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2"/>
      <c r="N602" s="5"/>
      <c r="O602" s="5"/>
      <c r="P602" s="5"/>
      <c r="Q602" s="49"/>
      <c r="R602" s="5"/>
      <c r="S602" s="5"/>
      <c r="T602" s="5"/>
      <c r="U602" s="5"/>
      <c r="V602" s="5"/>
      <c r="W602" s="5"/>
    </row>
    <row r="603" spans="3:23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2"/>
      <c r="N603" s="5"/>
      <c r="O603" s="5"/>
      <c r="P603" s="5"/>
      <c r="Q603" s="49"/>
      <c r="R603" s="5"/>
      <c r="S603" s="5"/>
      <c r="T603" s="5"/>
      <c r="U603" s="5"/>
      <c r="V603" s="5"/>
      <c r="W603" s="5"/>
    </row>
    <row r="604" spans="3:23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2"/>
      <c r="N604" s="5"/>
      <c r="O604" s="5"/>
      <c r="P604" s="5"/>
      <c r="Q604" s="49"/>
      <c r="R604" s="5"/>
      <c r="S604" s="5"/>
      <c r="T604" s="5"/>
      <c r="U604" s="5"/>
      <c r="V604" s="5"/>
      <c r="W604" s="5"/>
    </row>
    <row r="605" spans="3:23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2"/>
      <c r="N605" s="5"/>
      <c r="O605" s="5"/>
      <c r="P605" s="5"/>
      <c r="Q605" s="49"/>
      <c r="R605" s="5"/>
      <c r="S605" s="5"/>
      <c r="T605" s="5"/>
      <c r="U605" s="5"/>
      <c r="V605" s="5"/>
      <c r="W605" s="5"/>
    </row>
    <row r="606" spans="3:23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2"/>
      <c r="N606" s="5"/>
      <c r="O606" s="5"/>
      <c r="P606" s="5"/>
      <c r="Q606" s="49"/>
      <c r="R606" s="5"/>
      <c r="S606" s="5"/>
      <c r="T606" s="5"/>
      <c r="U606" s="5"/>
      <c r="V606" s="5"/>
      <c r="W606" s="5"/>
    </row>
    <row r="607" spans="3:23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2"/>
      <c r="N607" s="5"/>
      <c r="O607" s="5"/>
      <c r="P607" s="5"/>
      <c r="Q607" s="49"/>
      <c r="R607" s="5"/>
      <c r="S607" s="5"/>
      <c r="T607" s="5"/>
      <c r="U607" s="5"/>
      <c r="V607" s="5"/>
      <c r="W607" s="5"/>
    </row>
    <row r="608" spans="3:23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2"/>
      <c r="N608" s="5"/>
      <c r="O608" s="5"/>
      <c r="P608" s="5"/>
      <c r="Q608" s="49"/>
      <c r="R608" s="5"/>
      <c r="S608" s="5"/>
      <c r="T608" s="5"/>
      <c r="U608" s="5"/>
      <c r="V608" s="5"/>
      <c r="W608" s="5"/>
    </row>
    <row r="609" spans="3:23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2"/>
      <c r="N609" s="5"/>
      <c r="O609" s="5"/>
      <c r="P609" s="5"/>
      <c r="Q609" s="49"/>
      <c r="R609" s="5"/>
      <c r="S609" s="5"/>
      <c r="T609" s="5"/>
      <c r="U609" s="5"/>
      <c r="V609" s="5"/>
      <c r="W609" s="5"/>
    </row>
    <row r="610" spans="3:23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2"/>
      <c r="N610" s="5"/>
      <c r="O610" s="5"/>
      <c r="P610" s="5"/>
      <c r="Q610" s="49"/>
      <c r="R610" s="5"/>
      <c r="S610" s="5"/>
      <c r="T610" s="5"/>
      <c r="U610" s="5"/>
      <c r="V610" s="5"/>
      <c r="W610" s="5"/>
    </row>
    <row r="611" spans="3:23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2"/>
      <c r="N611" s="5"/>
      <c r="O611" s="5"/>
      <c r="P611" s="5"/>
      <c r="Q611" s="49"/>
      <c r="R611" s="5"/>
      <c r="S611" s="5"/>
      <c r="T611" s="5"/>
      <c r="U611" s="5"/>
      <c r="V611" s="5"/>
      <c r="W611" s="5"/>
    </row>
    <row r="612" spans="3:23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2"/>
      <c r="N612" s="5"/>
      <c r="O612" s="5"/>
      <c r="P612" s="5"/>
      <c r="Q612" s="49"/>
      <c r="R612" s="5"/>
      <c r="S612" s="5"/>
      <c r="T612" s="5"/>
      <c r="U612" s="5"/>
      <c r="V612" s="5"/>
      <c r="W612" s="5"/>
    </row>
    <row r="613" spans="3:23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2"/>
      <c r="N613" s="5"/>
      <c r="O613" s="5"/>
      <c r="P613" s="5"/>
      <c r="Q613" s="49"/>
      <c r="R613" s="5"/>
      <c r="S613" s="5"/>
      <c r="T613" s="5"/>
      <c r="U613" s="5"/>
      <c r="V613" s="5"/>
      <c r="W613" s="5"/>
    </row>
    <row r="614" spans="3:23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2"/>
      <c r="N614" s="5"/>
      <c r="O614" s="5"/>
      <c r="P614" s="5"/>
      <c r="Q614" s="49"/>
      <c r="R614" s="5"/>
      <c r="S614" s="5"/>
      <c r="T614" s="5"/>
      <c r="U614" s="5"/>
      <c r="V614" s="5"/>
      <c r="W614" s="5"/>
    </row>
    <row r="615" spans="3:23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2"/>
      <c r="N615" s="5"/>
      <c r="O615" s="5"/>
      <c r="P615" s="5"/>
      <c r="Q615" s="49"/>
      <c r="R615" s="5"/>
      <c r="S615" s="5"/>
      <c r="T615" s="5"/>
      <c r="U615" s="5"/>
      <c r="V615" s="5"/>
      <c r="W615" s="5"/>
    </row>
    <row r="616" spans="3:23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2"/>
      <c r="N616" s="5"/>
      <c r="O616" s="5"/>
      <c r="P616" s="5"/>
      <c r="Q616" s="49"/>
      <c r="R616" s="5"/>
      <c r="S616" s="5"/>
      <c r="T616" s="5"/>
      <c r="U616" s="5"/>
      <c r="V616" s="5"/>
      <c r="W616" s="5"/>
    </row>
    <row r="617" spans="3:23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2"/>
      <c r="N617" s="5"/>
      <c r="O617" s="5"/>
      <c r="P617" s="5"/>
      <c r="Q617" s="49"/>
      <c r="R617" s="5"/>
      <c r="S617" s="5"/>
      <c r="T617" s="5"/>
      <c r="U617" s="5"/>
      <c r="V617" s="5"/>
      <c r="W617" s="5"/>
    </row>
    <row r="618" spans="3:23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2"/>
      <c r="N618" s="5"/>
      <c r="O618" s="5"/>
      <c r="P618" s="5"/>
      <c r="Q618" s="49"/>
      <c r="R618" s="5"/>
      <c r="S618" s="5"/>
      <c r="T618" s="5"/>
      <c r="U618" s="5"/>
      <c r="V618" s="5"/>
      <c r="W618" s="5"/>
    </row>
    <row r="619" spans="3:23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2"/>
      <c r="N619" s="5"/>
      <c r="O619" s="5"/>
      <c r="P619" s="5"/>
      <c r="Q619" s="49"/>
      <c r="R619" s="5"/>
      <c r="S619" s="5"/>
      <c r="T619" s="5"/>
      <c r="U619" s="5"/>
      <c r="V619" s="5"/>
      <c r="W619" s="5"/>
    </row>
    <row r="620" spans="3:23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2"/>
      <c r="N620" s="5"/>
      <c r="O620" s="5"/>
      <c r="P620" s="5"/>
      <c r="Q620" s="49"/>
      <c r="R620" s="5"/>
      <c r="S620" s="5"/>
      <c r="T620" s="5"/>
      <c r="U620" s="5"/>
      <c r="V620" s="5"/>
      <c r="W620" s="5"/>
    </row>
    <row r="621" spans="3:23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2"/>
      <c r="N621" s="5"/>
      <c r="O621" s="5"/>
      <c r="P621" s="5"/>
      <c r="Q621" s="49"/>
      <c r="R621" s="5"/>
      <c r="S621" s="5"/>
      <c r="T621" s="5"/>
      <c r="U621" s="5"/>
      <c r="V621" s="5"/>
      <c r="W621" s="5"/>
    </row>
    <row r="622" spans="3:23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2"/>
      <c r="N622" s="5"/>
      <c r="O622" s="5"/>
      <c r="P622" s="5"/>
      <c r="Q622" s="49"/>
      <c r="R622" s="5"/>
      <c r="S622" s="5"/>
      <c r="T622" s="5"/>
      <c r="U622" s="5"/>
      <c r="V622" s="5"/>
      <c r="W622" s="5"/>
    </row>
    <row r="623" spans="3:23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2"/>
      <c r="N623" s="5"/>
      <c r="O623" s="5"/>
      <c r="P623" s="5"/>
      <c r="Q623" s="49"/>
      <c r="R623" s="5"/>
      <c r="S623" s="5"/>
      <c r="T623" s="5"/>
      <c r="U623" s="5"/>
      <c r="V623" s="5"/>
      <c r="W623" s="5"/>
    </row>
    <row r="624" spans="3:23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2"/>
      <c r="N624" s="5"/>
      <c r="O624" s="5"/>
      <c r="P624" s="5"/>
      <c r="Q624" s="49"/>
      <c r="R624" s="5"/>
      <c r="S624" s="5"/>
      <c r="T624" s="5"/>
      <c r="U624" s="5"/>
      <c r="V624" s="5"/>
      <c r="W624" s="5"/>
    </row>
    <row r="625" spans="3:23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2"/>
      <c r="N625" s="5"/>
      <c r="O625" s="5"/>
      <c r="P625" s="5"/>
      <c r="Q625" s="49"/>
      <c r="R625" s="5"/>
      <c r="S625" s="5"/>
      <c r="T625" s="5"/>
      <c r="U625" s="5"/>
      <c r="V625" s="5"/>
      <c r="W625" s="5"/>
    </row>
    <row r="626" spans="3:23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2"/>
      <c r="N626" s="5"/>
      <c r="O626" s="5"/>
      <c r="P626" s="5"/>
      <c r="Q626" s="49"/>
      <c r="R626" s="5"/>
      <c r="S626" s="5"/>
      <c r="T626" s="5"/>
      <c r="U626" s="5"/>
      <c r="V626" s="5"/>
      <c r="W626" s="5"/>
    </row>
    <row r="627" spans="3:23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2"/>
      <c r="N627" s="5"/>
      <c r="O627" s="5"/>
      <c r="P627" s="5"/>
      <c r="Q627" s="49"/>
      <c r="R627" s="5"/>
      <c r="S627" s="5"/>
      <c r="T627" s="5"/>
      <c r="U627" s="5"/>
      <c r="V627" s="5"/>
      <c r="W627" s="5"/>
    </row>
    <row r="628" spans="3:23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2"/>
      <c r="N628" s="5"/>
      <c r="O628" s="5"/>
      <c r="P628" s="5"/>
      <c r="Q628" s="49"/>
      <c r="R628" s="5"/>
      <c r="S628" s="5"/>
      <c r="T628" s="5"/>
      <c r="U628" s="5"/>
      <c r="V628" s="5"/>
      <c r="W628" s="5"/>
    </row>
    <row r="629" spans="3:23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2"/>
      <c r="N629" s="5"/>
      <c r="O629" s="5"/>
      <c r="P629" s="5"/>
      <c r="Q629" s="49"/>
      <c r="R629" s="5"/>
      <c r="S629" s="5"/>
      <c r="T629" s="5"/>
      <c r="U629" s="5"/>
      <c r="V629" s="5"/>
      <c r="W629" s="5"/>
    </row>
    <row r="630" spans="3:23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2"/>
      <c r="N630" s="5"/>
      <c r="O630" s="5"/>
      <c r="P630" s="5"/>
      <c r="Q630" s="49"/>
      <c r="R630" s="5"/>
      <c r="S630" s="5"/>
      <c r="T630" s="5"/>
      <c r="U630" s="5"/>
      <c r="V630" s="5"/>
      <c r="W630" s="5"/>
    </row>
    <row r="631" spans="3:23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2"/>
      <c r="N631" s="5"/>
      <c r="O631" s="5"/>
      <c r="P631" s="5"/>
      <c r="Q631" s="49"/>
      <c r="R631" s="5"/>
      <c r="S631" s="5"/>
      <c r="T631" s="5"/>
      <c r="U631" s="5"/>
      <c r="V631" s="5"/>
      <c r="W631" s="5"/>
    </row>
    <row r="632" spans="3:23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2"/>
      <c r="N632" s="5"/>
      <c r="O632" s="5"/>
      <c r="P632" s="5"/>
      <c r="Q632" s="49"/>
      <c r="R632" s="5"/>
      <c r="S632" s="5"/>
      <c r="T632" s="5"/>
      <c r="U632" s="5"/>
      <c r="V632" s="5"/>
      <c r="W632" s="5"/>
    </row>
    <row r="633" spans="3:23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2"/>
      <c r="N633" s="5"/>
      <c r="O633" s="5"/>
      <c r="P633" s="5"/>
      <c r="Q633" s="49"/>
      <c r="R633" s="5"/>
      <c r="S633" s="5"/>
      <c r="T633" s="5"/>
      <c r="U633" s="5"/>
      <c r="V633" s="5"/>
      <c r="W633" s="5"/>
    </row>
    <row r="634" spans="3:23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2"/>
      <c r="N634" s="5"/>
      <c r="O634" s="5"/>
      <c r="P634" s="5"/>
      <c r="Q634" s="49"/>
      <c r="R634" s="5"/>
      <c r="S634" s="5"/>
      <c r="T634" s="5"/>
      <c r="U634" s="5"/>
      <c r="V634" s="5"/>
      <c r="W634" s="5"/>
    </row>
    <row r="635" spans="3:23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2"/>
      <c r="N635" s="5"/>
      <c r="O635" s="5"/>
      <c r="P635" s="5"/>
      <c r="Q635" s="49"/>
      <c r="R635" s="5"/>
      <c r="S635" s="5"/>
      <c r="T635" s="5"/>
      <c r="U635" s="5"/>
      <c r="V635" s="5"/>
      <c r="W635" s="5"/>
    </row>
    <row r="636" spans="3:23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2"/>
      <c r="N636" s="5"/>
      <c r="O636" s="5"/>
      <c r="P636" s="5"/>
      <c r="Q636" s="49"/>
      <c r="R636" s="5"/>
      <c r="S636" s="5"/>
      <c r="T636" s="5"/>
      <c r="U636" s="5"/>
      <c r="V636" s="5"/>
      <c r="W636" s="5"/>
    </row>
    <row r="637" spans="3:23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2"/>
      <c r="N637" s="5"/>
      <c r="O637" s="5"/>
      <c r="P637" s="5"/>
      <c r="Q637" s="49"/>
      <c r="R637" s="5"/>
      <c r="S637" s="5"/>
      <c r="T637" s="5"/>
      <c r="U637" s="5"/>
      <c r="V637" s="5"/>
      <c r="W637" s="5"/>
    </row>
    <row r="638" spans="3:23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2"/>
      <c r="N638" s="5"/>
      <c r="O638" s="5"/>
      <c r="P638" s="5"/>
      <c r="Q638" s="49"/>
      <c r="R638" s="5"/>
      <c r="S638" s="5"/>
      <c r="T638" s="5"/>
      <c r="U638" s="5"/>
      <c r="V638" s="5"/>
      <c r="W638" s="5"/>
    </row>
    <row r="639" spans="3:23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2"/>
      <c r="N639" s="5"/>
      <c r="O639" s="5"/>
      <c r="P639" s="5"/>
      <c r="Q639" s="49"/>
      <c r="R639" s="5"/>
      <c r="S639" s="5"/>
      <c r="T639" s="5"/>
      <c r="U639" s="5"/>
      <c r="V639" s="5"/>
      <c r="W639" s="5"/>
    </row>
    <row r="640" spans="3:23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2"/>
      <c r="N640" s="5"/>
      <c r="O640" s="5"/>
      <c r="P640" s="5"/>
      <c r="Q640" s="49"/>
      <c r="R640" s="5"/>
      <c r="S640" s="5"/>
      <c r="T640" s="5"/>
      <c r="U640" s="5"/>
      <c r="V640" s="5"/>
      <c r="W640" s="5"/>
    </row>
    <row r="641" spans="3:23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2"/>
      <c r="N641" s="5"/>
      <c r="O641" s="5"/>
      <c r="P641" s="5"/>
      <c r="Q641" s="49"/>
      <c r="R641" s="5"/>
      <c r="S641" s="5"/>
      <c r="T641" s="5"/>
      <c r="U641" s="5"/>
      <c r="V641" s="5"/>
      <c r="W641" s="5"/>
    </row>
    <row r="642" spans="3:23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2"/>
      <c r="N642" s="5"/>
      <c r="O642" s="5"/>
      <c r="P642" s="5"/>
      <c r="Q642" s="49"/>
      <c r="R642" s="5"/>
      <c r="S642" s="5"/>
      <c r="T642" s="5"/>
      <c r="U642" s="5"/>
      <c r="V642" s="5"/>
      <c r="W642" s="5"/>
    </row>
    <row r="643" spans="3:23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2"/>
      <c r="N643" s="5"/>
      <c r="O643" s="5"/>
      <c r="P643" s="5"/>
      <c r="Q643" s="49"/>
      <c r="R643" s="5"/>
      <c r="S643" s="5"/>
      <c r="T643" s="5"/>
      <c r="U643" s="5"/>
      <c r="V643" s="5"/>
      <c r="W643" s="5"/>
    </row>
    <row r="644" spans="3:23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2"/>
      <c r="N644" s="5"/>
      <c r="O644" s="5"/>
      <c r="P644" s="5"/>
      <c r="Q644" s="49"/>
      <c r="R644" s="5"/>
      <c r="S644" s="5"/>
      <c r="T644" s="5"/>
      <c r="U644" s="5"/>
      <c r="V644" s="5"/>
      <c r="W644" s="5"/>
    </row>
    <row r="645" spans="3:23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2"/>
      <c r="N645" s="5"/>
      <c r="O645" s="5"/>
      <c r="P645" s="5"/>
      <c r="Q645" s="49"/>
      <c r="R645" s="5"/>
      <c r="S645" s="5"/>
      <c r="T645" s="5"/>
      <c r="U645" s="5"/>
      <c r="V645" s="5"/>
      <c r="W645" s="5"/>
    </row>
    <row r="646" spans="3:23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2"/>
      <c r="N646" s="5"/>
      <c r="O646" s="5"/>
      <c r="P646" s="5"/>
      <c r="Q646" s="49"/>
      <c r="R646" s="5"/>
      <c r="S646" s="5"/>
      <c r="T646" s="5"/>
      <c r="U646" s="5"/>
      <c r="V646" s="5"/>
      <c r="W646" s="5"/>
    </row>
    <row r="647" spans="3:23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2"/>
      <c r="N647" s="5"/>
      <c r="O647" s="5"/>
      <c r="P647" s="5"/>
      <c r="Q647" s="49"/>
      <c r="R647" s="5"/>
      <c r="S647" s="5"/>
      <c r="T647" s="5"/>
      <c r="U647" s="5"/>
      <c r="V647" s="5"/>
      <c r="W647" s="5"/>
    </row>
    <row r="648" spans="3:23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2"/>
      <c r="N648" s="5"/>
      <c r="O648" s="5"/>
      <c r="P648" s="5"/>
      <c r="Q648" s="49"/>
      <c r="R648" s="5"/>
      <c r="S648" s="5"/>
      <c r="T648" s="5"/>
      <c r="U648" s="5"/>
      <c r="V648" s="5"/>
      <c r="W648" s="5"/>
    </row>
    <row r="649" spans="3:23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2"/>
      <c r="N649" s="5"/>
      <c r="O649" s="5"/>
      <c r="P649" s="5"/>
      <c r="Q649" s="49"/>
      <c r="R649" s="5"/>
      <c r="S649" s="5"/>
      <c r="T649" s="5"/>
      <c r="U649" s="5"/>
      <c r="V649" s="5"/>
      <c r="W649" s="5"/>
    </row>
    <row r="650" spans="3:23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2"/>
      <c r="N650" s="5"/>
      <c r="O650" s="5"/>
      <c r="P650" s="5"/>
      <c r="Q650" s="49"/>
      <c r="R650" s="5"/>
      <c r="S650" s="5"/>
      <c r="T650" s="5"/>
      <c r="U650" s="5"/>
      <c r="V650" s="5"/>
      <c r="W650" s="5"/>
    </row>
    <row r="651" spans="3:23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2"/>
      <c r="N651" s="5"/>
      <c r="O651" s="5"/>
      <c r="P651" s="5"/>
      <c r="Q651" s="49"/>
      <c r="R651" s="5"/>
      <c r="S651" s="5"/>
      <c r="T651" s="5"/>
      <c r="U651" s="5"/>
      <c r="V651" s="5"/>
      <c r="W651" s="5"/>
    </row>
    <row r="652" spans="3:23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2"/>
      <c r="N652" s="5"/>
      <c r="O652" s="5"/>
      <c r="P652" s="5"/>
      <c r="Q652" s="49"/>
      <c r="R652" s="5"/>
      <c r="S652" s="5"/>
      <c r="T652" s="5"/>
      <c r="U652" s="5"/>
      <c r="V652" s="5"/>
      <c r="W652" s="5"/>
    </row>
    <row r="653" spans="3:23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2"/>
      <c r="N653" s="5"/>
      <c r="O653" s="5"/>
      <c r="P653" s="5"/>
      <c r="Q653" s="49"/>
      <c r="R653" s="5"/>
      <c r="S653" s="5"/>
      <c r="T653" s="5"/>
      <c r="U653" s="5"/>
      <c r="V653" s="5"/>
      <c r="W653" s="5"/>
    </row>
    <row r="654" spans="3:23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2"/>
      <c r="N654" s="5"/>
      <c r="O654" s="5"/>
      <c r="P654" s="5"/>
      <c r="Q654" s="49"/>
      <c r="R654" s="5"/>
      <c r="S654" s="5"/>
      <c r="T654" s="5"/>
      <c r="U654" s="5"/>
      <c r="V654" s="5"/>
      <c r="W654" s="5"/>
    </row>
    <row r="655" spans="3:23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2"/>
      <c r="N655" s="5"/>
      <c r="O655" s="5"/>
      <c r="P655" s="5"/>
      <c r="Q655" s="49"/>
      <c r="R655" s="5"/>
      <c r="S655" s="5"/>
      <c r="T655" s="5"/>
      <c r="U655" s="5"/>
      <c r="V655" s="5"/>
      <c r="W655" s="5"/>
    </row>
    <row r="656" spans="3:23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2"/>
      <c r="N656" s="5"/>
      <c r="O656" s="5"/>
      <c r="P656" s="5"/>
      <c r="Q656" s="49"/>
      <c r="R656" s="5"/>
      <c r="S656" s="5"/>
      <c r="T656" s="5"/>
      <c r="U656" s="5"/>
      <c r="V656" s="5"/>
      <c r="W656" s="5"/>
    </row>
    <row r="657" spans="3:23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2"/>
      <c r="N657" s="5"/>
      <c r="O657" s="5"/>
      <c r="P657" s="5"/>
      <c r="Q657" s="49"/>
      <c r="R657" s="5"/>
      <c r="S657" s="5"/>
      <c r="T657" s="5"/>
      <c r="U657" s="5"/>
      <c r="V657" s="5"/>
      <c r="W657" s="5"/>
    </row>
    <row r="658" spans="3:23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2"/>
      <c r="N658" s="5"/>
      <c r="O658" s="5"/>
      <c r="P658" s="5"/>
      <c r="Q658" s="49"/>
      <c r="R658" s="5"/>
      <c r="S658" s="5"/>
      <c r="T658" s="5"/>
      <c r="U658" s="5"/>
      <c r="V658" s="5"/>
      <c r="W658" s="5"/>
    </row>
    <row r="659" spans="3:23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2"/>
      <c r="N659" s="5"/>
      <c r="O659" s="5"/>
      <c r="P659" s="5"/>
      <c r="Q659" s="49"/>
      <c r="R659" s="5"/>
      <c r="S659" s="5"/>
      <c r="T659" s="5"/>
      <c r="U659" s="5"/>
      <c r="V659" s="5"/>
      <c r="W659" s="5"/>
    </row>
    <row r="660" spans="3:23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2"/>
      <c r="N660" s="5"/>
      <c r="O660" s="5"/>
      <c r="P660" s="5"/>
      <c r="Q660" s="49"/>
      <c r="R660" s="5"/>
      <c r="S660" s="5"/>
      <c r="T660" s="5"/>
      <c r="U660" s="5"/>
      <c r="V660" s="5"/>
      <c r="W660" s="5"/>
    </row>
    <row r="661" spans="3:23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2"/>
      <c r="N661" s="5"/>
      <c r="O661" s="5"/>
      <c r="P661" s="5"/>
      <c r="Q661" s="49"/>
      <c r="R661" s="5"/>
      <c r="S661" s="5"/>
      <c r="T661" s="5"/>
      <c r="U661" s="5"/>
      <c r="V661" s="5"/>
      <c r="W661" s="5"/>
    </row>
    <row r="662" spans="3:23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2"/>
      <c r="N662" s="5"/>
      <c r="O662" s="5"/>
      <c r="P662" s="5"/>
      <c r="Q662" s="49"/>
      <c r="R662" s="5"/>
      <c r="S662" s="5"/>
      <c r="T662" s="5"/>
      <c r="U662" s="5"/>
      <c r="V662" s="5"/>
      <c r="W662" s="5"/>
    </row>
    <row r="663" spans="3:23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2"/>
      <c r="N663" s="5"/>
      <c r="O663" s="5"/>
      <c r="P663" s="5"/>
      <c r="Q663" s="49"/>
      <c r="R663" s="5"/>
      <c r="S663" s="5"/>
      <c r="T663" s="5"/>
      <c r="U663" s="5"/>
      <c r="V663" s="5"/>
      <c r="W663" s="5"/>
    </row>
    <row r="664" spans="3:23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2"/>
      <c r="N664" s="5"/>
      <c r="O664" s="5"/>
      <c r="P664" s="5"/>
      <c r="Q664" s="49"/>
      <c r="R664" s="5"/>
      <c r="S664" s="5"/>
      <c r="T664" s="5"/>
      <c r="U664" s="5"/>
      <c r="V664" s="5"/>
      <c r="W664" s="5"/>
    </row>
    <row r="665" spans="3:23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2"/>
      <c r="N665" s="5"/>
      <c r="O665" s="5"/>
      <c r="P665" s="5"/>
      <c r="Q665" s="49"/>
      <c r="R665" s="5"/>
      <c r="S665" s="5"/>
      <c r="T665" s="5"/>
      <c r="U665" s="5"/>
      <c r="V665" s="5"/>
      <c r="W665" s="5"/>
    </row>
    <row r="666" spans="3:23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2"/>
      <c r="N666" s="5"/>
      <c r="O666" s="5"/>
      <c r="P666" s="5"/>
      <c r="Q666" s="49"/>
      <c r="R666" s="5"/>
      <c r="S666" s="5"/>
      <c r="T666" s="5"/>
      <c r="U666" s="5"/>
      <c r="V666" s="5"/>
      <c r="W666" s="5"/>
    </row>
    <row r="667" spans="3:23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2"/>
      <c r="N667" s="5"/>
      <c r="O667" s="5"/>
      <c r="P667" s="5"/>
      <c r="Q667" s="49"/>
      <c r="R667" s="5"/>
      <c r="S667" s="5"/>
      <c r="T667" s="5"/>
      <c r="U667" s="5"/>
      <c r="V667" s="5"/>
      <c r="W667" s="5"/>
    </row>
    <row r="668" spans="3:23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2"/>
      <c r="N668" s="5"/>
      <c r="O668" s="5"/>
      <c r="P668" s="5"/>
      <c r="Q668" s="49"/>
      <c r="R668" s="5"/>
      <c r="S668" s="5"/>
      <c r="T668" s="5"/>
      <c r="U668" s="5"/>
      <c r="V668" s="5"/>
      <c r="W668" s="5"/>
    </row>
    <row r="669" spans="3:23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2"/>
      <c r="N669" s="5"/>
      <c r="O669" s="5"/>
      <c r="P669" s="5"/>
      <c r="Q669" s="49"/>
      <c r="R669" s="5"/>
      <c r="S669" s="5"/>
      <c r="T669" s="5"/>
      <c r="U669" s="5"/>
      <c r="V669" s="5"/>
      <c r="W669" s="5"/>
    </row>
    <row r="670" spans="3:23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2"/>
      <c r="N670" s="5"/>
      <c r="O670" s="5"/>
      <c r="P670" s="5"/>
      <c r="Q670" s="49"/>
      <c r="R670" s="5"/>
      <c r="S670" s="5"/>
      <c r="T670" s="5"/>
      <c r="U670" s="5"/>
      <c r="V670" s="5"/>
      <c r="W670" s="5"/>
    </row>
    <row r="671" spans="3:23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2"/>
      <c r="N671" s="5"/>
      <c r="O671" s="5"/>
      <c r="P671" s="5"/>
      <c r="Q671" s="49"/>
      <c r="R671" s="5"/>
      <c r="S671" s="5"/>
      <c r="T671" s="5"/>
      <c r="U671" s="5"/>
      <c r="V671" s="5"/>
      <c r="W671" s="5"/>
    </row>
    <row r="672" spans="3:23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2"/>
      <c r="N672" s="5"/>
      <c r="O672" s="5"/>
      <c r="P672" s="5"/>
      <c r="Q672" s="49"/>
      <c r="R672" s="5"/>
      <c r="S672" s="5"/>
      <c r="T672" s="5"/>
      <c r="U672" s="5"/>
      <c r="V672" s="5"/>
      <c r="W672" s="5"/>
    </row>
    <row r="673" spans="3:23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2"/>
      <c r="N673" s="5"/>
      <c r="O673" s="5"/>
      <c r="P673" s="5"/>
      <c r="Q673" s="49"/>
      <c r="R673" s="5"/>
      <c r="S673" s="5"/>
      <c r="T673" s="5"/>
      <c r="U673" s="5"/>
      <c r="V673" s="5"/>
      <c r="W673" s="5"/>
    </row>
    <row r="674" spans="3:23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2"/>
      <c r="N674" s="5"/>
      <c r="O674" s="5"/>
      <c r="P674" s="5"/>
      <c r="Q674" s="49"/>
      <c r="R674" s="5"/>
      <c r="S674" s="5"/>
      <c r="T674" s="5"/>
      <c r="U674" s="5"/>
      <c r="V674" s="5"/>
      <c r="W674" s="5"/>
    </row>
    <row r="675" spans="3:23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2"/>
      <c r="N675" s="5"/>
      <c r="O675" s="5"/>
      <c r="P675" s="5"/>
      <c r="Q675" s="49"/>
      <c r="R675" s="5"/>
      <c r="S675" s="5"/>
      <c r="T675" s="5"/>
      <c r="U675" s="5"/>
      <c r="V675" s="5"/>
      <c r="W675" s="5"/>
    </row>
    <row r="676" spans="3:23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2"/>
      <c r="N676" s="5"/>
      <c r="O676" s="5"/>
      <c r="P676" s="5"/>
      <c r="Q676" s="49"/>
      <c r="R676" s="5"/>
      <c r="S676" s="5"/>
      <c r="T676" s="5"/>
      <c r="U676" s="5"/>
      <c r="V676" s="5"/>
      <c r="W676" s="5"/>
    </row>
    <row r="677" spans="3:23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2"/>
      <c r="N677" s="5"/>
      <c r="O677" s="5"/>
      <c r="P677" s="5"/>
      <c r="Q677" s="49"/>
      <c r="R677" s="5"/>
      <c r="S677" s="5"/>
      <c r="T677" s="5"/>
      <c r="U677" s="5"/>
      <c r="V677" s="5"/>
      <c r="W677" s="5"/>
    </row>
    <row r="678" spans="3:23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2"/>
      <c r="N678" s="5"/>
      <c r="O678" s="5"/>
      <c r="P678" s="5"/>
      <c r="Q678" s="49"/>
      <c r="R678" s="5"/>
      <c r="S678" s="5"/>
      <c r="T678" s="5"/>
      <c r="U678" s="5"/>
      <c r="V678" s="5"/>
      <c r="W678" s="5"/>
    </row>
    <row r="679" spans="3:23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2"/>
      <c r="N679" s="5"/>
      <c r="O679" s="5"/>
      <c r="P679" s="5"/>
      <c r="Q679" s="49"/>
      <c r="R679" s="5"/>
      <c r="S679" s="5"/>
      <c r="T679" s="5"/>
      <c r="U679" s="5"/>
      <c r="V679" s="5"/>
      <c r="W679" s="5"/>
    </row>
    <row r="680" spans="3:23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2"/>
      <c r="N680" s="5"/>
      <c r="O680" s="5"/>
      <c r="P680" s="5"/>
      <c r="Q680" s="49"/>
      <c r="R680" s="5"/>
      <c r="S680" s="5"/>
      <c r="T680" s="5"/>
      <c r="U680" s="5"/>
      <c r="V680" s="5"/>
      <c r="W680" s="5"/>
    </row>
    <row r="681" spans="3:23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2"/>
      <c r="N681" s="5"/>
      <c r="O681" s="5"/>
      <c r="P681" s="5"/>
      <c r="Q681" s="49"/>
      <c r="R681" s="5"/>
      <c r="S681" s="5"/>
      <c r="T681" s="5"/>
      <c r="U681" s="5"/>
      <c r="V681" s="5"/>
      <c r="W681" s="5"/>
    </row>
    <row r="682" spans="3:23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2"/>
      <c r="N682" s="5"/>
      <c r="O682" s="5"/>
      <c r="P682" s="5"/>
      <c r="Q682" s="49"/>
      <c r="R682" s="5"/>
      <c r="S682" s="5"/>
      <c r="T682" s="5"/>
      <c r="U682" s="5"/>
      <c r="V682" s="5"/>
      <c r="W682" s="5"/>
    </row>
    <row r="683" spans="3:23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2"/>
      <c r="N683" s="5"/>
      <c r="O683" s="5"/>
      <c r="P683" s="5"/>
      <c r="Q683" s="49"/>
      <c r="R683" s="5"/>
      <c r="S683" s="5"/>
      <c r="T683" s="5"/>
      <c r="U683" s="5"/>
      <c r="V683" s="5"/>
      <c r="W683" s="5"/>
    </row>
    <row r="684" spans="3:23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2"/>
      <c r="N684" s="5"/>
      <c r="O684" s="5"/>
      <c r="P684" s="5"/>
      <c r="Q684" s="49"/>
      <c r="R684" s="5"/>
      <c r="S684" s="5"/>
      <c r="T684" s="5"/>
      <c r="U684" s="5"/>
      <c r="V684" s="5"/>
      <c r="W684" s="5"/>
    </row>
    <row r="685" spans="3:23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2"/>
      <c r="N685" s="5"/>
      <c r="O685" s="5"/>
      <c r="P685" s="5"/>
      <c r="Q685" s="49"/>
      <c r="R685" s="5"/>
      <c r="S685" s="5"/>
      <c r="T685" s="5"/>
      <c r="U685" s="5"/>
      <c r="V685" s="5"/>
      <c r="W685" s="5"/>
    </row>
    <row r="686" spans="3:23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2"/>
      <c r="N686" s="5"/>
      <c r="O686" s="5"/>
      <c r="P686" s="5"/>
      <c r="Q686" s="49"/>
      <c r="R686" s="5"/>
      <c r="S686" s="5"/>
      <c r="T686" s="5"/>
      <c r="U686" s="5"/>
      <c r="V686" s="5"/>
      <c r="W686" s="5"/>
    </row>
    <row r="687" spans="3:23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2"/>
      <c r="N687" s="5"/>
      <c r="O687" s="5"/>
      <c r="P687" s="5"/>
      <c r="Q687" s="49"/>
      <c r="R687" s="5"/>
      <c r="S687" s="5"/>
      <c r="T687" s="5"/>
      <c r="U687" s="5"/>
      <c r="V687" s="5"/>
      <c r="W687" s="5"/>
    </row>
    <row r="688" spans="3:23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2"/>
      <c r="N688" s="5"/>
      <c r="O688" s="5"/>
      <c r="P688" s="5"/>
      <c r="Q688" s="49"/>
      <c r="R688" s="5"/>
      <c r="S688" s="5"/>
      <c r="T688" s="5"/>
      <c r="U688" s="5"/>
      <c r="V688" s="5"/>
      <c r="W688" s="5"/>
    </row>
    <row r="689" spans="3:23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2"/>
      <c r="N689" s="5"/>
      <c r="O689" s="5"/>
      <c r="P689" s="5"/>
      <c r="Q689" s="49"/>
      <c r="R689" s="5"/>
      <c r="S689" s="5"/>
      <c r="T689" s="5"/>
      <c r="U689" s="5"/>
      <c r="V689" s="5"/>
      <c r="W689" s="5"/>
    </row>
    <row r="690" spans="3:23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2"/>
      <c r="N690" s="5"/>
      <c r="O690" s="5"/>
      <c r="P690" s="5"/>
      <c r="Q690" s="49"/>
      <c r="R690" s="5"/>
      <c r="S690" s="5"/>
      <c r="T690" s="5"/>
      <c r="U690" s="5"/>
      <c r="V690" s="5"/>
      <c r="W690" s="5"/>
    </row>
    <row r="691" spans="3:23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2"/>
      <c r="N691" s="5"/>
      <c r="O691" s="5"/>
      <c r="P691" s="5"/>
      <c r="Q691" s="49"/>
      <c r="R691" s="5"/>
      <c r="S691" s="5"/>
      <c r="T691" s="5"/>
      <c r="U691" s="5"/>
      <c r="V691" s="5"/>
      <c r="W691" s="5"/>
    </row>
    <row r="692" spans="3:23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2"/>
      <c r="N692" s="5"/>
      <c r="O692" s="5"/>
      <c r="P692" s="5"/>
      <c r="Q692" s="49"/>
      <c r="R692" s="5"/>
      <c r="S692" s="5"/>
      <c r="T692" s="5"/>
      <c r="U692" s="5"/>
      <c r="V692" s="5"/>
      <c r="W692" s="5"/>
    </row>
    <row r="693" spans="3:23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2"/>
      <c r="N693" s="5"/>
      <c r="O693" s="5"/>
      <c r="P693" s="5"/>
      <c r="Q693" s="49"/>
      <c r="R693" s="5"/>
      <c r="S693" s="5"/>
      <c r="T693" s="5"/>
      <c r="U693" s="5"/>
      <c r="V693" s="5"/>
      <c r="W693" s="5"/>
    </row>
    <row r="694" spans="3:23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2"/>
      <c r="N694" s="5"/>
      <c r="O694" s="5"/>
      <c r="P694" s="5"/>
      <c r="Q694" s="49"/>
      <c r="R694" s="5"/>
      <c r="S694" s="5"/>
      <c r="T694" s="5"/>
      <c r="U694" s="5"/>
      <c r="V694" s="5"/>
      <c r="W694" s="5"/>
    </row>
    <row r="695" spans="3:23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2"/>
      <c r="N695" s="5"/>
      <c r="O695" s="5"/>
      <c r="P695" s="5"/>
      <c r="Q695" s="49"/>
      <c r="R695" s="5"/>
      <c r="S695" s="5"/>
      <c r="T695" s="5"/>
      <c r="U695" s="5"/>
      <c r="V695" s="5"/>
      <c r="W695" s="5"/>
    </row>
    <row r="696" spans="3:23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2"/>
      <c r="N696" s="5"/>
      <c r="O696" s="5"/>
      <c r="P696" s="5"/>
      <c r="Q696" s="49"/>
      <c r="R696" s="5"/>
      <c r="S696" s="5"/>
      <c r="T696" s="5"/>
      <c r="U696" s="5"/>
      <c r="V696" s="5"/>
      <c r="W696" s="5"/>
    </row>
    <row r="697" spans="3:23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2"/>
      <c r="N697" s="5"/>
      <c r="O697" s="5"/>
      <c r="P697" s="5"/>
      <c r="Q697" s="49"/>
      <c r="R697" s="5"/>
      <c r="S697" s="5"/>
      <c r="T697" s="5"/>
      <c r="U697" s="5"/>
      <c r="V697" s="5"/>
      <c r="W697" s="5"/>
    </row>
    <row r="698" spans="3:23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2"/>
      <c r="N698" s="5"/>
      <c r="O698" s="5"/>
      <c r="P698" s="5"/>
      <c r="Q698" s="49"/>
      <c r="R698" s="5"/>
      <c r="S698" s="5"/>
      <c r="T698" s="5"/>
      <c r="U698" s="5"/>
      <c r="V698" s="5"/>
      <c r="W698" s="5"/>
    </row>
    <row r="699" spans="3:23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2"/>
      <c r="N699" s="5"/>
      <c r="O699" s="5"/>
      <c r="P699" s="5"/>
      <c r="Q699" s="49"/>
      <c r="R699" s="5"/>
      <c r="S699" s="5"/>
      <c r="T699" s="5"/>
      <c r="U699" s="5"/>
      <c r="V699" s="5"/>
      <c r="W699" s="5"/>
    </row>
    <row r="700" spans="3:23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2"/>
      <c r="N700" s="5"/>
      <c r="O700" s="5"/>
      <c r="P700" s="5"/>
      <c r="Q700" s="49"/>
      <c r="R700" s="5"/>
      <c r="S700" s="5"/>
      <c r="T700" s="5"/>
      <c r="U700" s="5"/>
      <c r="V700" s="5"/>
      <c r="W700" s="5"/>
    </row>
    <row r="701" spans="3:23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2"/>
      <c r="N701" s="5"/>
      <c r="O701" s="5"/>
      <c r="P701" s="5"/>
      <c r="Q701" s="49"/>
      <c r="R701" s="5"/>
      <c r="S701" s="5"/>
      <c r="T701" s="5"/>
      <c r="U701" s="5"/>
      <c r="V701" s="5"/>
      <c r="W701" s="5"/>
    </row>
    <row r="702" spans="3:23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2"/>
      <c r="N702" s="5"/>
      <c r="O702" s="5"/>
      <c r="P702" s="5"/>
      <c r="Q702" s="49"/>
      <c r="R702" s="5"/>
      <c r="S702" s="5"/>
      <c r="T702" s="5"/>
      <c r="U702" s="5"/>
      <c r="V702" s="5"/>
      <c r="W702" s="5"/>
    </row>
    <row r="703" spans="3:23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2"/>
      <c r="N703" s="5"/>
      <c r="O703" s="5"/>
      <c r="P703" s="5"/>
      <c r="Q703" s="49"/>
      <c r="R703" s="5"/>
      <c r="S703" s="5"/>
      <c r="T703" s="5"/>
      <c r="U703" s="5"/>
      <c r="V703" s="5"/>
      <c r="W703" s="5"/>
    </row>
    <row r="704" spans="3:23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2"/>
      <c r="N704" s="5"/>
      <c r="O704" s="5"/>
      <c r="P704" s="5"/>
      <c r="Q704" s="49"/>
      <c r="R704" s="5"/>
      <c r="S704" s="5"/>
      <c r="T704" s="5"/>
      <c r="U704" s="5"/>
      <c r="V704" s="5"/>
      <c r="W704" s="5"/>
    </row>
    <row r="705" spans="3:23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2"/>
      <c r="N705" s="5"/>
      <c r="O705" s="5"/>
      <c r="P705" s="5"/>
      <c r="Q705" s="49"/>
      <c r="R705" s="5"/>
      <c r="S705" s="5"/>
      <c r="T705" s="5"/>
      <c r="U705" s="5"/>
      <c r="V705" s="5"/>
      <c r="W705" s="5"/>
    </row>
    <row r="706" spans="3:23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2"/>
      <c r="N706" s="5"/>
      <c r="O706" s="5"/>
      <c r="P706" s="5"/>
      <c r="Q706" s="49"/>
      <c r="R706" s="5"/>
      <c r="S706" s="5"/>
      <c r="T706" s="5"/>
      <c r="U706" s="5"/>
      <c r="V706" s="5"/>
      <c r="W706" s="5"/>
    </row>
    <row r="707" spans="3:23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2"/>
      <c r="N707" s="5"/>
      <c r="O707" s="5"/>
      <c r="P707" s="5"/>
      <c r="Q707" s="49"/>
      <c r="R707" s="5"/>
      <c r="S707" s="5"/>
      <c r="T707" s="5"/>
      <c r="U707" s="5"/>
      <c r="V707" s="5"/>
      <c r="W707" s="5"/>
    </row>
    <row r="708" spans="3:23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2"/>
      <c r="N708" s="5"/>
      <c r="O708" s="5"/>
      <c r="P708" s="5"/>
      <c r="Q708" s="49"/>
      <c r="R708" s="5"/>
      <c r="S708" s="5"/>
      <c r="T708" s="5"/>
      <c r="U708" s="5"/>
      <c r="V708" s="5"/>
      <c r="W708" s="5"/>
    </row>
    <row r="709" spans="3:23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2"/>
      <c r="N709" s="5"/>
      <c r="O709" s="5"/>
      <c r="P709" s="5"/>
      <c r="Q709" s="49"/>
      <c r="R709" s="5"/>
      <c r="S709" s="5"/>
      <c r="T709" s="5"/>
      <c r="U709" s="5"/>
      <c r="V709" s="5"/>
      <c r="W709" s="5"/>
    </row>
    <row r="710" spans="3:23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2"/>
      <c r="N710" s="5"/>
      <c r="O710" s="5"/>
      <c r="P710" s="5"/>
      <c r="Q710" s="49"/>
      <c r="R710" s="5"/>
      <c r="S710" s="5"/>
      <c r="T710" s="5"/>
      <c r="U710" s="5"/>
      <c r="V710" s="5"/>
      <c r="W710" s="5"/>
    </row>
    <row r="711" spans="3:23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2"/>
      <c r="N711" s="5"/>
      <c r="O711" s="5"/>
      <c r="P711" s="5"/>
      <c r="Q711" s="49"/>
      <c r="R711" s="5"/>
      <c r="S711" s="5"/>
      <c r="T711" s="5"/>
      <c r="U711" s="5"/>
      <c r="V711" s="5"/>
      <c r="W711" s="5"/>
    </row>
    <row r="712" spans="3:23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2"/>
      <c r="N712" s="5"/>
      <c r="O712" s="5"/>
      <c r="P712" s="5"/>
      <c r="Q712" s="49"/>
      <c r="R712" s="5"/>
      <c r="S712" s="5"/>
      <c r="T712" s="5"/>
      <c r="U712" s="5"/>
      <c r="V712" s="5"/>
      <c r="W712" s="5"/>
    </row>
    <row r="713" spans="3:23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2"/>
      <c r="N713" s="5"/>
      <c r="O713" s="5"/>
      <c r="P713" s="5"/>
      <c r="Q713" s="49"/>
      <c r="R713" s="5"/>
      <c r="S713" s="5"/>
      <c r="T713" s="5"/>
      <c r="U713" s="5"/>
      <c r="V713" s="5"/>
      <c r="W713" s="5"/>
    </row>
    <row r="714" spans="3:23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2"/>
      <c r="N714" s="5"/>
      <c r="O714" s="5"/>
      <c r="P714" s="5"/>
      <c r="Q714" s="49"/>
      <c r="R714" s="5"/>
      <c r="S714" s="5"/>
      <c r="T714" s="5"/>
      <c r="U714" s="5"/>
      <c r="V714" s="5"/>
      <c r="W714" s="5"/>
    </row>
    <row r="715" spans="3:23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2"/>
      <c r="N715" s="5"/>
      <c r="O715" s="5"/>
      <c r="P715" s="5"/>
      <c r="Q715" s="49"/>
      <c r="R715" s="5"/>
      <c r="S715" s="5"/>
      <c r="T715" s="5"/>
      <c r="U715" s="5"/>
      <c r="V715" s="5"/>
      <c r="W715" s="5"/>
    </row>
    <row r="716" spans="3:23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2"/>
      <c r="N716" s="5"/>
      <c r="O716" s="5"/>
      <c r="P716" s="5"/>
      <c r="Q716" s="49"/>
      <c r="R716" s="5"/>
      <c r="S716" s="5"/>
      <c r="T716" s="5"/>
      <c r="U716" s="5"/>
      <c r="V716" s="5"/>
      <c r="W716" s="5"/>
    </row>
    <row r="717" spans="3:23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2"/>
      <c r="N717" s="5"/>
      <c r="O717" s="5"/>
      <c r="P717" s="5"/>
      <c r="Q717" s="49"/>
      <c r="R717" s="5"/>
      <c r="S717" s="5"/>
      <c r="T717" s="5"/>
      <c r="U717" s="5"/>
      <c r="V717" s="5"/>
      <c r="W717" s="5"/>
    </row>
    <row r="718" spans="3:23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2"/>
      <c r="N718" s="5"/>
      <c r="O718" s="5"/>
      <c r="P718" s="5"/>
      <c r="Q718" s="49"/>
      <c r="R718" s="5"/>
      <c r="S718" s="5"/>
      <c r="T718" s="5"/>
      <c r="U718" s="5"/>
      <c r="V718" s="5"/>
      <c r="W718" s="5"/>
    </row>
    <row r="719" spans="3:23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2"/>
      <c r="N719" s="5"/>
      <c r="O719" s="5"/>
      <c r="P719" s="5"/>
      <c r="Q719" s="49"/>
      <c r="R719" s="5"/>
      <c r="S719" s="5"/>
      <c r="T719" s="5"/>
      <c r="U719" s="5"/>
      <c r="V719" s="5"/>
      <c r="W719" s="5"/>
    </row>
    <row r="720" spans="3:23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2"/>
      <c r="N720" s="5"/>
      <c r="O720" s="5"/>
      <c r="P720" s="5"/>
      <c r="Q720" s="49"/>
      <c r="R720" s="5"/>
      <c r="S720" s="5"/>
      <c r="T720" s="5"/>
      <c r="U720" s="5"/>
      <c r="V720" s="5"/>
      <c r="W720" s="5"/>
    </row>
    <row r="721" spans="3:23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2"/>
      <c r="N721" s="5"/>
      <c r="O721" s="5"/>
      <c r="P721" s="5"/>
      <c r="Q721" s="49"/>
      <c r="R721" s="5"/>
      <c r="S721" s="5"/>
      <c r="T721" s="5"/>
      <c r="U721" s="5"/>
      <c r="V721" s="5"/>
      <c r="W721" s="5"/>
    </row>
    <row r="722" spans="3:23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2"/>
      <c r="N722" s="5"/>
      <c r="O722" s="5"/>
      <c r="P722" s="5"/>
      <c r="Q722" s="49"/>
      <c r="R722" s="5"/>
      <c r="S722" s="5"/>
      <c r="T722" s="5"/>
      <c r="U722" s="5"/>
      <c r="V722" s="5"/>
      <c r="W722" s="5"/>
    </row>
    <row r="723" spans="3:23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2"/>
      <c r="N723" s="5"/>
      <c r="O723" s="5"/>
      <c r="P723" s="5"/>
      <c r="Q723" s="49"/>
      <c r="R723" s="5"/>
      <c r="S723" s="5"/>
      <c r="T723" s="5"/>
      <c r="U723" s="5"/>
      <c r="V723" s="5"/>
      <c r="W723" s="5"/>
    </row>
    <row r="724" spans="3:23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2"/>
      <c r="N724" s="5"/>
      <c r="O724" s="5"/>
      <c r="P724" s="5"/>
      <c r="Q724" s="49"/>
      <c r="R724" s="5"/>
      <c r="S724" s="5"/>
      <c r="T724" s="5"/>
      <c r="U724" s="5"/>
      <c r="V724" s="5"/>
      <c r="W724" s="5"/>
    </row>
    <row r="725" spans="3:23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2"/>
      <c r="N725" s="5"/>
      <c r="O725" s="5"/>
      <c r="P725" s="5"/>
      <c r="Q725" s="49"/>
      <c r="R725" s="5"/>
      <c r="S725" s="5"/>
      <c r="T725" s="5"/>
      <c r="U725" s="5"/>
      <c r="V725" s="5"/>
      <c r="W725" s="5"/>
    </row>
    <row r="726" spans="3:23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2"/>
      <c r="N726" s="5"/>
      <c r="O726" s="5"/>
      <c r="P726" s="5"/>
      <c r="Q726" s="49"/>
      <c r="R726" s="5"/>
      <c r="S726" s="5"/>
      <c r="T726" s="5"/>
      <c r="U726" s="5"/>
      <c r="V726" s="5"/>
      <c r="W726" s="5"/>
    </row>
    <row r="727" spans="3:23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2"/>
      <c r="N727" s="5"/>
      <c r="O727" s="5"/>
      <c r="P727" s="5"/>
      <c r="Q727" s="49"/>
      <c r="R727" s="5"/>
      <c r="S727" s="5"/>
      <c r="T727" s="5"/>
      <c r="U727" s="5"/>
      <c r="V727" s="5"/>
      <c r="W727" s="5"/>
    </row>
    <row r="728" spans="3:23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2"/>
      <c r="N728" s="5"/>
      <c r="O728" s="5"/>
      <c r="P728" s="5"/>
      <c r="Q728" s="49"/>
      <c r="R728" s="5"/>
      <c r="S728" s="5"/>
      <c r="T728" s="5"/>
      <c r="U728" s="5"/>
      <c r="V728" s="5"/>
      <c r="W728" s="5"/>
    </row>
    <row r="729" spans="3:23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2"/>
      <c r="N729" s="5"/>
      <c r="O729" s="5"/>
      <c r="P729" s="5"/>
      <c r="Q729" s="49"/>
      <c r="R729" s="5"/>
      <c r="S729" s="5"/>
      <c r="T729" s="5"/>
      <c r="U729" s="5"/>
      <c r="V729" s="5"/>
      <c r="W729" s="5"/>
    </row>
    <row r="730" spans="3:23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2"/>
      <c r="N730" s="5"/>
      <c r="O730" s="5"/>
      <c r="P730" s="5"/>
      <c r="Q730" s="49"/>
      <c r="R730" s="5"/>
      <c r="S730" s="5"/>
      <c r="T730" s="5"/>
      <c r="U730" s="5"/>
      <c r="V730" s="5"/>
      <c r="W730" s="5"/>
    </row>
    <row r="731" spans="3:23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2"/>
      <c r="N731" s="5"/>
      <c r="O731" s="5"/>
      <c r="P731" s="5"/>
      <c r="Q731" s="49"/>
      <c r="R731" s="5"/>
      <c r="S731" s="5"/>
      <c r="T731" s="5"/>
      <c r="U731" s="5"/>
      <c r="V731" s="5"/>
      <c r="W731" s="5"/>
    </row>
    <row r="732" spans="3:23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2"/>
      <c r="N732" s="5"/>
      <c r="O732" s="5"/>
      <c r="P732" s="5"/>
      <c r="Q732" s="49"/>
      <c r="R732" s="5"/>
      <c r="S732" s="5"/>
      <c r="T732" s="5"/>
      <c r="U732" s="5"/>
      <c r="V732" s="5"/>
      <c r="W732" s="5"/>
    </row>
    <row r="733" spans="3:23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2"/>
      <c r="N733" s="5"/>
      <c r="O733" s="5"/>
      <c r="P733" s="5"/>
      <c r="Q733" s="49"/>
      <c r="R733" s="5"/>
      <c r="S733" s="5"/>
      <c r="T733" s="5"/>
      <c r="U733" s="5"/>
      <c r="V733" s="5"/>
      <c r="W733" s="5"/>
    </row>
    <row r="734" spans="3:23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2"/>
      <c r="N734" s="5"/>
      <c r="O734" s="5"/>
      <c r="P734" s="5"/>
      <c r="Q734" s="49"/>
      <c r="R734" s="5"/>
      <c r="S734" s="5"/>
      <c r="T734" s="5"/>
      <c r="U734" s="5"/>
      <c r="V734" s="5"/>
      <c r="W734" s="5"/>
    </row>
    <row r="735" spans="3:23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2"/>
      <c r="N735" s="5"/>
      <c r="O735" s="5"/>
      <c r="P735" s="5"/>
      <c r="Q735" s="49"/>
      <c r="R735" s="5"/>
      <c r="S735" s="5"/>
      <c r="T735" s="5"/>
      <c r="U735" s="5"/>
      <c r="V735" s="5"/>
      <c r="W735" s="5"/>
    </row>
    <row r="736" spans="3:23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2"/>
      <c r="N736" s="5"/>
      <c r="O736" s="5"/>
      <c r="P736" s="5"/>
      <c r="Q736" s="49"/>
      <c r="R736" s="5"/>
      <c r="S736" s="5"/>
      <c r="T736" s="5"/>
      <c r="U736" s="5"/>
      <c r="V736" s="5"/>
      <c r="W736" s="5"/>
    </row>
    <row r="737" spans="3:23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2"/>
      <c r="N737" s="5"/>
      <c r="O737" s="5"/>
      <c r="P737" s="5"/>
      <c r="Q737" s="49"/>
      <c r="R737" s="5"/>
      <c r="S737" s="5"/>
      <c r="T737" s="5"/>
      <c r="U737" s="5"/>
      <c r="V737" s="5"/>
      <c r="W737" s="5"/>
    </row>
    <row r="738" spans="3:23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2"/>
      <c r="N738" s="5"/>
      <c r="O738" s="5"/>
      <c r="P738" s="5"/>
      <c r="Q738" s="49"/>
      <c r="R738" s="5"/>
      <c r="S738" s="5"/>
      <c r="T738" s="5"/>
      <c r="U738" s="5"/>
      <c r="V738" s="5"/>
      <c r="W738" s="5"/>
    </row>
    <row r="739" spans="3:23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2"/>
      <c r="N739" s="5"/>
      <c r="O739" s="5"/>
      <c r="P739" s="5"/>
      <c r="Q739" s="49"/>
      <c r="R739" s="5"/>
      <c r="S739" s="5"/>
      <c r="T739" s="5"/>
      <c r="U739" s="5"/>
      <c r="V739" s="5"/>
      <c r="W739" s="5"/>
    </row>
    <row r="740" spans="3:23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2"/>
      <c r="N740" s="5"/>
      <c r="O740" s="5"/>
      <c r="P740" s="5"/>
      <c r="Q740" s="49"/>
      <c r="R740" s="5"/>
      <c r="S740" s="5"/>
      <c r="T740" s="5"/>
      <c r="U740" s="5"/>
      <c r="V740" s="5"/>
      <c r="W740" s="5"/>
    </row>
    <row r="741" spans="3:23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2"/>
      <c r="N741" s="5"/>
      <c r="O741" s="5"/>
      <c r="P741" s="5"/>
      <c r="Q741" s="49"/>
      <c r="R741" s="5"/>
      <c r="S741" s="5"/>
      <c r="T741" s="5"/>
      <c r="U741" s="5"/>
      <c r="V741" s="5"/>
      <c r="W741" s="5"/>
    </row>
    <row r="742" spans="3:23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2"/>
      <c r="N742" s="5"/>
      <c r="O742" s="5"/>
      <c r="P742" s="5"/>
      <c r="Q742" s="49"/>
      <c r="R742" s="5"/>
      <c r="S742" s="5"/>
      <c r="T742" s="5"/>
      <c r="U742" s="5"/>
      <c r="V742" s="5"/>
      <c r="W742" s="5"/>
    </row>
    <row r="743" spans="3:23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2"/>
      <c r="N743" s="5"/>
      <c r="O743" s="5"/>
      <c r="P743" s="5"/>
      <c r="Q743" s="49"/>
      <c r="R743" s="5"/>
      <c r="S743" s="5"/>
      <c r="T743" s="5"/>
      <c r="U743" s="5"/>
      <c r="V743" s="5"/>
      <c r="W743" s="5"/>
    </row>
    <row r="744" spans="3:23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2"/>
      <c r="N744" s="5"/>
      <c r="O744" s="5"/>
      <c r="P744" s="5"/>
      <c r="Q744" s="49"/>
      <c r="R744" s="5"/>
      <c r="S744" s="5"/>
      <c r="T744" s="5"/>
      <c r="U744" s="5"/>
      <c r="V744" s="5"/>
      <c r="W744" s="5"/>
    </row>
    <row r="745" spans="3:23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2"/>
      <c r="N745" s="5"/>
      <c r="O745" s="5"/>
      <c r="P745" s="5"/>
      <c r="Q745" s="49"/>
      <c r="R745" s="5"/>
      <c r="S745" s="5"/>
      <c r="T745" s="5"/>
      <c r="U745" s="5"/>
      <c r="V745" s="5"/>
      <c r="W745" s="5"/>
    </row>
    <row r="746" spans="3:23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2"/>
      <c r="N746" s="5"/>
      <c r="O746" s="5"/>
      <c r="P746" s="5"/>
      <c r="Q746" s="49"/>
      <c r="R746" s="5"/>
      <c r="S746" s="5"/>
      <c r="T746" s="5"/>
      <c r="U746" s="5"/>
      <c r="V746" s="5"/>
      <c r="W746" s="5"/>
    </row>
    <row r="747" spans="3:23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2"/>
      <c r="N747" s="5"/>
      <c r="O747" s="5"/>
      <c r="P747" s="5"/>
      <c r="Q747" s="49"/>
      <c r="R747" s="5"/>
      <c r="S747" s="5"/>
      <c r="T747" s="5"/>
      <c r="U747" s="5"/>
      <c r="V747" s="5"/>
      <c r="W747" s="5"/>
    </row>
    <row r="748" spans="3:23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2"/>
      <c r="N748" s="5"/>
      <c r="O748" s="5"/>
      <c r="P748" s="5"/>
      <c r="Q748" s="49"/>
      <c r="R748" s="5"/>
      <c r="S748" s="5"/>
      <c r="T748" s="5"/>
      <c r="U748" s="5"/>
      <c r="V748" s="5"/>
      <c r="W748" s="5"/>
    </row>
    <row r="749" spans="3:23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2"/>
      <c r="N749" s="5"/>
      <c r="O749" s="5"/>
      <c r="P749" s="5"/>
      <c r="Q749" s="49"/>
      <c r="R749" s="5"/>
      <c r="S749" s="5"/>
      <c r="T749" s="5"/>
      <c r="U749" s="5"/>
      <c r="V749" s="5"/>
      <c r="W749" s="5"/>
    </row>
    <row r="750" spans="3:23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2"/>
      <c r="N750" s="5"/>
      <c r="O750" s="5"/>
      <c r="P750" s="5"/>
      <c r="Q750" s="49"/>
      <c r="R750" s="5"/>
      <c r="S750" s="5"/>
      <c r="T750" s="5"/>
      <c r="U750" s="5"/>
      <c r="V750" s="5"/>
      <c r="W750" s="5"/>
    </row>
    <row r="751" spans="3:23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2"/>
      <c r="N751" s="5"/>
      <c r="O751" s="5"/>
      <c r="P751" s="5"/>
      <c r="Q751" s="49"/>
      <c r="R751" s="5"/>
      <c r="S751" s="5"/>
      <c r="T751" s="5"/>
      <c r="U751" s="5"/>
      <c r="V751" s="5"/>
      <c r="W751" s="5"/>
    </row>
    <row r="752" spans="3:23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2"/>
      <c r="N752" s="5"/>
      <c r="O752" s="5"/>
      <c r="P752" s="5"/>
      <c r="Q752" s="49"/>
      <c r="R752" s="5"/>
      <c r="S752" s="5"/>
      <c r="T752" s="5"/>
      <c r="U752" s="5"/>
      <c r="V752" s="5"/>
      <c r="W752" s="5"/>
    </row>
    <row r="753" spans="3:23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2"/>
      <c r="N753" s="5"/>
      <c r="O753" s="5"/>
      <c r="P753" s="5"/>
      <c r="Q753" s="49"/>
      <c r="R753" s="5"/>
      <c r="S753" s="5"/>
      <c r="T753" s="5"/>
      <c r="U753" s="5"/>
      <c r="V753" s="5"/>
      <c r="W753" s="5"/>
    </row>
    <row r="754" spans="3:23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2"/>
      <c r="N754" s="5"/>
      <c r="O754" s="5"/>
      <c r="P754" s="5"/>
      <c r="Q754" s="49"/>
      <c r="R754" s="5"/>
      <c r="S754" s="5"/>
      <c r="T754" s="5"/>
      <c r="U754" s="5"/>
      <c r="V754" s="5"/>
      <c r="W754" s="5"/>
    </row>
    <row r="755" spans="3:23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2"/>
      <c r="N755" s="5"/>
      <c r="O755" s="5"/>
      <c r="P755" s="5"/>
      <c r="Q755" s="49"/>
      <c r="R755" s="5"/>
      <c r="S755" s="5"/>
      <c r="T755" s="5"/>
      <c r="U755" s="5"/>
      <c r="V755" s="5"/>
      <c r="W755" s="5"/>
    </row>
    <row r="756" spans="3:23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2"/>
      <c r="N756" s="5"/>
      <c r="O756" s="5"/>
      <c r="P756" s="5"/>
      <c r="Q756" s="49"/>
      <c r="R756" s="5"/>
      <c r="S756" s="5"/>
      <c r="T756" s="5"/>
      <c r="U756" s="5"/>
      <c r="V756" s="5"/>
      <c r="W756" s="5"/>
    </row>
    <row r="757" spans="3:23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2"/>
      <c r="N757" s="5"/>
      <c r="O757" s="5"/>
      <c r="P757" s="5"/>
      <c r="Q757" s="49"/>
      <c r="R757" s="5"/>
      <c r="S757" s="5"/>
      <c r="T757" s="5"/>
      <c r="U757" s="5"/>
      <c r="V757" s="5"/>
      <c r="W757" s="5"/>
    </row>
    <row r="758" spans="3:23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2"/>
      <c r="N758" s="5"/>
      <c r="O758" s="5"/>
      <c r="P758" s="5"/>
      <c r="Q758" s="49"/>
      <c r="R758" s="5"/>
      <c r="S758" s="5"/>
      <c r="T758" s="5"/>
      <c r="U758" s="5"/>
      <c r="V758" s="5"/>
      <c r="W758" s="5"/>
    </row>
    <row r="759" spans="3:23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2"/>
      <c r="N759" s="5"/>
      <c r="O759" s="5"/>
      <c r="P759" s="5"/>
      <c r="Q759" s="49"/>
      <c r="R759" s="5"/>
      <c r="S759" s="5"/>
      <c r="T759" s="5"/>
      <c r="U759" s="5"/>
      <c r="V759" s="5"/>
      <c r="W759" s="5"/>
    </row>
    <row r="760" spans="3:23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2"/>
      <c r="N760" s="5"/>
      <c r="O760" s="5"/>
      <c r="P760" s="5"/>
      <c r="Q760" s="49"/>
      <c r="R760" s="5"/>
      <c r="S760" s="5"/>
      <c r="T760" s="5"/>
      <c r="U760" s="5"/>
      <c r="V760" s="5"/>
      <c r="W760" s="5"/>
    </row>
    <row r="761" spans="3:23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2"/>
      <c r="N761" s="5"/>
      <c r="O761" s="5"/>
      <c r="P761" s="5"/>
      <c r="Q761" s="49"/>
      <c r="R761" s="5"/>
      <c r="S761" s="5"/>
      <c r="T761" s="5"/>
      <c r="U761" s="5"/>
      <c r="V761" s="5"/>
      <c r="W761" s="5"/>
    </row>
    <row r="762" spans="3:23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2"/>
      <c r="N762" s="5"/>
      <c r="O762" s="5"/>
      <c r="P762" s="5"/>
      <c r="Q762" s="49"/>
      <c r="R762" s="5"/>
      <c r="S762" s="5"/>
      <c r="T762" s="5"/>
      <c r="U762" s="5"/>
      <c r="V762" s="5"/>
      <c r="W762" s="5"/>
    </row>
    <row r="763" spans="3:23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2"/>
      <c r="N763" s="5"/>
      <c r="O763" s="5"/>
      <c r="P763" s="5"/>
      <c r="Q763" s="49"/>
      <c r="R763" s="5"/>
      <c r="S763" s="5"/>
      <c r="T763" s="5"/>
      <c r="U763" s="5"/>
      <c r="V763" s="5"/>
      <c r="W763" s="5"/>
    </row>
    <row r="764" spans="3:23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2"/>
      <c r="N764" s="5"/>
      <c r="O764" s="5"/>
      <c r="P764" s="5"/>
      <c r="Q764" s="49"/>
      <c r="R764" s="5"/>
      <c r="S764" s="5"/>
      <c r="T764" s="5"/>
      <c r="U764" s="5"/>
      <c r="V764" s="5"/>
      <c r="W764" s="5"/>
    </row>
    <row r="765" spans="3:23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2"/>
      <c r="N765" s="5"/>
      <c r="O765" s="5"/>
      <c r="P765" s="5"/>
      <c r="Q765" s="49"/>
      <c r="R765" s="5"/>
      <c r="S765" s="5"/>
      <c r="T765" s="5"/>
      <c r="U765" s="5"/>
      <c r="V765" s="5"/>
      <c r="W765" s="5"/>
    </row>
    <row r="766" spans="3:23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2"/>
      <c r="N766" s="5"/>
      <c r="O766" s="5"/>
      <c r="P766" s="5"/>
      <c r="Q766" s="49"/>
      <c r="R766" s="5"/>
      <c r="S766" s="5"/>
      <c r="T766" s="5"/>
      <c r="U766" s="5"/>
      <c r="V766" s="5"/>
      <c r="W766" s="5"/>
    </row>
    <row r="767" spans="3:23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2"/>
      <c r="N767" s="5"/>
      <c r="O767" s="5"/>
      <c r="P767" s="5"/>
      <c r="Q767" s="49"/>
      <c r="R767" s="5"/>
      <c r="S767" s="5"/>
      <c r="T767" s="5"/>
      <c r="U767" s="5"/>
      <c r="V767" s="5"/>
      <c r="W767" s="5"/>
    </row>
    <row r="768" spans="3:23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2"/>
      <c r="N768" s="5"/>
      <c r="O768" s="5"/>
      <c r="P768" s="5"/>
      <c r="Q768" s="49"/>
      <c r="R768" s="5"/>
      <c r="S768" s="5"/>
      <c r="T768" s="5"/>
      <c r="U768" s="5"/>
      <c r="V768" s="5"/>
      <c r="W768" s="5"/>
    </row>
    <row r="769" spans="3:23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2"/>
      <c r="N769" s="5"/>
      <c r="O769" s="5"/>
      <c r="P769" s="5"/>
      <c r="Q769" s="49"/>
      <c r="R769" s="5"/>
      <c r="S769" s="5"/>
      <c r="T769" s="5"/>
      <c r="U769" s="5"/>
      <c r="V769" s="5"/>
      <c r="W769" s="5"/>
    </row>
    <row r="770" spans="3:23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2"/>
      <c r="N770" s="5"/>
      <c r="O770" s="5"/>
      <c r="P770" s="5"/>
      <c r="Q770" s="49"/>
      <c r="R770" s="5"/>
      <c r="S770" s="5"/>
      <c r="T770" s="5"/>
      <c r="U770" s="5"/>
      <c r="V770" s="5"/>
      <c r="W770" s="5"/>
    </row>
    <row r="771" spans="3:23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2"/>
      <c r="N771" s="5"/>
      <c r="O771" s="5"/>
      <c r="P771" s="5"/>
      <c r="Q771" s="49"/>
      <c r="R771" s="5"/>
      <c r="S771" s="5"/>
      <c r="T771" s="5"/>
      <c r="U771" s="5"/>
      <c r="V771" s="5"/>
      <c r="W771" s="5"/>
    </row>
    <row r="772" spans="3:23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2"/>
      <c r="N772" s="5"/>
      <c r="O772" s="5"/>
      <c r="P772" s="5"/>
      <c r="Q772" s="49"/>
      <c r="R772" s="5"/>
      <c r="S772" s="5"/>
      <c r="T772" s="5"/>
      <c r="U772" s="5"/>
      <c r="V772" s="5"/>
      <c r="W772" s="5"/>
    </row>
    <row r="773" spans="3:23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2"/>
      <c r="N773" s="5"/>
      <c r="O773" s="5"/>
      <c r="P773" s="5"/>
      <c r="Q773" s="49"/>
      <c r="R773" s="5"/>
      <c r="S773" s="5"/>
      <c r="T773" s="5"/>
      <c r="U773" s="5"/>
      <c r="V773" s="5"/>
      <c r="W773" s="5"/>
    </row>
    <row r="774" spans="3:23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2"/>
      <c r="N774" s="5"/>
      <c r="O774" s="5"/>
      <c r="P774" s="5"/>
      <c r="Q774" s="49"/>
      <c r="R774" s="5"/>
      <c r="S774" s="5"/>
      <c r="T774" s="5"/>
      <c r="U774" s="5"/>
      <c r="V774" s="5"/>
      <c r="W774" s="5"/>
    </row>
    <row r="775" spans="3:23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2"/>
      <c r="N775" s="5"/>
      <c r="O775" s="5"/>
      <c r="P775" s="5"/>
      <c r="Q775" s="49"/>
      <c r="R775" s="5"/>
      <c r="S775" s="5"/>
      <c r="T775" s="5"/>
      <c r="U775" s="5"/>
      <c r="V775" s="5"/>
      <c r="W775" s="5"/>
    </row>
    <row r="776" spans="3:23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2"/>
      <c r="N776" s="5"/>
      <c r="O776" s="5"/>
      <c r="P776" s="5"/>
      <c r="Q776" s="49"/>
      <c r="R776" s="5"/>
      <c r="S776" s="5"/>
      <c r="T776" s="5"/>
      <c r="U776" s="5"/>
      <c r="V776" s="5"/>
      <c r="W776" s="5"/>
    </row>
    <row r="777" spans="3:23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2"/>
      <c r="N777" s="5"/>
      <c r="O777" s="5"/>
      <c r="P777" s="5"/>
      <c r="Q777" s="49"/>
      <c r="R777" s="5"/>
      <c r="S777" s="5"/>
      <c r="T777" s="5"/>
      <c r="U777" s="5"/>
      <c r="V777" s="5"/>
      <c r="W777" s="5"/>
    </row>
    <row r="778" spans="3:23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2"/>
      <c r="N778" s="5"/>
      <c r="O778" s="5"/>
      <c r="P778" s="5"/>
      <c r="Q778" s="49"/>
      <c r="R778" s="5"/>
      <c r="S778" s="5"/>
      <c r="T778" s="5"/>
      <c r="U778" s="5"/>
      <c r="V778" s="5"/>
      <c r="W778" s="5"/>
    </row>
    <row r="779" spans="3:23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2"/>
      <c r="N779" s="5"/>
      <c r="O779" s="5"/>
      <c r="P779" s="5"/>
      <c r="Q779" s="49"/>
      <c r="R779" s="5"/>
      <c r="S779" s="5"/>
      <c r="T779" s="5"/>
      <c r="U779" s="5"/>
      <c r="V779" s="5"/>
      <c r="W779" s="5"/>
    </row>
    <row r="780" spans="3:23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2"/>
      <c r="N780" s="5"/>
      <c r="O780" s="5"/>
      <c r="P780" s="5"/>
      <c r="Q780" s="49"/>
      <c r="R780" s="5"/>
      <c r="S780" s="5"/>
      <c r="T780" s="5"/>
      <c r="U780" s="5"/>
      <c r="V780" s="5"/>
      <c r="W780" s="5"/>
    </row>
    <row r="781" spans="3:23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2"/>
      <c r="N781" s="5"/>
      <c r="O781" s="5"/>
      <c r="P781" s="5"/>
      <c r="Q781" s="49"/>
      <c r="R781" s="5"/>
      <c r="S781" s="5"/>
      <c r="T781" s="5"/>
      <c r="U781" s="5"/>
      <c r="V781" s="5"/>
      <c r="W781" s="5"/>
    </row>
    <row r="782" spans="3:23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2"/>
      <c r="N782" s="5"/>
      <c r="O782" s="5"/>
      <c r="P782" s="5"/>
      <c r="Q782" s="49"/>
      <c r="R782" s="5"/>
      <c r="S782" s="5"/>
      <c r="T782" s="5"/>
      <c r="U782" s="5"/>
      <c r="V782" s="5"/>
      <c r="W782" s="5"/>
    </row>
    <row r="783" spans="3:23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2"/>
      <c r="N783" s="5"/>
      <c r="O783" s="5"/>
      <c r="P783" s="5"/>
      <c r="Q783" s="49"/>
      <c r="R783" s="5"/>
      <c r="S783" s="5"/>
      <c r="T783" s="5"/>
      <c r="U783" s="5"/>
      <c r="V783" s="5"/>
      <c r="W783" s="5"/>
    </row>
    <row r="784" spans="3:23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2"/>
      <c r="N784" s="5"/>
      <c r="O784" s="5"/>
      <c r="P784" s="5"/>
      <c r="Q784" s="49"/>
      <c r="R784" s="5"/>
      <c r="S784" s="5"/>
      <c r="T784" s="5"/>
      <c r="U784" s="5"/>
      <c r="V784" s="5"/>
      <c r="W784" s="5"/>
    </row>
    <row r="785" spans="3:23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2"/>
      <c r="N785" s="5"/>
      <c r="O785" s="5"/>
      <c r="P785" s="5"/>
      <c r="Q785" s="49"/>
      <c r="R785" s="5"/>
      <c r="S785" s="5"/>
      <c r="T785" s="5"/>
      <c r="U785" s="5"/>
      <c r="V785" s="5"/>
      <c r="W785" s="5"/>
    </row>
    <row r="786" spans="3:23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2"/>
      <c r="N786" s="5"/>
      <c r="O786" s="5"/>
      <c r="P786" s="5"/>
      <c r="Q786" s="49"/>
      <c r="R786" s="5"/>
      <c r="S786" s="5"/>
      <c r="T786" s="5"/>
      <c r="U786" s="5"/>
      <c r="V786" s="5"/>
      <c r="W786" s="5"/>
    </row>
    <row r="787" spans="3:23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2"/>
      <c r="N787" s="5"/>
      <c r="O787" s="5"/>
      <c r="P787" s="5"/>
      <c r="Q787" s="49"/>
      <c r="R787" s="5"/>
      <c r="S787" s="5"/>
      <c r="T787" s="5"/>
      <c r="U787" s="5"/>
      <c r="V787" s="5"/>
      <c r="W787" s="5"/>
    </row>
    <row r="788" spans="3:23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2"/>
      <c r="N788" s="5"/>
      <c r="O788" s="5"/>
      <c r="P788" s="5"/>
      <c r="Q788" s="49"/>
      <c r="R788" s="5"/>
      <c r="S788" s="5"/>
      <c r="T788" s="5"/>
      <c r="U788" s="5"/>
      <c r="V788" s="5"/>
      <c r="W788" s="5"/>
    </row>
    <row r="789" spans="3:23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2"/>
      <c r="N789" s="5"/>
      <c r="O789" s="5"/>
      <c r="P789" s="5"/>
      <c r="Q789" s="49"/>
      <c r="R789" s="5"/>
      <c r="S789" s="5"/>
      <c r="T789" s="5"/>
      <c r="U789" s="5"/>
      <c r="V789" s="5"/>
      <c r="W789" s="5"/>
    </row>
    <row r="790" spans="3:23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2"/>
      <c r="N790" s="5"/>
      <c r="O790" s="5"/>
      <c r="P790" s="5"/>
      <c r="Q790" s="49"/>
      <c r="R790" s="5"/>
      <c r="S790" s="5"/>
      <c r="T790" s="5"/>
      <c r="U790" s="5"/>
      <c r="V790" s="5"/>
      <c r="W790" s="5"/>
    </row>
    <row r="791" spans="3:23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2"/>
      <c r="N791" s="5"/>
      <c r="O791" s="5"/>
      <c r="P791" s="5"/>
      <c r="Q791" s="49"/>
      <c r="R791" s="5"/>
      <c r="S791" s="5"/>
      <c r="T791" s="5"/>
      <c r="U791" s="5"/>
      <c r="V791" s="5"/>
      <c r="W791" s="5"/>
    </row>
    <row r="792" spans="3:23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2"/>
      <c r="N792" s="5"/>
      <c r="O792" s="5"/>
      <c r="P792" s="5"/>
      <c r="Q792" s="49"/>
      <c r="R792" s="5"/>
      <c r="S792" s="5"/>
      <c r="T792" s="5"/>
      <c r="U792" s="5"/>
      <c r="V792" s="5"/>
      <c r="W792" s="5"/>
    </row>
    <row r="793" spans="3:23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2"/>
      <c r="N793" s="5"/>
      <c r="O793" s="5"/>
      <c r="P793" s="5"/>
      <c r="Q793" s="49"/>
      <c r="R793" s="5"/>
      <c r="S793" s="5"/>
      <c r="T793" s="5"/>
      <c r="U793" s="5"/>
      <c r="V793" s="5"/>
      <c r="W793" s="5"/>
    </row>
    <row r="794" spans="3:23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2"/>
      <c r="N794" s="5"/>
      <c r="O794" s="5"/>
      <c r="P794" s="5"/>
      <c r="Q794" s="49"/>
      <c r="R794" s="5"/>
      <c r="S794" s="5"/>
      <c r="T794" s="5"/>
      <c r="U794" s="5"/>
      <c r="V794" s="5"/>
      <c r="W794" s="5"/>
    </row>
    <row r="795" spans="3:23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2"/>
      <c r="N795" s="5"/>
      <c r="O795" s="5"/>
      <c r="P795" s="5"/>
      <c r="Q795" s="49"/>
      <c r="R795" s="5"/>
      <c r="S795" s="5"/>
      <c r="T795" s="5"/>
      <c r="U795" s="5"/>
      <c r="V795" s="5"/>
      <c r="W795" s="5"/>
    </row>
    <row r="796" spans="3:23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2"/>
      <c r="N796" s="5"/>
      <c r="O796" s="5"/>
      <c r="P796" s="5"/>
      <c r="Q796" s="49"/>
      <c r="R796" s="5"/>
      <c r="S796" s="5"/>
      <c r="T796" s="5"/>
      <c r="U796" s="5"/>
      <c r="V796" s="5"/>
      <c r="W796" s="5"/>
    </row>
    <row r="797" spans="3:23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2"/>
      <c r="N797" s="5"/>
      <c r="O797" s="5"/>
      <c r="P797" s="5"/>
      <c r="Q797" s="49"/>
      <c r="R797" s="5"/>
      <c r="S797" s="5"/>
      <c r="T797" s="5"/>
      <c r="U797" s="5"/>
      <c r="V797" s="5"/>
      <c r="W797" s="5"/>
    </row>
    <row r="798" spans="3:23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2"/>
      <c r="N798" s="5"/>
      <c r="O798" s="5"/>
      <c r="P798" s="5"/>
      <c r="Q798" s="49"/>
      <c r="R798" s="5"/>
      <c r="S798" s="5"/>
      <c r="T798" s="5"/>
      <c r="U798" s="5"/>
      <c r="V798" s="5"/>
      <c r="W798" s="5"/>
    </row>
    <row r="799" spans="3:23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2"/>
      <c r="N799" s="5"/>
      <c r="O799" s="5"/>
      <c r="P799" s="5"/>
      <c r="Q799" s="49"/>
      <c r="R799" s="5"/>
      <c r="S799" s="5"/>
      <c r="T799" s="5"/>
      <c r="U799" s="5"/>
      <c r="V799" s="5"/>
      <c r="W799" s="5"/>
    </row>
    <row r="800" spans="3:23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2"/>
      <c r="N800" s="5"/>
      <c r="O800" s="5"/>
      <c r="P800" s="5"/>
      <c r="Q800" s="49"/>
      <c r="R800" s="5"/>
      <c r="S800" s="5"/>
      <c r="T800" s="5"/>
      <c r="U800" s="5"/>
      <c r="V800" s="5"/>
      <c r="W800" s="5"/>
    </row>
    <row r="801" spans="3:23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2"/>
      <c r="N801" s="5"/>
      <c r="O801" s="5"/>
      <c r="P801" s="5"/>
      <c r="Q801" s="49"/>
      <c r="R801" s="5"/>
      <c r="S801" s="5"/>
      <c r="T801" s="5"/>
      <c r="U801" s="5"/>
      <c r="V801" s="5"/>
      <c r="W801" s="5"/>
    </row>
    <row r="802" spans="3:23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2"/>
      <c r="N802" s="5"/>
      <c r="O802" s="5"/>
      <c r="P802" s="5"/>
      <c r="Q802" s="49"/>
      <c r="R802" s="5"/>
      <c r="S802" s="5"/>
      <c r="T802" s="5"/>
      <c r="U802" s="5"/>
      <c r="V802" s="5"/>
      <c r="W802" s="5"/>
    </row>
    <row r="803" spans="3:23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2"/>
      <c r="N803" s="5"/>
      <c r="O803" s="5"/>
      <c r="P803" s="5"/>
      <c r="Q803" s="49"/>
      <c r="R803" s="5"/>
      <c r="S803" s="5"/>
      <c r="T803" s="5"/>
      <c r="U803" s="5"/>
      <c r="V803" s="5"/>
      <c r="W803" s="5"/>
    </row>
    <row r="804" spans="3:23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2"/>
      <c r="N804" s="5"/>
      <c r="O804" s="5"/>
      <c r="P804" s="5"/>
      <c r="Q804" s="49"/>
      <c r="R804" s="5"/>
      <c r="S804" s="5"/>
      <c r="T804" s="5"/>
      <c r="U804" s="5"/>
      <c r="V804" s="5"/>
      <c r="W804" s="5"/>
    </row>
    <row r="805" spans="3:23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2"/>
      <c r="N805" s="5"/>
      <c r="O805" s="5"/>
      <c r="P805" s="5"/>
      <c r="Q805" s="49"/>
      <c r="R805" s="5"/>
      <c r="S805" s="5"/>
      <c r="T805" s="5"/>
      <c r="U805" s="5"/>
      <c r="V805" s="5"/>
      <c r="W805" s="5"/>
    </row>
    <row r="806" spans="3:23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2"/>
      <c r="N806" s="5"/>
      <c r="O806" s="5"/>
      <c r="P806" s="5"/>
      <c r="Q806" s="49"/>
      <c r="R806" s="5"/>
      <c r="S806" s="5"/>
      <c r="T806" s="5"/>
      <c r="U806" s="5"/>
      <c r="V806" s="5"/>
      <c r="W806" s="5"/>
    </row>
    <row r="807" spans="3:23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2"/>
      <c r="N807" s="5"/>
      <c r="O807" s="5"/>
      <c r="P807" s="5"/>
      <c r="Q807" s="49"/>
      <c r="R807" s="5"/>
      <c r="S807" s="5"/>
      <c r="T807" s="5"/>
      <c r="U807" s="5"/>
      <c r="V807" s="5"/>
      <c r="W807" s="5"/>
    </row>
    <row r="808" spans="3:23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2"/>
      <c r="N808" s="5"/>
      <c r="O808" s="5"/>
      <c r="P808" s="5"/>
      <c r="Q808" s="49"/>
      <c r="R808" s="5"/>
      <c r="S808" s="5"/>
      <c r="T808" s="5"/>
      <c r="U808" s="5"/>
      <c r="V808" s="5"/>
      <c r="W808" s="5"/>
    </row>
    <row r="809" spans="3:23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2"/>
      <c r="N809" s="5"/>
      <c r="O809" s="5"/>
      <c r="P809" s="5"/>
      <c r="Q809" s="49"/>
      <c r="R809" s="5"/>
      <c r="S809" s="5"/>
      <c r="T809" s="5"/>
      <c r="U809" s="5"/>
      <c r="V809" s="5"/>
      <c r="W809" s="5"/>
    </row>
    <row r="810" spans="3:23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2"/>
      <c r="N810" s="5"/>
      <c r="O810" s="5"/>
      <c r="P810" s="5"/>
      <c r="Q810" s="49"/>
      <c r="R810" s="5"/>
      <c r="S810" s="5"/>
      <c r="T810" s="5"/>
      <c r="U810" s="5"/>
      <c r="V810" s="5"/>
      <c r="W810" s="5"/>
    </row>
    <row r="811" spans="3:23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2"/>
      <c r="N811" s="5"/>
      <c r="O811" s="5"/>
      <c r="P811" s="5"/>
      <c r="Q811" s="49"/>
      <c r="R811" s="5"/>
      <c r="S811" s="5"/>
      <c r="T811" s="5"/>
      <c r="U811" s="5"/>
      <c r="V811" s="5"/>
      <c r="W811" s="5"/>
    </row>
    <row r="812" spans="3:23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2"/>
      <c r="N812" s="5"/>
      <c r="O812" s="5"/>
      <c r="P812" s="5"/>
      <c r="Q812" s="49"/>
      <c r="R812" s="5"/>
      <c r="S812" s="5"/>
      <c r="T812" s="5"/>
      <c r="U812" s="5"/>
      <c r="V812" s="5"/>
      <c r="W812" s="5"/>
    </row>
    <row r="813" spans="3:23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2"/>
      <c r="N813" s="5"/>
      <c r="O813" s="5"/>
      <c r="P813" s="5"/>
      <c r="Q813" s="49"/>
      <c r="R813" s="5"/>
      <c r="S813" s="5"/>
      <c r="T813" s="5"/>
      <c r="U813" s="5"/>
      <c r="V813" s="5"/>
      <c r="W813" s="5"/>
    </row>
    <row r="814" spans="3:23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2"/>
      <c r="N814" s="5"/>
      <c r="O814" s="5"/>
      <c r="P814" s="5"/>
      <c r="Q814" s="49"/>
      <c r="R814" s="5"/>
      <c r="S814" s="5"/>
      <c r="T814" s="5"/>
      <c r="U814" s="5"/>
      <c r="V814" s="5"/>
      <c r="W814" s="5"/>
    </row>
    <row r="815" spans="3:23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2"/>
      <c r="N815" s="5"/>
      <c r="O815" s="5"/>
      <c r="P815" s="5"/>
      <c r="Q815" s="49"/>
      <c r="R815" s="5"/>
      <c r="S815" s="5"/>
      <c r="T815" s="5"/>
      <c r="U815" s="5"/>
      <c r="V815" s="5"/>
      <c r="W815" s="5"/>
    </row>
    <row r="816" spans="3:23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2"/>
      <c r="N816" s="5"/>
      <c r="O816" s="5"/>
      <c r="P816" s="5"/>
      <c r="Q816" s="49"/>
      <c r="R816" s="5"/>
      <c r="S816" s="5"/>
      <c r="T816" s="5"/>
      <c r="U816" s="5"/>
      <c r="V816" s="5"/>
      <c r="W816" s="5"/>
    </row>
    <row r="817" spans="3:23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2"/>
      <c r="N817" s="5"/>
      <c r="O817" s="5"/>
      <c r="P817" s="5"/>
      <c r="Q817" s="49"/>
      <c r="R817" s="5"/>
      <c r="S817" s="5"/>
      <c r="T817" s="5"/>
      <c r="U817" s="5"/>
      <c r="V817" s="5"/>
      <c r="W817" s="5"/>
    </row>
    <row r="818" spans="3:23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2"/>
      <c r="N818" s="5"/>
      <c r="O818" s="5"/>
      <c r="P818" s="5"/>
      <c r="Q818" s="49"/>
      <c r="R818" s="5"/>
      <c r="S818" s="5"/>
      <c r="T818" s="5"/>
      <c r="U818" s="5"/>
      <c r="V818" s="5"/>
      <c r="W818" s="5"/>
    </row>
    <row r="819" spans="3:23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2"/>
      <c r="N819" s="5"/>
      <c r="O819" s="5"/>
      <c r="P819" s="5"/>
      <c r="Q819" s="49"/>
      <c r="R819" s="5"/>
      <c r="S819" s="5"/>
      <c r="T819" s="5"/>
      <c r="U819" s="5"/>
      <c r="V819" s="5"/>
      <c r="W819" s="5"/>
    </row>
    <row r="820" spans="3:23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2"/>
      <c r="N820" s="5"/>
      <c r="O820" s="5"/>
      <c r="P820" s="5"/>
      <c r="Q820" s="49"/>
      <c r="R820" s="5"/>
      <c r="S820" s="5"/>
      <c r="T820" s="5"/>
      <c r="U820" s="5"/>
      <c r="V820" s="5"/>
      <c r="W820" s="5"/>
    </row>
    <row r="821" spans="3:23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2"/>
      <c r="N821" s="5"/>
      <c r="O821" s="5"/>
      <c r="P821" s="5"/>
      <c r="Q821" s="49"/>
      <c r="R821" s="5"/>
      <c r="S821" s="5"/>
      <c r="T821" s="5"/>
      <c r="U821" s="5"/>
      <c r="V821" s="5"/>
      <c r="W821" s="5"/>
    </row>
    <row r="822" spans="3:23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2"/>
      <c r="N822" s="5"/>
      <c r="O822" s="5"/>
      <c r="P822" s="5"/>
      <c r="Q822" s="49"/>
      <c r="R822" s="5"/>
      <c r="S822" s="5"/>
      <c r="T822" s="5"/>
      <c r="U822" s="5"/>
      <c r="V822" s="5"/>
      <c r="W822" s="5"/>
    </row>
    <row r="823" spans="3:23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2"/>
      <c r="N823" s="5"/>
      <c r="O823" s="5"/>
      <c r="P823" s="5"/>
      <c r="Q823" s="49"/>
      <c r="R823" s="5"/>
      <c r="S823" s="5"/>
      <c r="T823" s="5"/>
      <c r="U823" s="5"/>
      <c r="V823" s="5"/>
      <c r="W823" s="5"/>
    </row>
    <row r="824" spans="3:23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2"/>
      <c r="N824" s="5"/>
      <c r="O824" s="5"/>
      <c r="P824" s="5"/>
      <c r="Q824" s="49"/>
      <c r="R824" s="5"/>
      <c r="S824" s="5"/>
      <c r="T824" s="5"/>
      <c r="U824" s="5"/>
      <c r="V824" s="5"/>
      <c r="W824" s="5"/>
    </row>
    <row r="825" spans="3:23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2"/>
      <c r="N825" s="5"/>
      <c r="O825" s="5"/>
      <c r="P825" s="5"/>
      <c r="Q825" s="49"/>
      <c r="R825" s="5"/>
      <c r="S825" s="5"/>
      <c r="T825" s="5"/>
      <c r="U825" s="5"/>
      <c r="V825" s="5"/>
      <c r="W825" s="5"/>
    </row>
    <row r="826" spans="3:23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2"/>
      <c r="N826" s="5"/>
      <c r="O826" s="5"/>
      <c r="P826" s="5"/>
      <c r="Q826" s="49"/>
      <c r="R826" s="5"/>
      <c r="S826" s="5"/>
      <c r="T826" s="5"/>
      <c r="U826" s="5"/>
      <c r="V826" s="5"/>
      <c r="W826" s="5"/>
    </row>
    <row r="827" spans="3:23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2"/>
      <c r="N827" s="5"/>
      <c r="O827" s="5"/>
      <c r="P827" s="5"/>
      <c r="Q827" s="49"/>
      <c r="R827" s="5"/>
      <c r="S827" s="5"/>
      <c r="T827" s="5"/>
      <c r="U827" s="5"/>
      <c r="V827" s="5"/>
      <c r="W827" s="5"/>
    </row>
    <row r="828" spans="3:23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2"/>
      <c r="N828" s="5"/>
      <c r="O828" s="5"/>
      <c r="P828" s="5"/>
      <c r="Q828" s="49"/>
      <c r="R828" s="5"/>
      <c r="S828" s="5"/>
      <c r="T828" s="5"/>
      <c r="U828" s="5"/>
      <c r="V828" s="5"/>
      <c r="W828" s="5"/>
    </row>
    <row r="829" spans="3:23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2"/>
      <c r="N829" s="5"/>
      <c r="O829" s="5"/>
      <c r="P829" s="5"/>
      <c r="Q829" s="49"/>
      <c r="R829" s="5"/>
      <c r="S829" s="5"/>
      <c r="T829" s="5"/>
      <c r="U829" s="5"/>
      <c r="V829" s="5"/>
      <c r="W829" s="5"/>
    </row>
    <row r="830" spans="3:23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2"/>
      <c r="N830" s="5"/>
      <c r="O830" s="5"/>
      <c r="P830" s="5"/>
      <c r="Q830" s="49"/>
      <c r="R830" s="5"/>
      <c r="S830" s="5"/>
      <c r="T830" s="5"/>
      <c r="U830" s="5"/>
      <c r="V830" s="5"/>
      <c r="W830" s="5"/>
    </row>
    <row r="831" spans="3:23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2"/>
      <c r="N831" s="5"/>
      <c r="O831" s="5"/>
      <c r="P831" s="5"/>
      <c r="Q831" s="49"/>
      <c r="R831" s="5"/>
      <c r="S831" s="5"/>
      <c r="T831" s="5"/>
      <c r="U831" s="5"/>
      <c r="V831" s="5"/>
      <c r="W831" s="5"/>
    </row>
    <row r="832" spans="3:23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2"/>
      <c r="N832" s="5"/>
      <c r="O832" s="5"/>
      <c r="P832" s="5"/>
      <c r="Q832" s="49"/>
      <c r="R832" s="5"/>
      <c r="S832" s="5"/>
      <c r="T832" s="5"/>
      <c r="U832" s="5"/>
      <c r="V832" s="5"/>
      <c r="W832" s="5"/>
    </row>
    <row r="833" spans="3:23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2"/>
      <c r="N833" s="5"/>
      <c r="O833" s="5"/>
      <c r="P833" s="5"/>
      <c r="Q833" s="49"/>
      <c r="R833" s="5"/>
      <c r="S833" s="5"/>
      <c r="T833" s="5"/>
      <c r="U833" s="5"/>
      <c r="V833" s="5"/>
      <c r="W833" s="5"/>
    </row>
    <row r="834" spans="3:23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2"/>
      <c r="N834" s="5"/>
      <c r="O834" s="5"/>
      <c r="P834" s="5"/>
      <c r="Q834" s="49"/>
      <c r="R834" s="5"/>
      <c r="S834" s="5"/>
      <c r="T834" s="5"/>
      <c r="U834" s="5"/>
      <c r="V834" s="5"/>
      <c r="W834" s="5"/>
    </row>
    <row r="835" spans="3:23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2"/>
      <c r="N835" s="5"/>
      <c r="O835" s="5"/>
      <c r="P835" s="5"/>
      <c r="Q835" s="49"/>
      <c r="R835" s="5"/>
      <c r="S835" s="5"/>
      <c r="T835" s="5"/>
      <c r="U835" s="5"/>
      <c r="V835" s="5"/>
      <c r="W835" s="5"/>
    </row>
    <row r="836" spans="3:23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2"/>
      <c r="N836" s="5"/>
      <c r="O836" s="5"/>
      <c r="P836" s="5"/>
      <c r="Q836" s="49"/>
      <c r="R836" s="5"/>
      <c r="S836" s="5"/>
      <c r="T836" s="5"/>
      <c r="U836" s="5"/>
      <c r="V836" s="5"/>
      <c r="W836" s="5"/>
    </row>
    <row r="837" spans="3:23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2"/>
      <c r="N837" s="5"/>
      <c r="O837" s="5"/>
      <c r="P837" s="5"/>
      <c r="Q837" s="49"/>
      <c r="R837" s="5"/>
      <c r="S837" s="5"/>
      <c r="T837" s="5"/>
      <c r="U837" s="5"/>
      <c r="V837" s="5"/>
      <c r="W837" s="5"/>
    </row>
    <row r="838" spans="3:23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2"/>
      <c r="N838" s="5"/>
      <c r="O838" s="5"/>
      <c r="P838" s="5"/>
      <c r="Q838" s="49"/>
      <c r="R838" s="5"/>
      <c r="S838" s="5"/>
      <c r="T838" s="5"/>
      <c r="U838" s="5"/>
      <c r="V838" s="5"/>
      <c r="W838" s="5"/>
    </row>
    <row r="839" spans="3:23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2"/>
      <c r="N839" s="5"/>
      <c r="O839" s="5"/>
      <c r="P839" s="5"/>
      <c r="Q839" s="49"/>
      <c r="R839" s="5"/>
      <c r="S839" s="5"/>
      <c r="T839" s="5"/>
      <c r="U839" s="5"/>
      <c r="V839" s="5"/>
      <c r="W839" s="5"/>
    </row>
    <row r="840" spans="3:23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2"/>
      <c r="N840" s="5"/>
      <c r="O840" s="5"/>
      <c r="P840" s="5"/>
      <c r="Q840" s="49"/>
      <c r="R840" s="5"/>
      <c r="S840" s="5"/>
      <c r="T840" s="5"/>
      <c r="U840" s="5"/>
      <c r="V840" s="5"/>
      <c r="W840" s="5"/>
    </row>
    <row r="841" spans="3:23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2"/>
      <c r="N841" s="5"/>
      <c r="O841" s="5"/>
      <c r="P841" s="5"/>
      <c r="Q841" s="49"/>
      <c r="R841" s="5"/>
      <c r="S841" s="5"/>
      <c r="T841" s="5"/>
      <c r="U841" s="5"/>
      <c r="V841" s="5"/>
      <c r="W841" s="5"/>
    </row>
    <row r="842" spans="3:23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2"/>
      <c r="N842" s="5"/>
      <c r="O842" s="5"/>
      <c r="P842" s="5"/>
      <c r="Q842" s="49"/>
      <c r="R842" s="5"/>
      <c r="S842" s="5"/>
      <c r="T842" s="5"/>
      <c r="U842" s="5"/>
      <c r="V842" s="5"/>
      <c r="W842" s="5"/>
    </row>
    <row r="843" spans="3:23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2"/>
      <c r="N843" s="5"/>
      <c r="O843" s="5"/>
      <c r="P843" s="5"/>
      <c r="Q843" s="49"/>
      <c r="R843" s="5"/>
      <c r="S843" s="5"/>
      <c r="T843" s="5"/>
      <c r="U843" s="5"/>
      <c r="V843" s="5"/>
      <c r="W843" s="5"/>
    </row>
    <row r="844" spans="3:23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2"/>
      <c r="N844" s="5"/>
      <c r="O844" s="5"/>
      <c r="P844" s="5"/>
      <c r="Q844" s="49"/>
      <c r="R844" s="5"/>
      <c r="S844" s="5"/>
      <c r="T844" s="5"/>
      <c r="U844" s="5"/>
      <c r="V844" s="5"/>
      <c r="W844" s="5"/>
    </row>
    <row r="845" spans="3:23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2"/>
      <c r="N845" s="5"/>
      <c r="O845" s="5"/>
      <c r="P845" s="5"/>
      <c r="Q845" s="49"/>
      <c r="R845" s="5"/>
      <c r="S845" s="5"/>
      <c r="T845" s="5"/>
      <c r="U845" s="5"/>
      <c r="V845" s="5"/>
      <c r="W845" s="5"/>
    </row>
    <row r="846" spans="3:23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2"/>
      <c r="N846" s="5"/>
      <c r="O846" s="5"/>
      <c r="P846" s="5"/>
      <c r="Q846" s="49"/>
      <c r="R846" s="5"/>
      <c r="S846" s="5"/>
      <c r="T846" s="5"/>
      <c r="U846" s="5"/>
      <c r="V846" s="5"/>
      <c r="W846" s="5"/>
    </row>
    <row r="847" spans="3:23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2"/>
      <c r="N847" s="5"/>
      <c r="O847" s="5"/>
      <c r="P847" s="5"/>
      <c r="Q847" s="49"/>
      <c r="R847" s="5"/>
      <c r="S847" s="5"/>
      <c r="T847" s="5"/>
      <c r="U847" s="5"/>
      <c r="V847" s="5"/>
      <c r="W847" s="5"/>
    </row>
    <row r="848" spans="3:23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2"/>
      <c r="N848" s="5"/>
      <c r="O848" s="5"/>
      <c r="P848" s="5"/>
      <c r="Q848" s="49"/>
      <c r="R848" s="5"/>
      <c r="S848" s="5"/>
      <c r="T848" s="5"/>
      <c r="U848" s="5"/>
      <c r="V848" s="5"/>
      <c r="W848" s="5"/>
    </row>
    <row r="849" spans="3:23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2"/>
      <c r="N849" s="5"/>
      <c r="O849" s="5"/>
      <c r="P849" s="5"/>
      <c r="Q849" s="49"/>
      <c r="R849" s="5"/>
      <c r="S849" s="5"/>
      <c r="T849" s="5"/>
      <c r="U849" s="5"/>
      <c r="V849" s="5"/>
      <c r="W849" s="5"/>
    </row>
    <row r="850" spans="3:23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2"/>
      <c r="N850" s="5"/>
      <c r="O850" s="5"/>
      <c r="P850" s="5"/>
      <c r="Q850" s="49"/>
      <c r="R850" s="5"/>
      <c r="S850" s="5"/>
      <c r="T850" s="5"/>
      <c r="U850" s="5"/>
      <c r="V850" s="5"/>
      <c r="W850" s="5"/>
    </row>
    <row r="851" spans="3:23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2"/>
      <c r="N851" s="5"/>
      <c r="O851" s="5"/>
      <c r="P851" s="5"/>
      <c r="Q851" s="49"/>
      <c r="R851" s="5"/>
      <c r="S851" s="5"/>
      <c r="T851" s="5"/>
      <c r="U851" s="5"/>
      <c r="V851" s="5"/>
      <c r="W851" s="5"/>
    </row>
    <row r="852" spans="3:23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2"/>
      <c r="N852" s="5"/>
      <c r="O852" s="5"/>
      <c r="P852" s="5"/>
      <c r="Q852" s="49"/>
      <c r="R852" s="5"/>
      <c r="S852" s="5"/>
      <c r="T852" s="5"/>
      <c r="U852" s="5"/>
      <c r="V852" s="5"/>
      <c r="W852" s="5"/>
    </row>
    <row r="853" spans="3:23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2"/>
      <c r="N853" s="5"/>
      <c r="O853" s="5"/>
      <c r="P853" s="5"/>
      <c r="Q853" s="49"/>
      <c r="R853" s="5"/>
      <c r="S853" s="5"/>
      <c r="T853" s="5"/>
      <c r="U853" s="5"/>
      <c r="V853" s="5"/>
      <c r="W853" s="5"/>
    </row>
    <row r="854" spans="3:23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2"/>
      <c r="N854" s="5"/>
      <c r="O854" s="5"/>
      <c r="P854" s="5"/>
      <c r="Q854" s="49"/>
      <c r="R854" s="5"/>
      <c r="S854" s="5"/>
      <c r="T854" s="5"/>
      <c r="U854" s="5"/>
      <c r="V854" s="5"/>
      <c r="W854" s="5"/>
    </row>
    <row r="855" spans="3:23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2"/>
      <c r="N855" s="5"/>
      <c r="O855" s="5"/>
      <c r="P855" s="5"/>
      <c r="Q855" s="49"/>
      <c r="R855" s="5"/>
      <c r="S855" s="5"/>
      <c r="T855" s="5"/>
      <c r="U855" s="5"/>
      <c r="V855" s="5"/>
      <c r="W855" s="5"/>
    </row>
    <row r="856" spans="3:23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2"/>
      <c r="N856" s="5"/>
      <c r="O856" s="5"/>
      <c r="P856" s="5"/>
      <c r="Q856" s="49"/>
      <c r="R856" s="5"/>
      <c r="S856" s="5"/>
      <c r="T856" s="5"/>
      <c r="U856" s="5"/>
      <c r="V856" s="5"/>
      <c r="W856" s="5"/>
    </row>
    <row r="857" spans="3:23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2"/>
      <c r="N857" s="5"/>
      <c r="O857" s="5"/>
      <c r="P857" s="5"/>
      <c r="Q857" s="49"/>
      <c r="R857" s="5"/>
      <c r="S857" s="5"/>
      <c r="T857" s="5"/>
      <c r="U857" s="5"/>
      <c r="V857" s="5"/>
      <c r="W857" s="5"/>
    </row>
    <row r="858" spans="3:23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2"/>
      <c r="N858" s="5"/>
      <c r="O858" s="5"/>
      <c r="P858" s="5"/>
      <c r="Q858" s="49"/>
      <c r="R858" s="5"/>
      <c r="S858" s="5"/>
      <c r="T858" s="5"/>
      <c r="U858" s="5"/>
      <c r="V858" s="5"/>
      <c r="W858" s="5"/>
    </row>
    <row r="859" spans="3:23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2"/>
      <c r="N859" s="5"/>
      <c r="O859" s="5"/>
      <c r="P859" s="5"/>
      <c r="Q859" s="49"/>
      <c r="R859" s="5"/>
      <c r="S859" s="5"/>
      <c r="T859" s="5"/>
      <c r="U859" s="5"/>
      <c r="V859" s="5"/>
      <c r="W859" s="5"/>
    </row>
    <row r="860" spans="3:23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2"/>
      <c r="N860" s="5"/>
      <c r="O860" s="5"/>
      <c r="P860" s="5"/>
      <c r="Q860" s="49"/>
      <c r="R860" s="5"/>
      <c r="S860" s="5"/>
      <c r="T860" s="5"/>
      <c r="U860" s="5"/>
      <c r="V860" s="5"/>
      <c r="W860" s="5"/>
    </row>
    <row r="861" spans="3:23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2"/>
      <c r="N861" s="5"/>
      <c r="O861" s="5"/>
      <c r="P861" s="5"/>
      <c r="Q861" s="49"/>
      <c r="R861" s="5"/>
      <c r="S861" s="5"/>
      <c r="T861" s="5"/>
      <c r="U861" s="5"/>
      <c r="V861" s="5"/>
      <c r="W861" s="5"/>
    </row>
    <row r="862" spans="3:23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2"/>
      <c r="N862" s="5"/>
      <c r="O862" s="5"/>
      <c r="P862" s="5"/>
      <c r="Q862" s="49"/>
      <c r="R862" s="5"/>
      <c r="S862" s="5"/>
      <c r="T862" s="5"/>
      <c r="U862" s="5"/>
      <c r="V862" s="5"/>
      <c r="W862" s="5"/>
    </row>
    <row r="863" spans="3:23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2"/>
      <c r="N863" s="5"/>
      <c r="O863" s="5"/>
      <c r="P863" s="5"/>
      <c r="Q863" s="49"/>
      <c r="R863" s="5"/>
      <c r="S863" s="5"/>
      <c r="T863" s="5"/>
      <c r="U863" s="5"/>
      <c r="V863" s="5"/>
      <c r="W863" s="5"/>
    </row>
    <row r="864" spans="3:23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2"/>
      <c r="N864" s="5"/>
      <c r="O864" s="5"/>
      <c r="P864" s="5"/>
      <c r="Q864" s="49"/>
      <c r="R864" s="5"/>
      <c r="S864" s="5"/>
      <c r="T864" s="5"/>
      <c r="U864" s="5"/>
      <c r="V864" s="5"/>
      <c r="W864" s="5"/>
    </row>
    <row r="865" spans="3:23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2"/>
      <c r="N865" s="5"/>
      <c r="O865" s="5"/>
      <c r="P865" s="5"/>
      <c r="Q865" s="49"/>
      <c r="R865" s="5"/>
      <c r="S865" s="5"/>
      <c r="T865" s="5"/>
      <c r="U865" s="5"/>
      <c r="V865" s="5"/>
      <c r="W865" s="5"/>
    </row>
    <row r="866" spans="3:23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2"/>
      <c r="N866" s="5"/>
      <c r="O866" s="5"/>
      <c r="P866" s="5"/>
      <c r="Q866" s="49"/>
      <c r="R866" s="5"/>
      <c r="S866" s="5"/>
      <c r="T866" s="5"/>
      <c r="U866" s="5"/>
      <c r="V866" s="5"/>
      <c r="W866" s="5"/>
    </row>
    <row r="867" spans="3:23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2"/>
      <c r="N867" s="5"/>
      <c r="O867" s="5"/>
      <c r="P867" s="5"/>
      <c r="Q867" s="49"/>
      <c r="R867" s="5"/>
      <c r="S867" s="5"/>
      <c r="T867" s="5"/>
      <c r="U867" s="5"/>
      <c r="V867" s="5"/>
      <c r="W867" s="5"/>
    </row>
    <row r="868" spans="3:23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2"/>
      <c r="N868" s="5"/>
      <c r="O868" s="5"/>
      <c r="P868" s="5"/>
      <c r="Q868" s="49"/>
      <c r="R868" s="5"/>
      <c r="S868" s="5"/>
      <c r="T868" s="5"/>
      <c r="U868" s="5"/>
      <c r="V868" s="5"/>
      <c r="W868" s="5"/>
    </row>
    <row r="869" spans="3:23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2"/>
      <c r="N869" s="5"/>
      <c r="O869" s="5"/>
      <c r="P869" s="5"/>
      <c r="Q869" s="49"/>
      <c r="R869" s="5"/>
      <c r="S869" s="5"/>
      <c r="T869" s="5"/>
      <c r="U869" s="5"/>
      <c r="V869" s="5"/>
      <c r="W869" s="5"/>
    </row>
    <row r="870" spans="3:23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2"/>
      <c r="N870" s="5"/>
      <c r="O870" s="5"/>
      <c r="P870" s="5"/>
      <c r="Q870" s="49"/>
      <c r="R870" s="5"/>
      <c r="S870" s="5"/>
      <c r="T870" s="5"/>
      <c r="U870" s="5"/>
      <c r="V870" s="5"/>
      <c r="W870" s="5"/>
    </row>
    <row r="871" spans="3:23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2"/>
      <c r="N871" s="5"/>
      <c r="O871" s="5"/>
      <c r="P871" s="5"/>
      <c r="Q871" s="49"/>
      <c r="R871" s="5"/>
      <c r="S871" s="5"/>
      <c r="T871" s="5"/>
      <c r="U871" s="5"/>
      <c r="V871" s="5"/>
      <c r="W871" s="5"/>
    </row>
    <row r="872" spans="3:23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2"/>
      <c r="N872" s="5"/>
      <c r="O872" s="5"/>
      <c r="P872" s="5"/>
      <c r="Q872" s="49"/>
      <c r="R872" s="5"/>
      <c r="S872" s="5"/>
      <c r="T872" s="5"/>
      <c r="U872" s="5"/>
      <c r="V872" s="5"/>
      <c r="W872" s="5"/>
    </row>
    <row r="873" spans="3:23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2"/>
      <c r="N873" s="5"/>
      <c r="O873" s="5"/>
      <c r="P873" s="5"/>
      <c r="Q873" s="49"/>
      <c r="R873" s="5"/>
      <c r="S873" s="5"/>
      <c r="T873" s="5"/>
      <c r="U873" s="5"/>
      <c r="V873" s="5"/>
      <c r="W873" s="5"/>
    </row>
    <row r="874" spans="3:23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2"/>
      <c r="N874" s="5"/>
      <c r="O874" s="5"/>
      <c r="P874" s="5"/>
      <c r="Q874" s="49"/>
      <c r="R874" s="5"/>
      <c r="S874" s="5"/>
      <c r="T874" s="5"/>
      <c r="U874" s="5"/>
      <c r="V874" s="5"/>
      <c r="W874" s="5"/>
    </row>
    <row r="875" spans="3:23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2"/>
      <c r="N875" s="5"/>
      <c r="O875" s="5"/>
      <c r="P875" s="5"/>
      <c r="Q875" s="49"/>
      <c r="R875" s="5"/>
      <c r="S875" s="5"/>
      <c r="T875" s="5"/>
      <c r="U875" s="5"/>
      <c r="V875" s="5"/>
      <c r="W875" s="5"/>
    </row>
    <row r="876" spans="3:23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2"/>
      <c r="N876" s="5"/>
      <c r="O876" s="5"/>
      <c r="P876" s="5"/>
      <c r="Q876" s="49"/>
      <c r="R876" s="5"/>
      <c r="S876" s="5"/>
      <c r="T876" s="5"/>
      <c r="U876" s="5"/>
      <c r="V876" s="5"/>
      <c r="W876" s="5"/>
    </row>
    <row r="877" spans="3:23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2"/>
      <c r="N877" s="5"/>
      <c r="O877" s="5"/>
      <c r="P877" s="5"/>
      <c r="Q877" s="49"/>
      <c r="R877" s="5"/>
      <c r="S877" s="5"/>
      <c r="T877" s="5"/>
      <c r="U877" s="5"/>
      <c r="V877" s="5"/>
      <c r="W877" s="5"/>
    </row>
    <row r="878" spans="3:23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2"/>
      <c r="N878" s="5"/>
      <c r="O878" s="5"/>
      <c r="P878" s="5"/>
      <c r="Q878" s="49"/>
      <c r="R878" s="5"/>
      <c r="S878" s="5"/>
      <c r="T878" s="5"/>
      <c r="U878" s="5"/>
      <c r="V878" s="5"/>
      <c r="W878" s="5"/>
    </row>
    <row r="879" spans="3:23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2"/>
      <c r="N879" s="5"/>
      <c r="O879" s="5"/>
      <c r="P879" s="5"/>
      <c r="Q879" s="49"/>
      <c r="R879" s="5"/>
      <c r="S879" s="5"/>
      <c r="T879" s="5"/>
      <c r="U879" s="5"/>
      <c r="V879" s="5"/>
      <c r="W879" s="5"/>
    </row>
    <row r="880" spans="3:23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2"/>
      <c r="N880" s="5"/>
      <c r="O880" s="5"/>
      <c r="P880" s="5"/>
      <c r="Q880" s="49"/>
      <c r="R880" s="5"/>
      <c r="S880" s="5"/>
      <c r="T880" s="5"/>
      <c r="U880" s="5"/>
      <c r="V880" s="5"/>
      <c r="W880" s="5"/>
    </row>
    <row r="881" spans="3:23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2"/>
      <c r="N881" s="5"/>
      <c r="O881" s="5"/>
      <c r="P881" s="5"/>
      <c r="Q881" s="49"/>
      <c r="R881" s="5"/>
      <c r="S881" s="5"/>
      <c r="T881" s="5"/>
      <c r="U881" s="5"/>
      <c r="V881" s="5"/>
      <c r="W881" s="5"/>
    </row>
    <row r="882" spans="3:23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2"/>
      <c r="N882" s="5"/>
      <c r="O882" s="5"/>
      <c r="P882" s="5"/>
      <c r="Q882" s="49"/>
      <c r="R882" s="5"/>
      <c r="S882" s="5"/>
      <c r="T882" s="5"/>
      <c r="U882" s="5"/>
      <c r="V882" s="5"/>
      <c r="W882" s="5"/>
    </row>
    <row r="883" spans="3:23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2"/>
      <c r="N883" s="5"/>
      <c r="O883" s="5"/>
      <c r="P883" s="5"/>
      <c r="Q883" s="49"/>
      <c r="R883" s="5"/>
      <c r="S883" s="5"/>
      <c r="T883" s="5"/>
      <c r="U883" s="5"/>
      <c r="V883" s="5"/>
      <c r="W883" s="5"/>
    </row>
    <row r="884" spans="3:23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2"/>
      <c r="N884" s="5"/>
      <c r="O884" s="5"/>
      <c r="P884" s="5"/>
      <c r="Q884" s="49"/>
      <c r="R884" s="5"/>
      <c r="S884" s="5"/>
      <c r="T884" s="5"/>
      <c r="U884" s="5"/>
      <c r="V884" s="5"/>
      <c r="W884" s="5"/>
    </row>
    <row r="885" spans="3:23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2"/>
      <c r="N885" s="5"/>
      <c r="O885" s="5"/>
      <c r="P885" s="5"/>
      <c r="Q885" s="49"/>
      <c r="R885" s="5"/>
      <c r="S885" s="5"/>
      <c r="T885" s="5"/>
      <c r="U885" s="5"/>
      <c r="V885" s="5"/>
      <c r="W885" s="5"/>
    </row>
    <row r="886" spans="3:23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2"/>
      <c r="N886" s="5"/>
      <c r="O886" s="5"/>
      <c r="P886" s="5"/>
      <c r="Q886" s="49"/>
      <c r="R886" s="5"/>
      <c r="S886" s="5"/>
      <c r="T886" s="5"/>
      <c r="U886" s="5"/>
      <c r="V886" s="5"/>
      <c r="W886" s="5"/>
    </row>
    <row r="887" spans="3:23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2"/>
      <c r="N887" s="5"/>
      <c r="O887" s="5"/>
      <c r="P887" s="5"/>
      <c r="Q887" s="49"/>
      <c r="R887" s="5"/>
      <c r="S887" s="5"/>
      <c r="T887" s="5"/>
      <c r="U887" s="5"/>
      <c r="V887" s="5"/>
      <c r="W887" s="5"/>
    </row>
    <row r="888" spans="3:23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2"/>
      <c r="N888" s="5"/>
      <c r="O888" s="5"/>
      <c r="P888" s="5"/>
      <c r="Q888" s="49"/>
      <c r="R888" s="5"/>
      <c r="S888" s="5"/>
      <c r="T888" s="5"/>
      <c r="U888" s="5"/>
      <c r="V888" s="5"/>
      <c r="W888" s="5"/>
    </row>
    <row r="889" spans="3:23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2"/>
      <c r="N889" s="5"/>
      <c r="O889" s="5"/>
      <c r="P889" s="5"/>
      <c r="Q889" s="49"/>
      <c r="R889" s="5"/>
      <c r="S889" s="5"/>
      <c r="T889" s="5"/>
      <c r="U889" s="5"/>
      <c r="V889" s="5"/>
      <c r="W889" s="5"/>
    </row>
    <row r="890" spans="3:23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2"/>
      <c r="N890" s="5"/>
      <c r="O890" s="5"/>
      <c r="P890" s="5"/>
      <c r="Q890" s="49"/>
      <c r="R890" s="5"/>
      <c r="S890" s="5"/>
      <c r="T890" s="5"/>
      <c r="U890" s="5"/>
      <c r="V890" s="5"/>
      <c r="W890" s="5"/>
    </row>
    <row r="891" spans="3:23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2"/>
      <c r="N891" s="5"/>
      <c r="O891" s="5"/>
      <c r="P891" s="5"/>
      <c r="Q891" s="49"/>
      <c r="R891" s="5"/>
      <c r="S891" s="5"/>
      <c r="T891" s="5"/>
      <c r="U891" s="5"/>
      <c r="V891" s="5"/>
      <c r="W891" s="5"/>
    </row>
    <row r="892" spans="3:23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2"/>
      <c r="N892" s="5"/>
      <c r="O892" s="5"/>
      <c r="P892" s="5"/>
      <c r="Q892" s="49"/>
      <c r="R892" s="5"/>
      <c r="S892" s="5"/>
      <c r="T892" s="5"/>
      <c r="U892" s="5"/>
      <c r="V892" s="5"/>
      <c r="W892" s="5"/>
    </row>
    <row r="893" spans="3:23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2"/>
      <c r="N893" s="5"/>
      <c r="O893" s="5"/>
      <c r="P893" s="5"/>
      <c r="Q893" s="49"/>
      <c r="R893" s="5"/>
      <c r="S893" s="5"/>
      <c r="T893" s="5"/>
      <c r="U893" s="5"/>
      <c r="V893" s="5"/>
      <c r="W893" s="5"/>
    </row>
    <row r="894" spans="3:23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2"/>
      <c r="N894" s="5"/>
      <c r="O894" s="5"/>
      <c r="P894" s="5"/>
      <c r="Q894" s="49"/>
      <c r="R894" s="5"/>
      <c r="S894" s="5"/>
      <c r="T894" s="5"/>
      <c r="U894" s="5"/>
      <c r="V894" s="5"/>
      <c r="W894" s="5"/>
    </row>
    <row r="895" spans="3:23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2"/>
      <c r="N895" s="5"/>
      <c r="O895" s="5"/>
      <c r="P895" s="5"/>
      <c r="Q895" s="49"/>
      <c r="R895" s="5"/>
      <c r="S895" s="5"/>
      <c r="T895" s="5"/>
      <c r="U895" s="5"/>
      <c r="V895" s="5"/>
      <c r="W895" s="5"/>
    </row>
    <row r="896" spans="3:23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2"/>
      <c r="N896" s="5"/>
      <c r="O896" s="5"/>
      <c r="P896" s="5"/>
      <c r="Q896" s="49"/>
      <c r="R896" s="5"/>
      <c r="S896" s="5"/>
      <c r="T896" s="5"/>
      <c r="U896" s="5"/>
      <c r="V896" s="5"/>
      <c r="W896" s="5"/>
    </row>
    <row r="897" spans="3:23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2"/>
      <c r="N897" s="5"/>
      <c r="O897" s="5"/>
      <c r="P897" s="5"/>
      <c r="Q897" s="49"/>
      <c r="R897" s="5"/>
      <c r="S897" s="5"/>
      <c r="T897" s="5"/>
      <c r="U897" s="5"/>
      <c r="V897" s="5"/>
      <c r="W897" s="5"/>
    </row>
    <row r="898" spans="3:23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2"/>
      <c r="N898" s="5"/>
      <c r="O898" s="5"/>
      <c r="P898" s="5"/>
      <c r="Q898" s="49"/>
      <c r="R898" s="5"/>
      <c r="S898" s="5"/>
      <c r="T898" s="5"/>
      <c r="U898" s="5"/>
      <c r="V898" s="5"/>
      <c r="W898" s="5"/>
    </row>
    <row r="899" spans="3:23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2"/>
      <c r="N899" s="5"/>
      <c r="O899" s="5"/>
      <c r="P899" s="5"/>
      <c r="Q899" s="49"/>
      <c r="R899" s="5"/>
      <c r="S899" s="5"/>
      <c r="T899" s="5"/>
      <c r="U899" s="5"/>
      <c r="V899" s="5"/>
      <c r="W899" s="5"/>
    </row>
    <row r="900" spans="3:23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2"/>
      <c r="N900" s="5"/>
      <c r="O900" s="5"/>
      <c r="P900" s="5"/>
      <c r="Q900" s="49"/>
      <c r="R900" s="5"/>
      <c r="S900" s="5"/>
      <c r="T900" s="5"/>
      <c r="U900" s="5"/>
      <c r="V900" s="5"/>
      <c r="W900" s="5"/>
    </row>
    <row r="901" spans="3:23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2"/>
      <c r="N901" s="5"/>
      <c r="O901" s="5"/>
      <c r="P901" s="5"/>
      <c r="Q901" s="49"/>
      <c r="R901" s="5"/>
      <c r="S901" s="5"/>
      <c r="T901" s="5"/>
      <c r="U901" s="5"/>
      <c r="V901" s="5"/>
      <c r="W901" s="5"/>
    </row>
    <row r="902" spans="3:23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2"/>
      <c r="N902" s="5"/>
      <c r="O902" s="5"/>
      <c r="P902" s="5"/>
      <c r="Q902" s="49"/>
      <c r="R902" s="5"/>
      <c r="S902" s="5"/>
      <c r="T902" s="5"/>
      <c r="U902" s="5"/>
      <c r="V902" s="5"/>
      <c r="W902" s="5"/>
    </row>
    <row r="903" spans="3:23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2"/>
      <c r="N903" s="5"/>
      <c r="O903" s="5"/>
      <c r="P903" s="5"/>
      <c r="Q903" s="49"/>
      <c r="R903" s="5"/>
      <c r="S903" s="5"/>
      <c r="T903" s="5"/>
      <c r="U903" s="5"/>
      <c r="V903" s="5"/>
      <c r="W903" s="5"/>
    </row>
    <row r="904" spans="3:23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2"/>
      <c r="N904" s="5"/>
      <c r="O904" s="5"/>
      <c r="P904" s="5"/>
      <c r="Q904" s="49"/>
      <c r="R904" s="5"/>
      <c r="S904" s="5"/>
      <c r="T904" s="5"/>
      <c r="U904" s="5"/>
      <c r="V904" s="5"/>
      <c r="W904" s="5"/>
    </row>
    <row r="905" spans="3:23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2"/>
      <c r="N905" s="5"/>
      <c r="O905" s="5"/>
      <c r="P905" s="5"/>
      <c r="Q905" s="49"/>
      <c r="R905" s="5"/>
      <c r="S905" s="5"/>
      <c r="T905" s="5"/>
      <c r="U905" s="5"/>
      <c r="V905" s="5"/>
      <c r="W905" s="5"/>
    </row>
    <row r="906" spans="3:23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2"/>
      <c r="N906" s="5"/>
      <c r="O906" s="5"/>
      <c r="P906" s="5"/>
      <c r="Q906" s="49"/>
      <c r="R906" s="5"/>
      <c r="S906" s="5"/>
      <c r="T906" s="5"/>
      <c r="U906" s="5"/>
      <c r="V906" s="5"/>
      <c r="W906" s="5"/>
    </row>
    <row r="907" spans="3:23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2"/>
      <c r="N907" s="5"/>
      <c r="O907" s="5"/>
      <c r="P907" s="5"/>
      <c r="Q907" s="49"/>
      <c r="R907" s="5"/>
      <c r="S907" s="5"/>
      <c r="T907" s="5"/>
      <c r="U907" s="5"/>
      <c r="V907" s="5"/>
      <c r="W907" s="5"/>
    </row>
    <row r="908" spans="3:23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2"/>
      <c r="N908" s="5"/>
      <c r="O908" s="5"/>
      <c r="P908" s="5"/>
      <c r="Q908" s="49"/>
      <c r="R908" s="5"/>
      <c r="S908" s="5"/>
      <c r="T908" s="5"/>
      <c r="U908" s="5"/>
      <c r="V908" s="5"/>
      <c r="W908" s="5"/>
    </row>
    <row r="909" spans="3:23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2"/>
      <c r="N909" s="5"/>
      <c r="O909" s="5"/>
      <c r="P909" s="5"/>
      <c r="Q909" s="49"/>
      <c r="R909" s="5"/>
      <c r="S909" s="5"/>
      <c r="T909" s="5"/>
      <c r="U909" s="5"/>
      <c r="V909" s="5"/>
      <c r="W909" s="5"/>
    </row>
    <row r="910" spans="3:23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2"/>
      <c r="N910" s="5"/>
      <c r="O910" s="5"/>
      <c r="P910" s="5"/>
      <c r="Q910" s="49"/>
      <c r="R910" s="5"/>
      <c r="S910" s="5"/>
      <c r="T910" s="5"/>
      <c r="U910" s="5"/>
      <c r="V910" s="5"/>
      <c r="W910" s="5"/>
    </row>
    <row r="911" spans="3:23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2"/>
      <c r="N911" s="5"/>
      <c r="O911" s="5"/>
      <c r="P911" s="5"/>
      <c r="Q911" s="49"/>
      <c r="R911" s="5"/>
      <c r="S911" s="5"/>
      <c r="T911" s="5"/>
      <c r="U911" s="5"/>
      <c r="V911" s="5"/>
      <c r="W911" s="5"/>
    </row>
    <row r="912" spans="3:23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2"/>
      <c r="N912" s="5"/>
      <c r="O912" s="5"/>
      <c r="P912" s="5"/>
      <c r="Q912" s="49"/>
      <c r="R912" s="5"/>
      <c r="S912" s="5"/>
      <c r="T912" s="5"/>
      <c r="U912" s="5"/>
      <c r="V912" s="5"/>
      <c r="W912" s="5"/>
    </row>
    <row r="913" spans="3:23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2"/>
      <c r="N913" s="5"/>
      <c r="O913" s="5"/>
      <c r="P913" s="5"/>
      <c r="Q913" s="49"/>
      <c r="R913" s="5"/>
      <c r="S913" s="5"/>
      <c r="T913" s="5"/>
      <c r="U913" s="5"/>
      <c r="V913" s="5"/>
      <c r="W913" s="5"/>
    </row>
    <row r="914" spans="3:23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2"/>
      <c r="N914" s="5"/>
      <c r="O914" s="5"/>
      <c r="P914" s="5"/>
      <c r="Q914" s="49"/>
      <c r="R914" s="5"/>
      <c r="S914" s="5"/>
      <c r="T914" s="5"/>
      <c r="U914" s="5"/>
      <c r="V914" s="5"/>
      <c r="W914" s="5"/>
    </row>
    <row r="915" spans="3:23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2"/>
      <c r="N915" s="5"/>
      <c r="O915" s="5"/>
      <c r="P915" s="5"/>
      <c r="Q915" s="49"/>
      <c r="R915" s="5"/>
      <c r="S915" s="5"/>
      <c r="T915" s="5"/>
      <c r="U915" s="5"/>
      <c r="V915" s="5"/>
      <c r="W915" s="5"/>
    </row>
    <row r="916" spans="3:23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2"/>
      <c r="N916" s="5"/>
      <c r="O916" s="5"/>
      <c r="P916" s="5"/>
      <c r="Q916" s="49"/>
      <c r="R916" s="5"/>
      <c r="S916" s="5"/>
      <c r="T916" s="5"/>
      <c r="U916" s="5"/>
      <c r="V916" s="5"/>
      <c r="W916" s="5"/>
    </row>
    <row r="917" spans="3:23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2"/>
      <c r="N917" s="5"/>
      <c r="O917" s="5"/>
      <c r="P917" s="5"/>
      <c r="Q917" s="49"/>
      <c r="R917" s="5"/>
      <c r="S917" s="5"/>
      <c r="T917" s="5"/>
      <c r="U917" s="5"/>
      <c r="V917" s="5"/>
      <c r="W917" s="5"/>
    </row>
    <row r="918" spans="3:23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2"/>
      <c r="N918" s="5"/>
      <c r="O918" s="5"/>
      <c r="P918" s="5"/>
      <c r="Q918" s="49"/>
      <c r="R918" s="5"/>
      <c r="S918" s="5"/>
      <c r="T918" s="5"/>
      <c r="U918" s="5"/>
      <c r="V918" s="5"/>
      <c r="W918" s="5"/>
    </row>
    <row r="919" spans="3:23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2"/>
      <c r="N919" s="5"/>
      <c r="O919" s="5"/>
      <c r="P919" s="5"/>
      <c r="Q919" s="49"/>
      <c r="R919" s="5"/>
      <c r="S919" s="5"/>
      <c r="T919" s="5"/>
      <c r="U919" s="5"/>
      <c r="V919" s="5"/>
      <c r="W919" s="5"/>
    </row>
    <row r="920" spans="3:23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2"/>
      <c r="N920" s="5"/>
      <c r="O920" s="5"/>
      <c r="P920" s="5"/>
      <c r="Q920" s="49"/>
      <c r="R920" s="5"/>
      <c r="S920" s="5"/>
      <c r="T920" s="5"/>
      <c r="U920" s="5"/>
      <c r="V920" s="5"/>
      <c r="W920" s="5"/>
    </row>
    <row r="921" spans="3:23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2"/>
      <c r="N921" s="5"/>
      <c r="O921" s="5"/>
      <c r="P921" s="5"/>
      <c r="Q921" s="49"/>
      <c r="R921" s="5"/>
      <c r="S921" s="5"/>
      <c r="T921" s="5"/>
      <c r="U921" s="5"/>
      <c r="V921" s="5"/>
      <c r="W921" s="5"/>
    </row>
    <row r="922" spans="3:23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2"/>
      <c r="N922" s="5"/>
      <c r="O922" s="5"/>
      <c r="P922" s="5"/>
      <c r="Q922" s="49"/>
      <c r="R922" s="5"/>
      <c r="S922" s="5"/>
      <c r="T922" s="5"/>
      <c r="U922" s="5"/>
      <c r="V922" s="5"/>
      <c r="W922" s="5"/>
    </row>
    <row r="923" spans="3:23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2"/>
      <c r="N923" s="5"/>
      <c r="O923" s="5"/>
      <c r="P923" s="5"/>
      <c r="Q923" s="49"/>
      <c r="R923" s="5"/>
      <c r="S923" s="5"/>
      <c r="T923" s="5"/>
      <c r="U923" s="5"/>
      <c r="V923" s="5"/>
      <c r="W923" s="5"/>
    </row>
    <row r="924" spans="3:23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2"/>
      <c r="N924" s="5"/>
      <c r="O924" s="5"/>
      <c r="P924" s="5"/>
      <c r="Q924" s="49"/>
      <c r="R924" s="5"/>
      <c r="S924" s="5"/>
      <c r="T924" s="5"/>
      <c r="U924" s="5"/>
      <c r="V924" s="5"/>
      <c r="W924" s="5"/>
    </row>
    <row r="925" spans="3:23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2"/>
      <c r="N925" s="5"/>
      <c r="O925" s="5"/>
      <c r="P925" s="5"/>
      <c r="Q925" s="49"/>
      <c r="R925" s="5"/>
      <c r="S925" s="5"/>
      <c r="T925" s="5"/>
      <c r="U925" s="5"/>
      <c r="V925" s="5"/>
      <c r="W925" s="5"/>
    </row>
    <row r="926" spans="3:23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2"/>
      <c r="N926" s="5"/>
      <c r="O926" s="5"/>
      <c r="P926" s="5"/>
      <c r="Q926" s="49"/>
      <c r="R926" s="5"/>
      <c r="S926" s="5"/>
      <c r="T926" s="5"/>
      <c r="U926" s="5"/>
      <c r="V926" s="5"/>
      <c r="W926" s="5"/>
    </row>
    <row r="927" spans="3:23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2"/>
      <c r="N927" s="5"/>
      <c r="O927" s="5"/>
      <c r="P927" s="5"/>
      <c r="Q927" s="49"/>
      <c r="R927" s="5"/>
      <c r="S927" s="5"/>
      <c r="T927" s="5"/>
      <c r="U927" s="5"/>
      <c r="V927" s="5"/>
      <c r="W927" s="5"/>
    </row>
    <row r="928" spans="3:23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2"/>
      <c r="N928" s="5"/>
      <c r="O928" s="5"/>
      <c r="P928" s="5"/>
      <c r="Q928" s="49"/>
      <c r="R928" s="5"/>
      <c r="S928" s="5"/>
      <c r="T928" s="5"/>
      <c r="U928" s="5"/>
      <c r="V928" s="5"/>
      <c r="W928" s="5"/>
    </row>
    <row r="929" spans="3:23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2"/>
      <c r="N929" s="5"/>
      <c r="O929" s="5"/>
      <c r="P929" s="5"/>
      <c r="Q929" s="49"/>
      <c r="R929" s="5"/>
      <c r="S929" s="5"/>
      <c r="T929" s="5"/>
      <c r="U929" s="5"/>
      <c r="V929" s="5"/>
      <c r="W929" s="5"/>
    </row>
    <row r="930" spans="3:23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2"/>
      <c r="N930" s="5"/>
      <c r="O930" s="5"/>
      <c r="P930" s="5"/>
      <c r="Q930" s="49"/>
      <c r="R930" s="5"/>
      <c r="S930" s="5"/>
      <c r="T930" s="5"/>
      <c r="U930" s="5"/>
      <c r="V930" s="5"/>
      <c r="W930" s="5"/>
    </row>
    <row r="931" spans="3:23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2"/>
      <c r="N931" s="5"/>
      <c r="O931" s="5"/>
      <c r="P931" s="5"/>
      <c r="Q931" s="49"/>
      <c r="R931" s="5"/>
      <c r="S931" s="5"/>
      <c r="T931" s="5"/>
      <c r="U931" s="5"/>
      <c r="V931" s="5"/>
      <c r="W931" s="5"/>
    </row>
    <row r="932" spans="3:23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2"/>
      <c r="N932" s="5"/>
      <c r="O932" s="5"/>
      <c r="P932" s="5"/>
      <c r="Q932" s="49"/>
      <c r="R932" s="5"/>
      <c r="S932" s="5"/>
      <c r="T932" s="5"/>
      <c r="U932" s="5"/>
      <c r="V932" s="5"/>
      <c r="W932" s="5"/>
    </row>
    <row r="933" spans="3:23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2"/>
      <c r="N933" s="5"/>
      <c r="O933" s="5"/>
      <c r="P933" s="5"/>
      <c r="Q933" s="49"/>
      <c r="R933" s="5"/>
      <c r="S933" s="5"/>
      <c r="T933" s="5"/>
      <c r="U933" s="5"/>
      <c r="V933" s="5"/>
      <c r="W933" s="5"/>
    </row>
    <row r="934" spans="3:23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2"/>
      <c r="N934" s="5"/>
      <c r="O934" s="5"/>
      <c r="P934" s="5"/>
      <c r="Q934" s="49"/>
      <c r="R934" s="5"/>
      <c r="S934" s="5"/>
      <c r="T934" s="5"/>
      <c r="U934" s="5"/>
      <c r="V934" s="5"/>
      <c r="W934" s="5"/>
    </row>
    <row r="935" spans="3:23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2"/>
      <c r="N935" s="5"/>
      <c r="O935" s="5"/>
      <c r="P935" s="5"/>
      <c r="Q935" s="49"/>
      <c r="R935" s="5"/>
      <c r="S935" s="5"/>
      <c r="T935" s="5"/>
      <c r="U935" s="5"/>
      <c r="V935" s="5"/>
      <c r="W935" s="5"/>
    </row>
    <row r="936" spans="3:23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2"/>
      <c r="N936" s="5"/>
      <c r="O936" s="5"/>
      <c r="P936" s="5"/>
      <c r="Q936" s="49"/>
      <c r="R936" s="5"/>
      <c r="S936" s="5"/>
      <c r="T936" s="5"/>
      <c r="U936" s="5"/>
      <c r="V936" s="5"/>
      <c r="W936" s="5"/>
    </row>
    <row r="937" spans="3:23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2"/>
      <c r="N937" s="5"/>
      <c r="O937" s="5"/>
      <c r="P937" s="5"/>
      <c r="Q937" s="49"/>
      <c r="R937" s="5"/>
      <c r="S937" s="5"/>
      <c r="T937" s="5"/>
      <c r="U937" s="5"/>
      <c r="V937" s="5"/>
      <c r="W937" s="5"/>
    </row>
    <row r="938" spans="3:23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2"/>
      <c r="N938" s="5"/>
      <c r="O938" s="5"/>
      <c r="P938" s="5"/>
      <c r="Q938" s="49"/>
      <c r="R938" s="5"/>
      <c r="S938" s="5"/>
      <c r="T938" s="5"/>
      <c r="U938" s="5"/>
      <c r="V938" s="5"/>
      <c r="W938" s="5"/>
    </row>
    <row r="939" spans="3:23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2"/>
      <c r="N939" s="5"/>
      <c r="O939" s="5"/>
      <c r="P939" s="5"/>
      <c r="Q939" s="49"/>
      <c r="R939" s="5"/>
      <c r="S939" s="5"/>
      <c r="T939" s="5"/>
      <c r="U939" s="5"/>
      <c r="V939" s="5"/>
      <c r="W939" s="5"/>
    </row>
    <row r="940" spans="3:23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2"/>
      <c r="N940" s="5"/>
      <c r="O940" s="5"/>
      <c r="P940" s="5"/>
      <c r="Q940" s="49"/>
      <c r="R940" s="5"/>
      <c r="S940" s="5"/>
      <c r="T940" s="5"/>
      <c r="U940" s="5"/>
      <c r="V940" s="5"/>
      <c r="W940" s="5"/>
    </row>
    <row r="941" spans="3:23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2"/>
      <c r="N941" s="5"/>
      <c r="O941" s="5"/>
      <c r="P941" s="5"/>
      <c r="Q941" s="49"/>
      <c r="R941" s="5"/>
      <c r="S941" s="5"/>
      <c r="T941" s="5"/>
      <c r="U941" s="5"/>
      <c r="V941" s="5"/>
      <c r="W941" s="5"/>
    </row>
    <row r="942" spans="3:23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2"/>
      <c r="N942" s="5"/>
      <c r="O942" s="5"/>
      <c r="P942" s="5"/>
      <c r="Q942" s="49"/>
      <c r="R942" s="5"/>
      <c r="S942" s="5"/>
      <c r="T942" s="5"/>
      <c r="U942" s="5"/>
      <c r="V942" s="5"/>
      <c r="W942" s="5"/>
    </row>
    <row r="943" spans="3:23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2"/>
      <c r="N943" s="5"/>
      <c r="O943" s="5"/>
      <c r="P943" s="5"/>
      <c r="Q943" s="49"/>
      <c r="R943" s="5"/>
      <c r="S943" s="5"/>
      <c r="T943" s="5"/>
      <c r="U943" s="5"/>
      <c r="V943" s="5"/>
      <c r="W943" s="5"/>
    </row>
    <row r="944" spans="3:23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2"/>
      <c r="N944" s="5"/>
      <c r="O944" s="5"/>
      <c r="P944" s="5"/>
      <c r="Q944" s="49"/>
      <c r="R944" s="5"/>
      <c r="S944" s="5"/>
      <c r="T944" s="5"/>
      <c r="U944" s="5"/>
      <c r="V944" s="5"/>
      <c r="W944" s="5"/>
    </row>
    <row r="945" spans="3:23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2"/>
      <c r="N945" s="5"/>
      <c r="O945" s="5"/>
      <c r="P945" s="5"/>
      <c r="Q945" s="49"/>
      <c r="R945" s="5"/>
      <c r="S945" s="5"/>
      <c r="T945" s="5"/>
      <c r="U945" s="5"/>
      <c r="V945" s="5"/>
      <c r="W945" s="5"/>
    </row>
    <row r="946" spans="3:23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2"/>
      <c r="N946" s="5"/>
      <c r="O946" s="5"/>
      <c r="P946" s="5"/>
      <c r="Q946" s="49"/>
      <c r="R946" s="5"/>
      <c r="S946" s="5"/>
      <c r="T946" s="5"/>
      <c r="U946" s="5"/>
      <c r="V946" s="5"/>
      <c r="W946" s="5"/>
    </row>
    <row r="947" spans="3:23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2"/>
      <c r="N947" s="5"/>
      <c r="O947" s="5"/>
      <c r="P947" s="5"/>
      <c r="Q947" s="49"/>
      <c r="R947" s="5"/>
      <c r="S947" s="5"/>
      <c r="T947" s="5"/>
      <c r="U947" s="5"/>
      <c r="V947" s="5"/>
      <c r="W947" s="5"/>
    </row>
    <row r="948" spans="3:23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2"/>
      <c r="N948" s="5"/>
      <c r="O948" s="5"/>
      <c r="P948" s="5"/>
      <c r="Q948" s="49"/>
      <c r="R948" s="5"/>
      <c r="S948" s="5"/>
      <c r="T948" s="5"/>
      <c r="U948" s="5"/>
      <c r="V948" s="5"/>
      <c r="W948" s="5"/>
    </row>
    <row r="949" spans="3:23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2"/>
      <c r="N949" s="5"/>
      <c r="O949" s="5"/>
      <c r="P949" s="5"/>
      <c r="Q949" s="49"/>
      <c r="R949" s="5"/>
      <c r="S949" s="5"/>
      <c r="T949" s="5"/>
      <c r="U949" s="5"/>
      <c r="V949" s="5"/>
      <c r="W949" s="5"/>
    </row>
    <row r="950" spans="3:23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2"/>
      <c r="N950" s="5"/>
      <c r="O950" s="5"/>
      <c r="P950" s="5"/>
      <c r="Q950" s="49"/>
      <c r="R950" s="5"/>
      <c r="S950" s="5"/>
      <c r="T950" s="5"/>
      <c r="U950" s="5"/>
      <c r="V950" s="5"/>
      <c r="W950" s="5"/>
    </row>
    <row r="951" spans="3:23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2"/>
      <c r="N951" s="5"/>
      <c r="O951" s="5"/>
      <c r="P951" s="5"/>
      <c r="Q951" s="49"/>
      <c r="R951" s="5"/>
      <c r="S951" s="5"/>
      <c r="T951" s="5"/>
      <c r="U951" s="5"/>
      <c r="V951" s="5"/>
      <c r="W951" s="5"/>
    </row>
    <row r="952" spans="3:23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2"/>
      <c r="N952" s="5"/>
      <c r="O952" s="5"/>
      <c r="P952" s="5"/>
      <c r="Q952" s="49"/>
      <c r="R952" s="5"/>
      <c r="S952" s="5"/>
      <c r="T952" s="5"/>
      <c r="U952" s="5"/>
      <c r="V952" s="5"/>
      <c r="W952" s="5"/>
    </row>
    <row r="953" spans="3:23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2"/>
      <c r="N953" s="5"/>
      <c r="O953" s="5"/>
      <c r="P953" s="5"/>
      <c r="Q953" s="49"/>
      <c r="R953" s="5"/>
      <c r="S953" s="5"/>
      <c r="T953" s="5"/>
      <c r="U953" s="5"/>
      <c r="V953" s="5"/>
      <c r="W953" s="5"/>
    </row>
    <row r="954" spans="3:23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2"/>
      <c r="N954" s="5"/>
      <c r="O954" s="5"/>
      <c r="P954" s="5"/>
      <c r="Q954" s="49"/>
      <c r="R954" s="5"/>
      <c r="S954" s="5"/>
      <c r="T954" s="5"/>
      <c r="U954" s="5"/>
      <c r="V954" s="5"/>
      <c r="W954" s="5"/>
    </row>
    <row r="955" spans="3:23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2"/>
      <c r="N955" s="5"/>
      <c r="O955" s="5"/>
      <c r="P955" s="5"/>
      <c r="Q955" s="49"/>
      <c r="R955" s="5"/>
      <c r="S955" s="5"/>
      <c r="T955" s="5"/>
      <c r="U955" s="5"/>
      <c r="V955" s="5"/>
      <c r="W955" s="5"/>
    </row>
    <row r="956" spans="3:23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2"/>
      <c r="N956" s="5"/>
      <c r="O956" s="5"/>
      <c r="P956" s="5"/>
      <c r="Q956" s="49"/>
      <c r="R956" s="5"/>
      <c r="S956" s="5"/>
      <c r="T956" s="5"/>
      <c r="U956" s="5"/>
      <c r="V956" s="5"/>
      <c r="W956" s="5"/>
    </row>
    <row r="957" spans="3:23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2"/>
      <c r="N957" s="5"/>
      <c r="O957" s="5"/>
      <c r="P957" s="5"/>
      <c r="Q957" s="49"/>
      <c r="R957" s="5"/>
      <c r="S957" s="5"/>
      <c r="T957" s="5"/>
      <c r="U957" s="5"/>
      <c r="V957" s="5"/>
      <c r="W957" s="5"/>
    </row>
    <row r="958" spans="3:23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2"/>
      <c r="N958" s="5"/>
      <c r="O958" s="5"/>
      <c r="P958" s="5"/>
      <c r="Q958" s="49"/>
      <c r="R958" s="5"/>
      <c r="S958" s="5"/>
      <c r="T958" s="5"/>
      <c r="U958" s="5"/>
      <c r="V958" s="5"/>
      <c r="W958" s="5"/>
    </row>
    <row r="959" spans="3:23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2"/>
      <c r="N959" s="5"/>
      <c r="O959" s="5"/>
      <c r="P959" s="5"/>
      <c r="Q959" s="49"/>
      <c r="R959" s="5"/>
      <c r="S959" s="5"/>
      <c r="T959" s="5"/>
      <c r="U959" s="5"/>
      <c r="V959" s="5"/>
      <c r="W959" s="5"/>
    </row>
    <row r="960" spans="3:23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2"/>
      <c r="N960" s="5"/>
      <c r="O960" s="5"/>
      <c r="P960" s="5"/>
      <c r="Q960" s="49"/>
      <c r="R960" s="5"/>
      <c r="S960" s="5"/>
      <c r="T960" s="5"/>
      <c r="U960" s="5"/>
      <c r="V960" s="5"/>
      <c r="W960" s="5"/>
    </row>
    <row r="961" spans="3:23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2"/>
      <c r="N961" s="5"/>
      <c r="O961" s="5"/>
      <c r="P961" s="5"/>
      <c r="Q961" s="49"/>
      <c r="R961" s="5"/>
      <c r="S961" s="5"/>
      <c r="T961" s="5"/>
      <c r="U961" s="5"/>
      <c r="V961" s="5"/>
      <c r="W961" s="5"/>
    </row>
    <row r="962" spans="3:23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2"/>
      <c r="N962" s="5"/>
      <c r="O962" s="5"/>
      <c r="P962" s="5"/>
      <c r="Q962" s="49"/>
      <c r="R962" s="5"/>
      <c r="S962" s="5"/>
      <c r="T962" s="5"/>
      <c r="U962" s="5"/>
      <c r="V962" s="5"/>
      <c r="W962" s="5"/>
    </row>
    <row r="963" spans="3:23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2"/>
      <c r="N963" s="5"/>
      <c r="O963" s="5"/>
      <c r="P963" s="5"/>
      <c r="Q963" s="49"/>
      <c r="R963" s="5"/>
      <c r="S963" s="5"/>
      <c r="T963" s="5"/>
      <c r="U963" s="5"/>
      <c r="V963" s="5"/>
      <c r="W963" s="5"/>
    </row>
    <row r="964" spans="3:23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2"/>
      <c r="N964" s="5"/>
      <c r="O964" s="5"/>
      <c r="P964" s="5"/>
      <c r="Q964" s="49"/>
      <c r="R964" s="5"/>
      <c r="S964" s="5"/>
      <c r="T964" s="5"/>
      <c r="U964" s="5"/>
      <c r="V964" s="5"/>
      <c r="W964" s="5"/>
    </row>
    <row r="965" spans="3:23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2"/>
      <c r="N965" s="5"/>
      <c r="O965" s="5"/>
      <c r="P965" s="5"/>
      <c r="Q965" s="49"/>
      <c r="R965" s="5"/>
      <c r="S965" s="5"/>
      <c r="T965" s="5"/>
      <c r="U965" s="5"/>
      <c r="V965" s="5"/>
      <c r="W965" s="5"/>
    </row>
    <row r="966" spans="3:23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2"/>
      <c r="N966" s="5"/>
      <c r="O966" s="5"/>
      <c r="P966" s="5"/>
      <c r="Q966" s="49"/>
      <c r="R966" s="5"/>
      <c r="S966" s="5"/>
      <c r="T966" s="5"/>
      <c r="U966" s="5"/>
      <c r="V966" s="5"/>
      <c r="W966" s="5"/>
    </row>
    <row r="967" spans="3:23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2"/>
      <c r="N967" s="5"/>
      <c r="O967" s="5"/>
      <c r="P967" s="5"/>
      <c r="Q967" s="49"/>
      <c r="R967" s="5"/>
      <c r="S967" s="5"/>
      <c r="T967" s="5"/>
      <c r="U967" s="5"/>
      <c r="V967" s="5"/>
      <c r="W967" s="5"/>
    </row>
    <row r="968" spans="3:23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2"/>
      <c r="N968" s="5"/>
      <c r="O968" s="5"/>
      <c r="P968" s="5"/>
      <c r="Q968" s="49"/>
      <c r="R968" s="5"/>
      <c r="S968" s="5"/>
      <c r="T968" s="5"/>
      <c r="U968" s="5"/>
      <c r="V968" s="5"/>
      <c r="W968" s="5"/>
    </row>
    <row r="969" spans="3:23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2"/>
      <c r="N969" s="5"/>
      <c r="O969" s="5"/>
      <c r="P969" s="5"/>
      <c r="Q969" s="49"/>
      <c r="R969" s="5"/>
      <c r="S969" s="5"/>
      <c r="T969" s="5"/>
      <c r="U969" s="5"/>
      <c r="V969" s="5"/>
      <c r="W969" s="5"/>
    </row>
    <row r="970" spans="3:23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2"/>
      <c r="N970" s="5"/>
      <c r="O970" s="5"/>
      <c r="P970" s="5"/>
      <c r="Q970" s="49"/>
      <c r="R970" s="5"/>
      <c r="S970" s="5"/>
      <c r="T970" s="5"/>
      <c r="U970" s="5"/>
      <c r="V970" s="5"/>
      <c r="W970" s="5"/>
    </row>
    <row r="971" spans="3:23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2"/>
      <c r="N971" s="5"/>
      <c r="O971" s="5"/>
      <c r="P971" s="5"/>
      <c r="Q971" s="49"/>
      <c r="R971" s="5"/>
      <c r="S971" s="5"/>
      <c r="T971" s="5"/>
      <c r="U971" s="5"/>
      <c r="V971" s="5"/>
      <c r="W971" s="5"/>
    </row>
    <row r="972" spans="3:23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2"/>
      <c r="N972" s="5"/>
      <c r="O972" s="5"/>
      <c r="P972" s="5"/>
      <c r="Q972" s="49"/>
      <c r="R972" s="5"/>
      <c r="S972" s="5"/>
      <c r="T972" s="5"/>
      <c r="U972" s="5"/>
      <c r="V972" s="5"/>
      <c r="W972" s="5"/>
    </row>
    <row r="973" spans="3:23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2"/>
      <c r="N973" s="5"/>
      <c r="O973" s="5"/>
      <c r="P973" s="5"/>
      <c r="Q973" s="49"/>
      <c r="R973" s="5"/>
      <c r="S973" s="5"/>
      <c r="T973" s="5"/>
      <c r="U973" s="5"/>
      <c r="V973" s="5"/>
      <c r="W973" s="5"/>
    </row>
    <row r="974" spans="3:23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2"/>
      <c r="N974" s="5"/>
      <c r="O974" s="5"/>
      <c r="P974" s="5"/>
      <c r="Q974" s="49"/>
      <c r="R974" s="5"/>
      <c r="S974" s="5"/>
      <c r="T974" s="5"/>
      <c r="U974" s="5"/>
      <c r="V974" s="5"/>
      <c r="W974" s="5"/>
    </row>
    <row r="975" spans="3:23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2"/>
      <c r="N975" s="5"/>
      <c r="O975" s="5"/>
      <c r="P975" s="5"/>
      <c r="Q975" s="49"/>
      <c r="R975" s="5"/>
      <c r="S975" s="5"/>
      <c r="T975" s="5"/>
      <c r="U975" s="5"/>
      <c r="V975" s="5"/>
      <c r="W975" s="5"/>
    </row>
    <row r="976" spans="3:23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2"/>
      <c r="N976" s="5"/>
      <c r="O976" s="5"/>
      <c r="P976" s="5"/>
      <c r="Q976" s="49"/>
      <c r="R976" s="5"/>
      <c r="S976" s="5"/>
      <c r="T976" s="5"/>
      <c r="U976" s="5"/>
      <c r="V976" s="5"/>
      <c r="W976" s="5"/>
    </row>
    <row r="977" spans="3:23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2"/>
      <c r="N977" s="5"/>
      <c r="O977" s="5"/>
      <c r="P977" s="5"/>
      <c r="Q977" s="49"/>
      <c r="R977" s="5"/>
      <c r="S977" s="5"/>
      <c r="T977" s="5"/>
      <c r="U977" s="5"/>
      <c r="V977" s="5"/>
      <c r="W977" s="5"/>
    </row>
    <row r="978" spans="3:23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2"/>
      <c r="N978" s="5"/>
      <c r="O978" s="5"/>
      <c r="P978" s="5"/>
      <c r="Q978" s="49"/>
      <c r="R978" s="5"/>
      <c r="S978" s="5"/>
      <c r="T978" s="5"/>
      <c r="U978" s="5"/>
      <c r="V978" s="5"/>
      <c r="W978" s="5"/>
    </row>
    <row r="979" spans="3:23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2"/>
      <c r="N979" s="5"/>
      <c r="O979" s="5"/>
      <c r="P979" s="5"/>
      <c r="Q979" s="49"/>
      <c r="R979" s="5"/>
      <c r="S979" s="5"/>
      <c r="T979" s="5"/>
      <c r="U979" s="5"/>
      <c r="V979" s="5"/>
      <c r="W979" s="5"/>
    </row>
    <row r="980" spans="3:23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2"/>
      <c r="N980" s="5"/>
      <c r="O980" s="5"/>
      <c r="P980" s="5"/>
      <c r="Q980" s="49"/>
      <c r="R980" s="5"/>
      <c r="S980" s="5"/>
      <c r="T980" s="5"/>
      <c r="U980" s="5"/>
      <c r="V980" s="5"/>
      <c r="W980" s="5"/>
    </row>
    <row r="981" spans="3:23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2"/>
      <c r="N981" s="5"/>
      <c r="O981" s="5"/>
      <c r="P981" s="5"/>
      <c r="Q981" s="49"/>
      <c r="R981" s="5"/>
      <c r="S981" s="5"/>
      <c r="T981" s="5"/>
      <c r="U981" s="5"/>
      <c r="V981" s="5"/>
      <c r="W981" s="5"/>
    </row>
    <row r="982" spans="3:23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2"/>
      <c r="N982" s="5"/>
      <c r="O982" s="5"/>
      <c r="P982" s="5"/>
      <c r="Q982" s="49"/>
      <c r="R982" s="5"/>
      <c r="S982" s="5"/>
      <c r="T982" s="5"/>
      <c r="U982" s="5"/>
      <c r="V982" s="5"/>
      <c r="W982" s="5"/>
    </row>
    <row r="983" spans="3:23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2"/>
      <c r="N983" s="5"/>
      <c r="O983" s="5"/>
      <c r="P983" s="5"/>
      <c r="Q983" s="49"/>
      <c r="R983" s="5"/>
      <c r="S983" s="5"/>
      <c r="T983" s="5"/>
      <c r="U983" s="5"/>
      <c r="V983" s="5"/>
      <c r="W983" s="5"/>
    </row>
    <row r="984" spans="3:23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2"/>
      <c r="N984" s="5"/>
      <c r="O984" s="5"/>
      <c r="P984" s="5"/>
      <c r="Q984" s="49"/>
      <c r="R984" s="5"/>
      <c r="S984" s="5"/>
      <c r="T984" s="5"/>
      <c r="U984" s="5"/>
      <c r="V984" s="5"/>
      <c r="W984" s="5"/>
    </row>
    <row r="985" spans="3:23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2"/>
      <c r="N985" s="5"/>
      <c r="O985" s="5"/>
      <c r="P985" s="5"/>
      <c r="Q985" s="49"/>
      <c r="R985" s="5"/>
      <c r="S985" s="5"/>
      <c r="T985" s="5"/>
      <c r="U985" s="5"/>
      <c r="V985" s="5"/>
      <c r="W985" s="5"/>
    </row>
    <row r="986" spans="3:23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2"/>
      <c r="N986" s="5"/>
      <c r="O986" s="5"/>
      <c r="P986" s="5"/>
      <c r="Q986" s="49"/>
      <c r="R986" s="5"/>
      <c r="S986" s="5"/>
      <c r="T986" s="5"/>
      <c r="U986" s="5"/>
      <c r="V986" s="5"/>
      <c r="W986" s="5"/>
    </row>
    <row r="987" spans="3:23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2"/>
      <c r="N987" s="5"/>
      <c r="O987" s="5"/>
      <c r="P987" s="5"/>
      <c r="Q987" s="49"/>
      <c r="R987" s="5"/>
      <c r="S987" s="5"/>
      <c r="T987" s="5"/>
      <c r="U987" s="5"/>
      <c r="V987" s="5"/>
      <c r="W987" s="5"/>
    </row>
    <row r="988" spans="3:23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2"/>
      <c r="N988" s="5"/>
      <c r="O988" s="5"/>
      <c r="P988" s="5"/>
      <c r="Q988" s="49"/>
      <c r="R988" s="5"/>
      <c r="S988" s="5"/>
      <c r="T988" s="5"/>
      <c r="U988" s="5"/>
      <c r="V988" s="5"/>
      <c r="W988" s="5"/>
    </row>
    <row r="989" spans="3:23" x14ac:dyDescent="0.3">
      <c r="Q989" s="49"/>
      <c r="R989" s="5"/>
      <c r="S989" s="5"/>
      <c r="T989" s="5"/>
      <c r="U989" s="5"/>
      <c r="V989" s="5"/>
      <c r="W989" s="5"/>
    </row>
    <row r="990" spans="3:23" x14ac:dyDescent="0.3">
      <c r="Q990" s="49"/>
      <c r="R990" s="5"/>
      <c r="S990" s="5"/>
      <c r="T990" s="5"/>
      <c r="U990" s="5"/>
      <c r="V990" s="5"/>
      <c r="W990" s="5"/>
    </row>
    <row r="991" spans="3:23" x14ac:dyDescent="0.3">
      <c r="Q991" s="49"/>
      <c r="R991" s="5"/>
      <c r="S991" s="5"/>
      <c r="T991" s="5"/>
      <c r="U991" s="5"/>
      <c r="V991" s="5"/>
      <c r="W991" s="5"/>
    </row>
    <row r="992" spans="3:23" x14ac:dyDescent="0.3">
      <c r="Q992" s="49"/>
      <c r="R992" s="5"/>
      <c r="S992" s="5"/>
      <c r="T992" s="5"/>
      <c r="U992" s="5"/>
      <c r="V992" s="5"/>
      <c r="W992" s="5"/>
    </row>
    <row r="993" spans="17:23" x14ac:dyDescent="0.3">
      <c r="Q993" s="49"/>
      <c r="R993" s="5"/>
      <c r="S993" s="5"/>
      <c r="T993" s="5"/>
      <c r="U993" s="5"/>
      <c r="V993" s="5"/>
      <c r="W993" s="5"/>
    </row>
    <row r="994" spans="17:23" x14ac:dyDescent="0.3">
      <c r="Q994" s="49"/>
      <c r="R994" s="5"/>
      <c r="S994" s="5"/>
      <c r="T994" s="5"/>
      <c r="U994" s="5"/>
      <c r="V994" s="5"/>
      <c r="W994" s="5"/>
    </row>
    <row r="995" spans="17:23" x14ac:dyDescent="0.3">
      <c r="Q995" s="49"/>
      <c r="R995" s="5"/>
      <c r="S995" s="5"/>
      <c r="T995" s="5"/>
      <c r="U995" s="5"/>
      <c r="V995" s="5"/>
      <c r="W995" s="5"/>
    </row>
    <row r="996" spans="17:23" x14ac:dyDescent="0.3">
      <c r="Q996" s="49"/>
      <c r="R996" s="5"/>
      <c r="S996" s="5"/>
      <c r="T996" s="5"/>
      <c r="U996" s="5"/>
      <c r="V996" s="5"/>
      <c r="W996" s="5"/>
    </row>
    <row r="997" spans="17:23" x14ac:dyDescent="0.3">
      <c r="Q997" s="49"/>
      <c r="R997" s="5"/>
      <c r="S997" s="5"/>
      <c r="T997" s="5"/>
      <c r="U997" s="5"/>
      <c r="V997" s="5"/>
      <c r="W997" s="5"/>
    </row>
    <row r="998" spans="17:23" x14ac:dyDescent="0.3">
      <c r="Q998" s="49"/>
      <c r="R998" s="5"/>
      <c r="S998" s="5"/>
      <c r="T998" s="5"/>
      <c r="U998" s="5"/>
      <c r="V998" s="5"/>
      <c r="W998" s="5"/>
    </row>
    <row r="999" spans="17:23" x14ac:dyDescent="0.3">
      <c r="Q999" s="49"/>
      <c r="R999" s="5"/>
      <c r="S999" s="5"/>
      <c r="T999" s="5"/>
      <c r="U999" s="5"/>
      <c r="V999" s="5"/>
      <c r="W999" s="5"/>
    </row>
    <row r="1000" spans="17:23" x14ac:dyDescent="0.3">
      <c r="Q1000" s="49"/>
      <c r="R1000" s="5"/>
      <c r="S1000" s="5"/>
      <c r="T1000" s="5"/>
      <c r="U1000" s="5"/>
      <c r="V1000" s="5"/>
      <c r="W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13"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7" width="11.5" style="6" bestFit="1" customWidth="1"/>
    <col min="8" max="9" width="9.375" style="6" bestFit="1" customWidth="1"/>
    <col min="10" max="11" width="8.5" style="6" bestFit="1" customWidth="1"/>
    <col min="12" max="12" width="7.875" style="6" bestFit="1" customWidth="1"/>
    <col min="13" max="13" width="10.375" style="6" bestFit="1" customWidth="1"/>
    <col min="14" max="14" width="11.5" style="6" bestFit="1" customWidth="1"/>
    <col min="15" max="15" width="8.8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463012.89</v>
      </c>
      <c r="C2" s="107">
        <v>1</v>
      </c>
      <c r="D2" s="13" t="s">
        <v>106</v>
      </c>
      <c r="E2" s="10">
        <f>B15</f>
        <v>14.96</v>
      </c>
      <c r="F2" s="11">
        <f>B5</f>
        <v>15000</v>
      </c>
      <c r="G2" s="11">
        <f>IF(C2&lt;$B$10,F2,"")</f>
        <v>15000</v>
      </c>
      <c r="H2" s="122">
        <f>F2/E2</f>
        <v>1002.6737967914438</v>
      </c>
      <c r="I2" s="123">
        <f>IF(C2&lt;$B$10,H2,"")</f>
        <v>1002.6737967914438</v>
      </c>
      <c r="J2" s="124">
        <f>B21</f>
        <v>9.11E-2</v>
      </c>
      <c r="K2" s="14">
        <f>IF(C2&lt;$B$10,J2/E2,"")</f>
        <v>6.0895721925133687E-3</v>
      </c>
      <c r="L2" s="11">
        <f>IF(C2&lt;$B$10,I2*J2,"")</f>
        <v>91.343582887700535</v>
      </c>
      <c r="M2" s="11">
        <f>IF(C2&lt;$B$10,L2,"")</f>
        <v>91.343582887700535</v>
      </c>
      <c r="N2" s="11">
        <f>IF(C2&lt;$B$10,G2+M2,"")</f>
        <v>15091.343582887701</v>
      </c>
      <c r="O2" s="11">
        <f>IF(C2&lt;$B$10,F2*$B$8,"")</f>
        <v>112.5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07">
        <f t="shared" ref="C3:C66" si="0">IF(C2&lt;$B$10,C2+1,"")</f>
        <v>2</v>
      </c>
      <c r="D3" s="13" t="s">
        <v>41</v>
      </c>
      <c r="E3" s="10">
        <f t="shared" ref="E3:E66" si="1">IF(C2&lt;$B$10,$B$15,"")</f>
        <v>14.96</v>
      </c>
      <c r="F3" s="11">
        <f t="shared" ref="F3:F66" si="2">IF(C2&lt;$B$10,IF($B$7&gt;0,IF(C2&lt;$B$10,IF(L2&gt;F2+$B$7,L2-(1-$B$8),F2),""),$B$6),"")</f>
        <v>0</v>
      </c>
      <c r="G3" s="11">
        <f t="shared" ref="G3:G66" si="3">IF(C2&lt;$B$10,F3+G2,"")</f>
        <v>15000</v>
      </c>
      <c r="H3" s="54">
        <f t="shared" ref="H3:H66" si="4">IF(C2&lt;$B$10,F3/E3,"")</f>
        <v>0</v>
      </c>
      <c r="I3" s="123">
        <f t="shared" ref="I3:I66" si="5">IF(C2&lt;$B$10,I2+H3,"")</f>
        <v>1002.6737967914438</v>
      </c>
      <c r="J3" s="125">
        <f>IF(C2&lt;$B$10,$B$21,"")</f>
        <v>9.11E-2</v>
      </c>
      <c r="K3" s="14">
        <f t="shared" ref="K3:K66" si="6">IF(C2&lt;$B$10,J3/E3,"")</f>
        <v>6.0895721925133687E-3</v>
      </c>
      <c r="L3" s="11">
        <f t="shared" ref="L3:L66" si="7">IF(C2&lt;$B$10,I3*J3,"")</f>
        <v>91.343582887700535</v>
      </c>
      <c r="M3" s="11">
        <f t="shared" ref="M3:M66" si="8">IF(C2&lt;$B$10,M2+L3,"")</f>
        <v>182.68716577540107</v>
      </c>
      <c r="N3" s="11">
        <f t="shared" ref="N3:N66" si="9">IF(C2&lt;$B$10,G3+M3,"")</f>
        <v>15182.687165775402</v>
      </c>
      <c r="O3" s="11">
        <f t="shared" ref="O3:O66" si="10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105</v>
      </c>
      <c r="C4" s="107">
        <f t="shared" si="0"/>
        <v>3</v>
      </c>
      <c r="D4" s="13" t="s">
        <v>44</v>
      </c>
      <c r="E4" s="10">
        <f t="shared" si="1"/>
        <v>14.96</v>
      </c>
      <c r="F4" s="11">
        <f t="shared" si="2"/>
        <v>0</v>
      </c>
      <c r="G4" s="11">
        <f t="shared" si="3"/>
        <v>15000</v>
      </c>
      <c r="H4" s="54">
        <f t="shared" si="4"/>
        <v>0</v>
      </c>
      <c r="I4" s="123">
        <f t="shared" si="5"/>
        <v>1002.6737967914438</v>
      </c>
      <c r="J4" s="125">
        <f t="shared" ref="J4:J67" si="11">IF(C3&lt;$B$10,$B$21,"")</f>
        <v>9.11E-2</v>
      </c>
      <c r="K4" s="14">
        <f t="shared" si="6"/>
        <v>6.0895721925133687E-3</v>
      </c>
      <c r="L4" s="11">
        <f t="shared" si="7"/>
        <v>91.343582887700535</v>
      </c>
      <c r="M4" s="11">
        <f t="shared" si="8"/>
        <v>274.03074866310158</v>
      </c>
      <c r="N4" s="11">
        <f t="shared" si="9"/>
        <v>15274.030748663101</v>
      </c>
      <c r="O4" s="11">
        <f t="shared" si="10"/>
        <v>0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USD</v>
      </c>
      <c r="B5" s="117">
        <f>B2/B12</f>
        <v>15000</v>
      </c>
      <c r="C5" s="107">
        <f t="shared" si="0"/>
        <v>4</v>
      </c>
      <c r="D5" s="13" t="s">
        <v>47</v>
      </c>
      <c r="E5" s="10">
        <f t="shared" si="1"/>
        <v>14.96</v>
      </c>
      <c r="F5" s="11">
        <f t="shared" si="2"/>
        <v>0</v>
      </c>
      <c r="G5" s="11">
        <f t="shared" si="3"/>
        <v>15000</v>
      </c>
      <c r="H5" s="54">
        <f t="shared" si="4"/>
        <v>0</v>
      </c>
      <c r="I5" s="123">
        <f t="shared" si="5"/>
        <v>1002.6737967914438</v>
      </c>
      <c r="J5" s="125">
        <f t="shared" si="11"/>
        <v>9.11E-2</v>
      </c>
      <c r="K5" s="14">
        <f t="shared" si="6"/>
        <v>6.0895721925133687E-3</v>
      </c>
      <c r="L5" s="11">
        <f t="shared" si="7"/>
        <v>91.343582887700535</v>
      </c>
      <c r="M5" s="11">
        <f t="shared" si="8"/>
        <v>365.37433155080214</v>
      </c>
      <c r="N5" s="11">
        <f t="shared" si="9"/>
        <v>15365.374331550802</v>
      </c>
      <c r="O5" s="11">
        <f t="shared" si="10"/>
        <v>0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0</v>
      </c>
      <c r="C6" s="107">
        <f t="shared" si="0"/>
        <v>5</v>
      </c>
      <c r="D6" s="13" t="s">
        <v>50</v>
      </c>
      <c r="E6" s="10">
        <f t="shared" si="1"/>
        <v>14.96</v>
      </c>
      <c r="F6" s="11">
        <f t="shared" si="2"/>
        <v>0</v>
      </c>
      <c r="G6" s="11">
        <f t="shared" si="3"/>
        <v>15000</v>
      </c>
      <c r="H6" s="54">
        <f t="shared" si="4"/>
        <v>0</v>
      </c>
      <c r="I6" s="123">
        <f t="shared" si="5"/>
        <v>1002.6737967914438</v>
      </c>
      <c r="J6" s="125">
        <f t="shared" si="11"/>
        <v>9.11E-2</v>
      </c>
      <c r="K6" s="14">
        <f t="shared" si="6"/>
        <v>6.0895721925133687E-3</v>
      </c>
      <c r="L6" s="11">
        <f t="shared" si="7"/>
        <v>91.343582887700535</v>
      </c>
      <c r="M6" s="11">
        <f t="shared" si="8"/>
        <v>456.7179144385027</v>
      </c>
      <c r="N6" s="11">
        <f t="shared" si="9"/>
        <v>15456.717914438503</v>
      </c>
      <c r="O6" s="11">
        <f t="shared" si="10"/>
        <v>0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3">
        <f t="shared" si="0"/>
        <v>6</v>
      </c>
      <c r="D7" s="13" t="s">
        <v>53</v>
      </c>
      <c r="E7" s="10">
        <f t="shared" si="1"/>
        <v>14.96</v>
      </c>
      <c r="F7" s="11">
        <f t="shared" si="2"/>
        <v>0</v>
      </c>
      <c r="G7" s="11">
        <f t="shared" si="3"/>
        <v>15000</v>
      </c>
      <c r="H7" s="54">
        <f t="shared" si="4"/>
        <v>0</v>
      </c>
      <c r="I7" s="123">
        <f t="shared" si="5"/>
        <v>1002.6737967914438</v>
      </c>
      <c r="J7" s="125">
        <f t="shared" si="11"/>
        <v>9.11E-2</v>
      </c>
      <c r="K7" s="14">
        <f t="shared" si="6"/>
        <v>6.0895721925133687E-3</v>
      </c>
      <c r="L7" s="11">
        <f t="shared" si="7"/>
        <v>91.343582887700535</v>
      </c>
      <c r="M7" s="11">
        <f t="shared" si="8"/>
        <v>548.06149732620327</v>
      </c>
      <c r="N7" s="11">
        <f t="shared" si="9"/>
        <v>15548.061497326204</v>
      </c>
      <c r="O7" s="11">
        <f t="shared" si="10"/>
        <v>0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7.4999999999999997E-3</v>
      </c>
      <c r="C8" s="3">
        <f t="shared" si="0"/>
        <v>7</v>
      </c>
      <c r="D8" s="13" t="s">
        <v>55</v>
      </c>
      <c r="E8" s="10">
        <f t="shared" si="1"/>
        <v>14.96</v>
      </c>
      <c r="F8" s="11">
        <f t="shared" si="2"/>
        <v>0</v>
      </c>
      <c r="G8" s="11">
        <f t="shared" si="3"/>
        <v>15000</v>
      </c>
      <c r="H8" s="54">
        <f t="shared" si="4"/>
        <v>0</v>
      </c>
      <c r="I8" s="123">
        <f t="shared" si="5"/>
        <v>1002.6737967914438</v>
      </c>
      <c r="J8" s="125">
        <f t="shared" si="11"/>
        <v>9.11E-2</v>
      </c>
      <c r="K8" s="14">
        <f t="shared" si="6"/>
        <v>6.0895721925133687E-3</v>
      </c>
      <c r="L8" s="11">
        <f t="shared" si="7"/>
        <v>91.343582887700535</v>
      </c>
      <c r="M8" s="11">
        <f t="shared" si="8"/>
        <v>639.40508021390383</v>
      </c>
      <c r="N8" s="11">
        <f t="shared" si="9"/>
        <v>15639.405080213905</v>
      </c>
      <c r="O8" s="11">
        <f t="shared" si="10"/>
        <v>0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3">
        <f t="shared" si="0"/>
        <v>8</v>
      </c>
      <c r="D9" s="13" t="s">
        <v>57</v>
      </c>
      <c r="E9" s="10">
        <f t="shared" si="1"/>
        <v>14.96</v>
      </c>
      <c r="F9" s="11">
        <f t="shared" si="2"/>
        <v>0</v>
      </c>
      <c r="G9" s="11">
        <f t="shared" si="3"/>
        <v>15000</v>
      </c>
      <c r="H9" s="54">
        <f t="shared" si="4"/>
        <v>0</v>
      </c>
      <c r="I9" s="123">
        <f t="shared" si="5"/>
        <v>1002.6737967914438</v>
      </c>
      <c r="J9" s="125">
        <f t="shared" si="11"/>
        <v>9.11E-2</v>
      </c>
      <c r="K9" s="14">
        <f t="shared" si="6"/>
        <v>6.0895721925133687E-3</v>
      </c>
      <c r="L9" s="11">
        <f t="shared" si="7"/>
        <v>91.343582887700535</v>
      </c>
      <c r="M9" s="11">
        <f t="shared" si="8"/>
        <v>730.74866310160439</v>
      </c>
      <c r="N9" s="11">
        <f t="shared" si="9"/>
        <v>15730.748663101604</v>
      </c>
      <c r="O9" s="11">
        <f t="shared" si="10"/>
        <v>0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 t="s">
        <v>59</v>
      </c>
      <c r="E10" s="10">
        <f t="shared" si="1"/>
        <v>14.96</v>
      </c>
      <c r="F10" s="11">
        <f t="shared" si="2"/>
        <v>0</v>
      </c>
      <c r="G10" s="11">
        <f t="shared" si="3"/>
        <v>15000</v>
      </c>
      <c r="H10" s="54">
        <f t="shared" si="4"/>
        <v>0</v>
      </c>
      <c r="I10" s="123">
        <f t="shared" si="5"/>
        <v>1002.6737967914438</v>
      </c>
      <c r="J10" s="125">
        <f t="shared" si="11"/>
        <v>9.11E-2</v>
      </c>
      <c r="K10" s="14">
        <f t="shared" si="6"/>
        <v>6.0895721925133687E-3</v>
      </c>
      <c r="L10" s="11">
        <f t="shared" si="7"/>
        <v>91.343582887700535</v>
      </c>
      <c r="M10" s="11">
        <f t="shared" si="8"/>
        <v>822.09224598930496</v>
      </c>
      <c r="N10" s="11">
        <f t="shared" si="9"/>
        <v>15822.092245989305</v>
      </c>
      <c r="O10" s="11">
        <f t="shared" si="10"/>
        <v>0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 t="s">
        <v>61</v>
      </c>
      <c r="E11" s="10">
        <f t="shared" si="1"/>
        <v>14.96</v>
      </c>
      <c r="F11" s="11">
        <f t="shared" si="2"/>
        <v>0</v>
      </c>
      <c r="G11" s="11">
        <f t="shared" si="3"/>
        <v>15000</v>
      </c>
      <c r="H11" s="54">
        <f t="shared" si="4"/>
        <v>0</v>
      </c>
      <c r="I11" s="123">
        <f t="shared" si="5"/>
        <v>1002.6737967914438</v>
      </c>
      <c r="J11" s="125">
        <f t="shared" si="11"/>
        <v>9.11E-2</v>
      </c>
      <c r="K11" s="14">
        <f t="shared" si="6"/>
        <v>6.0895721925133687E-3</v>
      </c>
      <c r="L11" s="11">
        <f t="shared" si="7"/>
        <v>91.343582887700535</v>
      </c>
      <c r="M11" s="11">
        <f t="shared" si="8"/>
        <v>913.43582887700552</v>
      </c>
      <c r="N11" s="11">
        <f t="shared" si="9"/>
        <v>15913.435828877005</v>
      </c>
      <c r="O11" s="11">
        <f t="shared" si="10"/>
        <v>0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30.867526000000002</v>
      </c>
      <c r="C12" s="3">
        <f t="shared" si="0"/>
        <v>11</v>
      </c>
      <c r="D12" s="13" t="s">
        <v>63</v>
      </c>
      <c r="E12" s="10">
        <f t="shared" si="1"/>
        <v>14.96</v>
      </c>
      <c r="F12" s="11">
        <f t="shared" si="2"/>
        <v>0</v>
      </c>
      <c r="G12" s="11">
        <f t="shared" si="3"/>
        <v>15000</v>
      </c>
      <c r="H12" s="54">
        <f t="shared" si="4"/>
        <v>0</v>
      </c>
      <c r="I12" s="123">
        <f t="shared" si="5"/>
        <v>1002.6737967914438</v>
      </c>
      <c r="J12" s="125">
        <f t="shared" si="11"/>
        <v>9.11E-2</v>
      </c>
      <c r="K12" s="14">
        <f t="shared" si="6"/>
        <v>6.0895721925133687E-3</v>
      </c>
      <c r="L12" s="11">
        <f t="shared" si="7"/>
        <v>91.343582887700535</v>
      </c>
      <c r="M12" s="11">
        <f t="shared" si="8"/>
        <v>1004.7794117647061</v>
      </c>
      <c r="N12" s="11">
        <f t="shared" si="9"/>
        <v>16004.779411764706</v>
      </c>
      <c r="O12" s="11">
        <f t="shared" si="10"/>
        <v>0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31.4</v>
      </c>
      <c r="C13" s="3">
        <f t="shared" si="0"/>
        <v>12</v>
      </c>
      <c r="D13" s="13" t="s">
        <v>65</v>
      </c>
      <c r="E13" s="10">
        <f t="shared" si="1"/>
        <v>14.96</v>
      </c>
      <c r="F13" s="11">
        <f t="shared" si="2"/>
        <v>0</v>
      </c>
      <c r="G13" s="11">
        <f t="shared" si="3"/>
        <v>15000</v>
      </c>
      <c r="H13" s="54">
        <f t="shared" si="4"/>
        <v>0</v>
      </c>
      <c r="I13" s="123">
        <f t="shared" si="5"/>
        <v>1002.6737967914438</v>
      </c>
      <c r="J13" s="125">
        <f t="shared" si="11"/>
        <v>9.11E-2</v>
      </c>
      <c r="K13" s="14">
        <f t="shared" si="6"/>
        <v>6.0895721925133687E-3</v>
      </c>
      <c r="L13" s="11">
        <f t="shared" si="7"/>
        <v>91.343582887700535</v>
      </c>
      <c r="M13" s="11">
        <f t="shared" si="8"/>
        <v>1096.1229946524065</v>
      </c>
      <c r="N13" s="11">
        <f t="shared" si="9"/>
        <v>16096.122994652407</v>
      </c>
      <c r="O13" s="11">
        <f t="shared" si="10"/>
        <v>0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1.7250297286539807E-2</v>
      </c>
      <c r="C14" s="3">
        <f t="shared" si="0"/>
        <v>13</v>
      </c>
      <c r="D14" s="13" t="s">
        <v>66</v>
      </c>
      <c r="E14" s="10">
        <f t="shared" si="1"/>
        <v>14.96</v>
      </c>
      <c r="F14" s="11">
        <f t="shared" si="2"/>
        <v>0</v>
      </c>
      <c r="G14" s="11">
        <f t="shared" si="3"/>
        <v>15000</v>
      </c>
      <c r="H14" s="54">
        <f t="shared" si="4"/>
        <v>0</v>
      </c>
      <c r="I14" s="12">
        <f t="shared" si="5"/>
        <v>1002.6737967914438</v>
      </c>
      <c r="J14" s="125">
        <f t="shared" si="11"/>
        <v>9.11E-2</v>
      </c>
      <c r="K14" s="14">
        <f t="shared" si="6"/>
        <v>6.0895721925133687E-3</v>
      </c>
      <c r="L14" s="11">
        <f t="shared" si="7"/>
        <v>91.343582887700535</v>
      </c>
      <c r="M14" s="11">
        <f t="shared" si="8"/>
        <v>1187.466577540107</v>
      </c>
      <c r="N14" s="11">
        <f t="shared" si="9"/>
        <v>16187.466577540106</v>
      </c>
      <c r="O14" s="11">
        <f t="shared" si="10"/>
        <v>0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14.96</v>
      </c>
      <c r="C15" s="3">
        <f t="shared" si="0"/>
        <v>14</v>
      </c>
      <c r="D15" s="13" t="s">
        <v>67</v>
      </c>
      <c r="E15" s="10">
        <f t="shared" si="1"/>
        <v>14.96</v>
      </c>
      <c r="F15" s="11">
        <f t="shared" si="2"/>
        <v>0</v>
      </c>
      <c r="G15" s="11">
        <f t="shared" si="3"/>
        <v>15000</v>
      </c>
      <c r="H15" s="54">
        <f t="shared" si="4"/>
        <v>0</v>
      </c>
      <c r="I15" s="12">
        <f t="shared" si="5"/>
        <v>1002.6737967914438</v>
      </c>
      <c r="J15" s="125">
        <f t="shared" si="11"/>
        <v>9.11E-2</v>
      </c>
      <c r="K15" s="14">
        <f t="shared" si="6"/>
        <v>6.0895721925133687E-3</v>
      </c>
      <c r="L15" s="11">
        <f t="shared" si="7"/>
        <v>91.343582887700535</v>
      </c>
      <c r="M15" s="11">
        <f t="shared" si="8"/>
        <v>1278.8101604278074</v>
      </c>
      <c r="N15" s="11">
        <f t="shared" si="9"/>
        <v>16278.810160427807</v>
      </c>
      <c r="O15" s="11">
        <f t="shared" si="10"/>
        <v>0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13.09</v>
      </c>
      <c r="C16" s="3">
        <f t="shared" si="0"/>
        <v>15</v>
      </c>
      <c r="D16" s="13" t="s">
        <v>68</v>
      </c>
      <c r="E16" s="10">
        <f t="shared" si="1"/>
        <v>14.96</v>
      </c>
      <c r="F16" s="11">
        <f t="shared" si="2"/>
        <v>0</v>
      </c>
      <c r="G16" s="11">
        <f t="shared" si="3"/>
        <v>15000</v>
      </c>
      <c r="H16" s="54">
        <f t="shared" si="4"/>
        <v>0</v>
      </c>
      <c r="I16" s="12">
        <f t="shared" si="5"/>
        <v>1002.6737967914438</v>
      </c>
      <c r="J16" s="125">
        <f t="shared" si="11"/>
        <v>9.11E-2</v>
      </c>
      <c r="K16" s="14">
        <f t="shared" si="6"/>
        <v>6.0895721925133687E-3</v>
      </c>
      <c r="L16" s="11">
        <f t="shared" si="7"/>
        <v>91.343582887700535</v>
      </c>
      <c r="M16" s="11">
        <f t="shared" si="8"/>
        <v>1370.1537433155079</v>
      </c>
      <c r="N16" s="11">
        <f t="shared" si="9"/>
        <v>16370.153743315508</v>
      </c>
      <c r="O16" s="11">
        <f t="shared" si="10"/>
        <v>0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-0.14285714285714293</v>
      </c>
      <c r="C17" s="3">
        <f t="shared" si="0"/>
        <v>16</v>
      </c>
      <c r="D17" s="13" t="s">
        <v>69</v>
      </c>
      <c r="E17" s="10">
        <f t="shared" si="1"/>
        <v>14.96</v>
      </c>
      <c r="F17" s="11">
        <f t="shared" si="2"/>
        <v>0</v>
      </c>
      <c r="G17" s="11">
        <f t="shared" si="3"/>
        <v>15000</v>
      </c>
      <c r="H17" s="54">
        <f t="shared" si="4"/>
        <v>0</v>
      </c>
      <c r="I17" s="12">
        <f t="shared" si="5"/>
        <v>1002.6737967914438</v>
      </c>
      <c r="J17" s="125">
        <f t="shared" si="11"/>
        <v>9.11E-2</v>
      </c>
      <c r="K17" s="14">
        <f t="shared" si="6"/>
        <v>6.0895721925133687E-3</v>
      </c>
      <c r="L17" s="11">
        <f t="shared" si="7"/>
        <v>91.343582887700535</v>
      </c>
      <c r="M17" s="11">
        <f t="shared" si="8"/>
        <v>1461.4973262032083</v>
      </c>
      <c r="N17" s="11">
        <f t="shared" si="9"/>
        <v>16461.497326203207</v>
      </c>
      <c r="O17" s="11">
        <f t="shared" si="10"/>
        <v>0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-1875</v>
      </c>
      <c r="C18" s="3">
        <f t="shared" si="0"/>
        <v>17</v>
      </c>
      <c r="D18" s="13" t="s">
        <v>70</v>
      </c>
      <c r="E18" s="10">
        <f t="shared" si="1"/>
        <v>14.96</v>
      </c>
      <c r="F18" s="11">
        <f t="shared" si="2"/>
        <v>0</v>
      </c>
      <c r="G18" s="11">
        <f t="shared" si="3"/>
        <v>15000</v>
      </c>
      <c r="H18" s="54">
        <f t="shared" si="4"/>
        <v>0</v>
      </c>
      <c r="I18" s="12">
        <f t="shared" si="5"/>
        <v>1002.6737967914438</v>
      </c>
      <c r="J18" s="125">
        <f t="shared" si="11"/>
        <v>9.11E-2</v>
      </c>
      <c r="K18" s="14">
        <f t="shared" si="6"/>
        <v>6.0895721925133687E-3</v>
      </c>
      <c r="L18" s="11">
        <f t="shared" si="7"/>
        <v>91.343582887700535</v>
      </c>
      <c r="M18" s="11">
        <f t="shared" si="8"/>
        <v>1552.8409090909088</v>
      </c>
      <c r="N18" s="11">
        <f t="shared" si="9"/>
        <v>16552.840909090908</v>
      </c>
      <c r="O18" s="11">
        <f t="shared" si="10"/>
        <v>0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1002.6737967914438</v>
      </c>
      <c r="C19" s="3">
        <f t="shared" si="0"/>
        <v>18</v>
      </c>
      <c r="D19" s="13" t="s">
        <v>71</v>
      </c>
      <c r="E19" s="10">
        <f t="shared" si="1"/>
        <v>14.96</v>
      </c>
      <c r="F19" s="11">
        <f t="shared" si="2"/>
        <v>0</v>
      </c>
      <c r="G19" s="11">
        <f t="shared" si="3"/>
        <v>15000</v>
      </c>
      <c r="H19" s="54">
        <f t="shared" si="4"/>
        <v>0</v>
      </c>
      <c r="I19" s="12">
        <f t="shared" si="5"/>
        <v>1002.6737967914438</v>
      </c>
      <c r="J19" s="125">
        <f t="shared" si="11"/>
        <v>9.11E-2</v>
      </c>
      <c r="K19" s="14">
        <f t="shared" si="6"/>
        <v>6.0895721925133687E-3</v>
      </c>
      <c r="L19" s="11">
        <f t="shared" si="7"/>
        <v>91.343582887700535</v>
      </c>
      <c r="M19" s="11">
        <f t="shared" si="8"/>
        <v>1644.1844919786092</v>
      </c>
      <c r="N19" s="11">
        <f t="shared" si="9"/>
        <v>16644.184491978609</v>
      </c>
      <c r="O19" s="11">
        <f t="shared" si="10"/>
        <v>0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13125</v>
      </c>
      <c r="C20" s="3">
        <f t="shared" si="0"/>
        <v>19</v>
      </c>
      <c r="D20" s="13" t="s">
        <v>72</v>
      </c>
      <c r="E20" s="10">
        <f t="shared" si="1"/>
        <v>14.96</v>
      </c>
      <c r="F20" s="11">
        <f t="shared" si="2"/>
        <v>0</v>
      </c>
      <c r="G20" s="11">
        <f t="shared" si="3"/>
        <v>15000</v>
      </c>
      <c r="H20" s="54">
        <f t="shared" si="4"/>
        <v>0</v>
      </c>
      <c r="I20" s="12">
        <f t="shared" si="5"/>
        <v>1002.6737967914438</v>
      </c>
      <c r="J20" s="125">
        <f t="shared" si="11"/>
        <v>9.11E-2</v>
      </c>
      <c r="K20" s="14">
        <f t="shared" si="6"/>
        <v>6.0895721925133687E-3</v>
      </c>
      <c r="L20" s="11">
        <f t="shared" si="7"/>
        <v>91.343582887700535</v>
      </c>
      <c r="M20" s="11">
        <f t="shared" si="8"/>
        <v>1735.5280748663097</v>
      </c>
      <c r="N20" s="11">
        <f t="shared" si="9"/>
        <v>16735.52807486631</v>
      </c>
      <c r="O20" s="11">
        <f t="shared" si="10"/>
        <v>0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9.11E-2</v>
      </c>
      <c r="C21" s="3">
        <f t="shared" si="0"/>
        <v>20</v>
      </c>
      <c r="D21" s="13" t="s">
        <v>73</v>
      </c>
      <c r="E21" s="10">
        <f t="shared" si="1"/>
        <v>14.96</v>
      </c>
      <c r="F21" s="11">
        <f t="shared" si="2"/>
        <v>0</v>
      </c>
      <c r="G21" s="11">
        <f t="shared" si="3"/>
        <v>15000</v>
      </c>
      <c r="H21" s="54">
        <f t="shared" si="4"/>
        <v>0</v>
      </c>
      <c r="I21" s="12">
        <f t="shared" si="5"/>
        <v>1002.6737967914438</v>
      </c>
      <c r="J21" s="125">
        <f t="shared" si="11"/>
        <v>9.11E-2</v>
      </c>
      <c r="K21" s="14">
        <f t="shared" si="6"/>
        <v>6.0895721925133687E-3</v>
      </c>
      <c r="L21" s="11">
        <f t="shared" si="7"/>
        <v>91.343582887700535</v>
      </c>
      <c r="M21" s="11">
        <f t="shared" si="8"/>
        <v>1826.8716577540101</v>
      </c>
      <c r="N21" s="11">
        <f t="shared" si="9"/>
        <v>16826.871657754011</v>
      </c>
      <c r="O21" s="11">
        <f t="shared" si="10"/>
        <v>0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19">
        <f>SUM(F2:F241)</f>
        <v>15000</v>
      </c>
      <c r="C22" s="3">
        <f t="shared" si="0"/>
        <v>21</v>
      </c>
      <c r="D22" s="13" t="s">
        <v>74</v>
      </c>
      <c r="E22" s="10">
        <f t="shared" si="1"/>
        <v>14.96</v>
      </c>
      <c r="F22" s="11">
        <f t="shared" si="2"/>
        <v>0</v>
      </c>
      <c r="G22" s="11">
        <f t="shared" si="3"/>
        <v>15000</v>
      </c>
      <c r="H22" s="54">
        <f t="shared" si="4"/>
        <v>0</v>
      </c>
      <c r="I22" s="12">
        <f t="shared" si="5"/>
        <v>1002.6737967914438</v>
      </c>
      <c r="J22" s="125">
        <f t="shared" si="11"/>
        <v>9.11E-2</v>
      </c>
      <c r="K22" s="14">
        <f t="shared" si="6"/>
        <v>6.0895721925133687E-3</v>
      </c>
      <c r="L22" s="11">
        <f t="shared" si="7"/>
        <v>91.343582887700535</v>
      </c>
      <c r="M22" s="11">
        <f t="shared" si="8"/>
        <v>1918.2152406417106</v>
      </c>
      <c r="N22" s="11">
        <f t="shared" si="9"/>
        <v>16918.215240641712</v>
      </c>
      <c r="O22" s="11">
        <f t="shared" si="10"/>
        <v>0</v>
      </c>
      <c r="P22" s="5"/>
      <c r="Q22" s="5"/>
      <c r="R22" s="5"/>
      <c r="S22" s="5"/>
      <c r="T22" s="5"/>
      <c r="U22" s="5"/>
    </row>
    <row r="23" spans="1:21" x14ac:dyDescent="0.3">
      <c r="A23" s="94" t="s">
        <v>31</v>
      </c>
      <c r="B23" s="78">
        <f>SUM(L2:L241)</f>
        <v>5480.6149732620352</v>
      </c>
      <c r="C23" s="3">
        <f t="shared" si="0"/>
        <v>22</v>
      </c>
      <c r="D23" s="13" t="s">
        <v>75</v>
      </c>
      <c r="E23" s="10">
        <f t="shared" si="1"/>
        <v>14.96</v>
      </c>
      <c r="F23" s="11">
        <f t="shared" si="2"/>
        <v>0</v>
      </c>
      <c r="G23" s="11">
        <f t="shared" si="3"/>
        <v>15000</v>
      </c>
      <c r="H23" s="54">
        <f t="shared" si="4"/>
        <v>0</v>
      </c>
      <c r="I23" s="12">
        <f t="shared" si="5"/>
        <v>1002.6737967914438</v>
      </c>
      <c r="J23" s="125">
        <f t="shared" si="11"/>
        <v>9.11E-2</v>
      </c>
      <c r="K23" s="14">
        <f t="shared" si="6"/>
        <v>6.0895721925133687E-3</v>
      </c>
      <c r="L23" s="11">
        <f t="shared" si="7"/>
        <v>91.343582887700535</v>
      </c>
      <c r="M23" s="11">
        <f t="shared" si="8"/>
        <v>2009.558823529411</v>
      </c>
      <c r="N23" s="11">
        <f t="shared" si="9"/>
        <v>17009.558823529413</v>
      </c>
      <c r="O23" s="11">
        <f t="shared" si="10"/>
        <v>0</v>
      </c>
      <c r="P23" s="5"/>
      <c r="Q23" s="5"/>
      <c r="R23" s="5"/>
      <c r="S23" s="5"/>
      <c r="T23" s="5"/>
      <c r="U23" s="5"/>
    </row>
    <row r="24" spans="1:21" x14ac:dyDescent="0.3">
      <c r="A24" s="94" t="s">
        <v>32</v>
      </c>
      <c r="B24" s="120">
        <f>SUM(O2:O241)</f>
        <v>112.5</v>
      </c>
      <c r="C24" s="3">
        <f t="shared" si="0"/>
        <v>23</v>
      </c>
      <c r="D24" s="13" t="s">
        <v>76</v>
      </c>
      <c r="E24" s="10">
        <f t="shared" si="1"/>
        <v>14.96</v>
      </c>
      <c r="F24" s="11">
        <f t="shared" si="2"/>
        <v>0</v>
      </c>
      <c r="G24" s="11">
        <f t="shared" si="3"/>
        <v>15000</v>
      </c>
      <c r="H24" s="54">
        <f t="shared" si="4"/>
        <v>0</v>
      </c>
      <c r="I24" s="12">
        <f t="shared" si="5"/>
        <v>1002.6737967914438</v>
      </c>
      <c r="J24" s="125">
        <f t="shared" si="11"/>
        <v>9.11E-2</v>
      </c>
      <c r="K24" s="14">
        <f t="shared" si="6"/>
        <v>6.0895721925133687E-3</v>
      </c>
      <c r="L24" s="11">
        <f t="shared" si="7"/>
        <v>91.343582887700535</v>
      </c>
      <c r="M24" s="11">
        <f t="shared" si="8"/>
        <v>2100.9024064171117</v>
      </c>
      <c r="N24" s="11">
        <f t="shared" si="9"/>
        <v>17100.90240641711</v>
      </c>
      <c r="O24" s="11">
        <f t="shared" si="10"/>
        <v>0</v>
      </c>
      <c r="P24" s="5"/>
      <c r="Q24" s="5"/>
      <c r="R24" s="5"/>
      <c r="S24" s="5"/>
      <c r="T24" s="5"/>
      <c r="U24" s="5"/>
    </row>
    <row r="25" spans="1:21" x14ac:dyDescent="0.3">
      <c r="A25" s="94" t="s">
        <v>33</v>
      </c>
      <c r="B25" s="43">
        <f>B23/B22</f>
        <v>0.36537433155080234</v>
      </c>
      <c r="C25" s="3">
        <f t="shared" si="0"/>
        <v>24</v>
      </c>
      <c r="D25" s="13" t="s">
        <v>77</v>
      </c>
      <c r="E25" s="10">
        <f t="shared" si="1"/>
        <v>14.96</v>
      </c>
      <c r="F25" s="11">
        <f t="shared" si="2"/>
        <v>0</v>
      </c>
      <c r="G25" s="11">
        <f t="shared" si="3"/>
        <v>15000</v>
      </c>
      <c r="H25" s="54">
        <f t="shared" si="4"/>
        <v>0</v>
      </c>
      <c r="I25" s="12">
        <f t="shared" si="5"/>
        <v>1002.6737967914438</v>
      </c>
      <c r="J25" s="125">
        <f t="shared" si="11"/>
        <v>9.11E-2</v>
      </c>
      <c r="K25" s="14">
        <f t="shared" si="6"/>
        <v>6.0895721925133687E-3</v>
      </c>
      <c r="L25" s="11">
        <f t="shared" si="7"/>
        <v>91.343582887700535</v>
      </c>
      <c r="M25" s="11">
        <f t="shared" si="8"/>
        <v>2192.2459893048122</v>
      </c>
      <c r="N25" s="11">
        <f t="shared" si="9"/>
        <v>17192.245989304811</v>
      </c>
      <c r="O25" s="11">
        <f t="shared" si="10"/>
        <v>0</v>
      </c>
      <c r="P25" s="5"/>
      <c r="Q25" s="5"/>
      <c r="R25" s="5"/>
      <c r="S25" s="5"/>
      <c r="T25" s="5"/>
      <c r="U25" s="5"/>
    </row>
    <row r="26" spans="1:21" x14ac:dyDescent="0.3">
      <c r="A26" s="94" t="s">
        <v>34</v>
      </c>
      <c r="B26" s="119">
        <f>B20+B23-B24</f>
        <v>18493.114973262036</v>
      </c>
      <c r="C26" s="3">
        <f t="shared" si="0"/>
        <v>25</v>
      </c>
      <c r="D26" s="13"/>
      <c r="E26" s="10">
        <f t="shared" si="1"/>
        <v>14.96</v>
      </c>
      <c r="F26" s="11">
        <f t="shared" si="2"/>
        <v>0</v>
      </c>
      <c r="G26" s="11">
        <f t="shared" si="3"/>
        <v>15000</v>
      </c>
      <c r="H26" s="54">
        <f t="shared" si="4"/>
        <v>0</v>
      </c>
      <c r="I26" s="12">
        <f t="shared" si="5"/>
        <v>1002.6737967914438</v>
      </c>
      <c r="J26" s="125">
        <f t="shared" si="11"/>
        <v>9.11E-2</v>
      </c>
      <c r="K26" s="14">
        <f t="shared" si="6"/>
        <v>6.0895721925133687E-3</v>
      </c>
      <c r="L26" s="11">
        <f t="shared" si="7"/>
        <v>91.343582887700535</v>
      </c>
      <c r="M26" s="11">
        <f t="shared" si="8"/>
        <v>2283.5895721925126</v>
      </c>
      <c r="N26" s="11">
        <f t="shared" si="9"/>
        <v>17283.589572192512</v>
      </c>
      <c r="O26" s="11">
        <f t="shared" si="10"/>
        <v>0</v>
      </c>
      <c r="P26" s="5"/>
      <c r="Q26" s="5"/>
      <c r="R26" s="5"/>
      <c r="S26" s="5"/>
      <c r="T26" s="5"/>
      <c r="U26" s="5"/>
    </row>
    <row r="27" spans="1:21" x14ac:dyDescent="0.3">
      <c r="A27" s="95" t="s">
        <v>35</v>
      </c>
      <c r="B27" s="121">
        <f>B26*B13</f>
        <v>580683.81016042794</v>
      </c>
      <c r="C27" s="3">
        <f t="shared" si="0"/>
        <v>26</v>
      </c>
      <c r="D27" s="13"/>
      <c r="E27" s="10">
        <f t="shared" si="1"/>
        <v>14.96</v>
      </c>
      <c r="F27" s="11">
        <f t="shared" si="2"/>
        <v>0</v>
      </c>
      <c r="G27" s="11">
        <f t="shared" si="3"/>
        <v>15000</v>
      </c>
      <c r="H27" s="54">
        <f t="shared" si="4"/>
        <v>0</v>
      </c>
      <c r="I27" s="12">
        <f t="shared" si="5"/>
        <v>1002.6737967914438</v>
      </c>
      <c r="J27" s="125">
        <f t="shared" si="11"/>
        <v>9.11E-2</v>
      </c>
      <c r="K27" s="14">
        <f t="shared" si="6"/>
        <v>6.0895721925133687E-3</v>
      </c>
      <c r="L27" s="11">
        <f t="shared" si="7"/>
        <v>91.343582887700535</v>
      </c>
      <c r="M27" s="11">
        <f t="shared" si="8"/>
        <v>2374.9331550802131</v>
      </c>
      <c r="N27" s="11">
        <f t="shared" si="9"/>
        <v>17374.933155080213</v>
      </c>
      <c r="O27" s="11">
        <f t="shared" si="10"/>
        <v>0</v>
      </c>
      <c r="P27" s="5"/>
      <c r="Q27" s="5"/>
      <c r="R27" s="5"/>
      <c r="S27" s="5"/>
      <c r="T27" s="5"/>
      <c r="U27" s="5"/>
    </row>
    <row r="28" spans="1:21" x14ac:dyDescent="0.3">
      <c r="A28" s="95" t="s">
        <v>102</v>
      </c>
      <c r="B28" s="121">
        <f>B27-B2</f>
        <v>117670.92016042792</v>
      </c>
      <c r="C28" s="3">
        <f t="shared" si="0"/>
        <v>27</v>
      </c>
      <c r="D28" s="13"/>
      <c r="E28" s="10">
        <f t="shared" si="1"/>
        <v>14.96</v>
      </c>
      <c r="F28" s="11">
        <f t="shared" si="2"/>
        <v>0</v>
      </c>
      <c r="G28" s="11">
        <f t="shared" si="3"/>
        <v>15000</v>
      </c>
      <c r="H28" s="54">
        <f t="shared" si="4"/>
        <v>0</v>
      </c>
      <c r="I28" s="12">
        <f t="shared" si="5"/>
        <v>1002.6737967914438</v>
      </c>
      <c r="J28" s="125">
        <f t="shared" si="11"/>
        <v>9.11E-2</v>
      </c>
      <c r="K28" s="14">
        <f t="shared" si="6"/>
        <v>6.0895721925133687E-3</v>
      </c>
      <c r="L28" s="11">
        <f t="shared" si="7"/>
        <v>91.343582887700535</v>
      </c>
      <c r="M28" s="11">
        <f t="shared" si="8"/>
        <v>2466.2767379679135</v>
      </c>
      <c r="N28" s="11">
        <f t="shared" si="9"/>
        <v>17466.276737967914</v>
      </c>
      <c r="O28" s="11">
        <f t="shared" si="10"/>
        <v>0</v>
      </c>
      <c r="P28" s="5"/>
      <c r="Q28" s="5"/>
      <c r="R28" s="5"/>
      <c r="S28" s="5"/>
      <c r="T28" s="5"/>
      <c r="U28" s="5"/>
    </row>
    <row r="29" spans="1:21" x14ac:dyDescent="0.3">
      <c r="A29" s="84" t="s">
        <v>90</v>
      </c>
      <c r="B29" s="100">
        <f>(B27-B2)/B2</f>
        <v>0.25414178028699791</v>
      </c>
      <c r="C29" s="3">
        <f t="shared" si="0"/>
        <v>28</v>
      </c>
      <c r="D29" s="13"/>
      <c r="E29" s="10">
        <f t="shared" si="1"/>
        <v>14.96</v>
      </c>
      <c r="F29" s="11">
        <f t="shared" si="2"/>
        <v>0</v>
      </c>
      <c r="G29" s="11">
        <f t="shared" si="3"/>
        <v>15000</v>
      </c>
      <c r="H29" s="54">
        <f t="shared" si="4"/>
        <v>0</v>
      </c>
      <c r="I29" s="12">
        <f t="shared" si="5"/>
        <v>1002.6737967914438</v>
      </c>
      <c r="J29" s="125">
        <f t="shared" si="11"/>
        <v>9.11E-2</v>
      </c>
      <c r="K29" s="14">
        <f t="shared" si="6"/>
        <v>6.0895721925133687E-3</v>
      </c>
      <c r="L29" s="11">
        <f t="shared" si="7"/>
        <v>91.343582887700535</v>
      </c>
      <c r="M29" s="11">
        <f t="shared" si="8"/>
        <v>2557.620320855614</v>
      </c>
      <c r="N29" s="11">
        <f t="shared" si="9"/>
        <v>17557.620320855614</v>
      </c>
      <c r="O29" s="11">
        <f t="shared" si="10"/>
        <v>0</v>
      </c>
      <c r="P29" s="5"/>
      <c r="Q29" s="5"/>
      <c r="R29" s="5"/>
      <c r="S29" s="5"/>
      <c r="T29" s="5"/>
      <c r="U29" s="5"/>
    </row>
    <row r="30" spans="1:21" x14ac:dyDescent="0.3">
      <c r="A30" s="84" t="s">
        <v>91</v>
      </c>
      <c r="B30" s="100">
        <f>B29/B9</f>
        <v>5.0828356057399583E-2</v>
      </c>
      <c r="C30" s="3">
        <f t="shared" si="0"/>
        <v>29</v>
      </c>
      <c r="D30" s="13"/>
      <c r="E30" s="10">
        <f t="shared" si="1"/>
        <v>14.96</v>
      </c>
      <c r="F30" s="11">
        <f t="shared" si="2"/>
        <v>0</v>
      </c>
      <c r="G30" s="11">
        <f t="shared" si="3"/>
        <v>15000</v>
      </c>
      <c r="H30" s="54">
        <f t="shared" si="4"/>
        <v>0</v>
      </c>
      <c r="I30" s="12">
        <f t="shared" si="5"/>
        <v>1002.6737967914438</v>
      </c>
      <c r="J30" s="125">
        <f t="shared" si="11"/>
        <v>9.11E-2</v>
      </c>
      <c r="K30" s="14">
        <f t="shared" si="6"/>
        <v>6.0895721925133687E-3</v>
      </c>
      <c r="L30" s="11">
        <f t="shared" si="7"/>
        <v>91.343582887700535</v>
      </c>
      <c r="M30" s="11">
        <f t="shared" si="8"/>
        <v>2648.9639037433144</v>
      </c>
      <c r="N30" s="11">
        <f t="shared" si="9"/>
        <v>17648.963903743315</v>
      </c>
      <c r="O30" s="11">
        <f t="shared" si="10"/>
        <v>0</v>
      </c>
      <c r="P30" s="5"/>
      <c r="Q30" s="5"/>
      <c r="R30" s="5"/>
      <c r="S30" s="5"/>
      <c r="T30" s="5"/>
      <c r="U30" s="5"/>
    </row>
    <row r="31" spans="1:21" ht="15.75" thickBot="1" x14ac:dyDescent="0.35">
      <c r="A31" s="82" t="s">
        <v>101</v>
      </c>
      <c r="B31" s="101">
        <f>B30/12</f>
        <v>4.2356963381166316E-3</v>
      </c>
      <c r="C31" s="3">
        <f t="shared" si="0"/>
        <v>30</v>
      </c>
      <c r="D31" s="13"/>
      <c r="E31" s="10">
        <f t="shared" si="1"/>
        <v>14.96</v>
      </c>
      <c r="F31" s="11">
        <f t="shared" si="2"/>
        <v>0</v>
      </c>
      <c r="G31" s="11">
        <f t="shared" si="3"/>
        <v>15000</v>
      </c>
      <c r="H31" s="54">
        <f t="shared" si="4"/>
        <v>0</v>
      </c>
      <c r="I31" s="12">
        <f t="shared" si="5"/>
        <v>1002.6737967914438</v>
      </c>
      <c r="J31" s="125">
        <f t="shared" si="11"/>
        <v>9.11E-2</v>
      </c>
      <c r="K31" s="14">
        <f t="shared" si="6"/>
        <v>6.0895721925133687E-3</v>
      </c>
      <c r="L31" s="11">
        <f t="shared" si="7"/>
        <v>91.343582887700535</v>
      </c>
      <c r="M31" s="11">
        <f t="shared" si="8"/>
        <v>2740.3074866310149</v>
      </c>
      <c r="N31" s="11">
        <f t="shared" si="9"/>
        <v>17740.307486631016</v>
      </c>
      <c r="O31" s="11">
        <f t="shared" si="10"/>
        <v>0</v>
      </c>
      <c r="P31" s="5"/>
      <c r="Q31" s="5"/>
      <c r="R31" s="5"/>
      <c r="S31" s="5"/>
      <c r="T31" s="5"/>
      <c r="U31" s="5"/>
    </row>
    <row r="32" spans="1:21" ht="15.75" thickTop="1" x14ac:dyDescent="0.3">
      <c r="C32" s="3">
        <f t="shared" si="0"/>
        <v>31</v>
      </c>
      <c r="D32" s="13"/>
      <c r="E32" s="10">
        <f t="shared" si="1"/>
        <v>14.96</v>
      </c>
      <c r="F32" s="11">
        <f t="shared" si="2"/>
        <v>0</v>
      </c>
      <c r="G32" s="11">
        <f t="shared" si="3"/>
        <v>15000</v>
      </c>
      <c r="H32" s="54">
        <f t="shared" si="4"/>
        <v>0</v>
      </c>
      <c r="I32" s="12">
        <f t="shared" si="5"/>
        <v>1002.6737967914438</v>
      </c>
      <c r="J32" s="125">
        <f t="shared" si="11"/>
        <v>9.11E-2</v>
      </c>
      <c r="K32" s="14">
        <f t="shared" si="6"/>
        <v>6.0895721925133687E-3</v>
      </c>
      <c r="L32" s="11">
        <f t="shared" si="7"/>
        <v>91.343582887700535</v>
      </c>
      <c r="M32" s="11">
        <f t="shared" si="8"/>
        <v>2831.6510695187153</v>
      </c>
      <c r="N32" s="11">
        <f t="shared" si="9"/>
        <v>17831.651069518717</v>
      </c>
      <c r="O32" s="11">
        <f t="shared" si="10"/>
        <v>0</v>
      </c>
      <c r="P32" s="5"/>
      <c r="Q32" s="5"/>
      <c r="R32" s="5"/>
      <c r="S32" s="5"/>
      <c r="T32" s="5"/>
      <c r="U32" s="5"/>
    </row>
    <row r="33" spans="3:21" x14ac:dyDescent="0.3">
      <c r="C33" s="3">
        <f t="shared" si="0"/>
        <v>32</v>
      </c>
      <c r="D33" s="13"/>
      <c r="E33" s="10">
        <f t="shared" si="1"/>
        <v>14.96</v>
      </c>
      <c r="F33" s="11">
        <f t="shared" si="2"/>
        <v>0</v>
      </c>
      <c r="G33" s="11">
        <f t="shared" si="3"/>
        <v>15000</v>
      </c>
      <c r="H33" s="54">
        <f t="shared" si="4"/>
        <v>0</v>
      </c>
      <c r="I33" s="12">
        <f t="shared" si="5"/>
        <v>1002.6737967914438</v>
      </c>
      <c r="J33" s="125">
        <f t="shared" si="11"/>
        <v>9.11E-2</v>
      </c>
      <c r="K33" s="14">
        <f t="shared" si="6"/>
        <v>6.0895721925133687E-3</v>
      </c>
      <c r="L33" s="11">
        <f t="shared" si="7"/>
        <v>91.343582887700535</v>
      </c>
      <c r="M33" s="11">
        <f t="shared" si="8"/>
        <v>2922.9946524064158</v>
      </c>
      <c r="N33" s="11">
        <f t="shared" si="9"/>
        <v>17922.994652406414</v>
      </c>
      <c r="O33" s="11">
        <f t="shared" si="10"/>
        <v>0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1"/>
        <v>14.96</v>
      </c>
      <c r="F34" s="11">
        <f t="shared" si="2"/>
        <v>0</v>
      </c>
      <c r="G34" s="11">
        <f t="shared" si="3"/>
        <v>15000</v>
      </c>
      <c r="H34" s="54">
        <f t="shared" si="4"/>
        <v>0</v>
      </c>
      <c r="I34" s="12">
        <f t="shared" si="5"/>
        <v>1002.6737967914438</v>
      </c>
      <c r="J34" s="125">
        <f t="shared" si="11"/>
        <v>9.11E-2</v>
      </c>
      <c r="K34" s="14">
        <f t="shared" si="6"/>
        <v>6.0895721925133687E-3</v>
      </c>
      <c r="L34" s="11">
        <f t="shared" si="7"/>
        <v>91.343582887700535</v>
      </c>
      <c r="M34" s="11">
        <f t="shared" si="8"/>
        <v>3014.3382352941162</v>
      </c>
      <c r="N34" s="11">
        <f t="shared" si="9"/>
        <v>18014.338235294115</v>
      </c>
      <c r="O34" s="11">
        <f t="shared" si="10"/>
        <v>0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1"/>
        <v>14.96</v>
      </c>
      <c r="F35" s="11">
        <f t="shared" si="2"/>
        <v>0</v>
      </c>
      <c r="G35" s="11">
        <f t="shared" si="3"/>
        <v>15000</v>
      </c>
      <c r="H35" s="54">
        <f t="shared" si="4"/>
        <v>0</v>
      </c>
      <c r="I35" s="12">
        <f t="shared" si="5"/>
        <v>1002.6737967914438</v>
      </c>
      <c r="J35" s="125">
        <f t="shared" si="11"/>
        <v>9.11E-2</v>
      </c>
      <c r="K35" s="14">
        <f t="shared" si="6"/>
        <v>6.0895721925133687E-3</v>
      </c>
      <c r="L35" s="11">
        <f t="shared" si="7"/>
        <v>91.343582887700535</v>
      </c>
      <c r="M35" s="11">
        <f t="shared" si="8"/>
        <v>3105.6818181818167</v>
      </c>
      <c r="N35" s="11">
        <f t="shared" si="9"/>
        <v>18105.681818181816</v>
      </c>
      <c r="O35" s="11">
        <f t="shared" si="10"/>
        <v>0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1"/>
        <v>14.96</v>
      </c>
      <c r="F36" s="11">
        <f t="shared" si="2"/>
        <v>0</v>
      </c>
      <c r="G36" s="11">
        <f t="shared" si="3"/>
        <v>15000</v>
      </c>
      <c r="H36" s="54">
        <f t="shared" si="4"/>
        <v>0</v>
      </c>
      <c r="I36" s="12">
        <f t="shared" si="5"/>
        <v>1002.6737967914438</v>
      </c>
      <c r="J36" s="125">
        <f t="shared" si="11"/>
        <v>9.11E-2</v>
      </c>
      <c r="K36" s="14">
        <f t="shared" si="6"/>
        <v>6.0895721925133687E-3</v>
      </c>
      <c r="L36" s="11">
        <f t="shared" si="7"/>
        <v>91.343582887700535</v>
      </c>
      <c r="M36" s="11">
        <f t="shared" si="8"/>
        <v>3197.0254010695171</v>
      </c>
      <c r="N36" s="11">
        <f t="shared" si="9"/>
        <v>18197.025401069517</v>
      </c>
      <c r="O36" s="11">
        <f t="shared" si="10"/>
        <v>0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1"/>
        <v>14.96</v>
      </c>
      <c r="F37" s="11">
        <f t="shared" si="2"/>
        <v>0</v>
      </c>
      <c r="G37" s="11">
        <f t="shared" si="3"/>
        <v>15000</v>
      </c>
      <c r="H37" s="54">
        <f t="shared" si="4"/>
        <v>0</v>
      </c>
      <c r="I37" s="12">
        <f t="shared" si="5"/>
        <v>1002.6737967914438</v>
      </c>
      <c r="J37" s="125">
        <f t="shared" si="11"/>
        <v>9.11E-2</v>
      </c>
      <c r="K37" s="14">
        <f t="shared" si="6"/>
        <v>6.0895721925133687E-3</v>
      </c>
      <c r="L37" s="11">
        <f t="shared" si="7"/>
        <v>91.343582887700535</v>
      </c>
      <c r="M37" s="11">
        <f t="shared" si="8"/>
        <v>3288.3689839572176</v>
      </c>
      <c r="N37" s="11">
        <f t="shared" si="9"/>
        <v>18288.368983957218</v>
      </c>
      <c r="O37" s="11">
        <f t="shared" si="10"/>
        <v>0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1"/>
        <v>14.96</v>
      </c>
      <c r="F38" s="11">
        <f t="shared" si="2"/>
        <v>0</v>
      </c>
      <c r="G38" s="11">
        <f t="shared" si="3"/>
        <v>15000</v>
      </c>
      <c r="H38" s="54">
        <f t="shared" si="4"/>
        <v>0</v>
      </c>
      <c r="I38" s="12">
        <f t="shared" si="5"/>
        <v>1002.6737967914438</v>
      </c>
      <c r="J38" s="125">
        <f t="shared" si="11"/>
        <v>9.11E-2</v>
      </c>
      <c r="K38" s="14">
        <f t="shared" si="6"/>
        <v>6.0895721925133687E-3</v>
      </c>
      <c r="L38" s="11">
        <f t="shared" si="7"/>
        <v>91.343582887700535</v>
      </c>
      <c r="M38" s="11">
        <f t="shared" si="8"/>
        <v>3379.712566844918</v>
      </c>
      <c r="N38" s="11">
        <f t="shared" si="9"/>
        <v>18379.712566844919</v>
      </c>
      <c r="O38" s="11">
        <f t="shared" si="10"/>
        <v>0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1"/>
        <v>14.96</v>
      </c>
      <c r="F39" s="11">
        <f t="shared" si="2"/>
        <v>0</v>
      </c>
      <c r="G39" s="11">
        <f t="shared" si="3"/>
        <v>15000</v>
      </c>
      <c r="H39" s="54">
        <f t="shared" si="4"/>
        <v>0</v>
      </c>
      <c r="I39" s="12">
        <f t="shared" si="5"/>
        <v>1002.6737967914438</v>
      </c>
      <c r="J39" s="125">
        <f t="shared" si="11"/>
        <v>9.11E-2</v>
      </c>
      <c r="K39" s="14">
        <f t="shared" si="6"/>
        <v>6.0895721925133687E-3</v>
      </c>
      <c r="L39" s="11">
        <f t="shared" si="7"/>
        <v>91.343582887700535</v>
      </c>
      <c r="M39" s="11">
        <f t="shared" si="8"/>
        <v>3471.0561497326185</v>
      </c>
      <c r="N39" s="11">
        <f t="shared" si="9"/>
        <v>18471.05614973262</v>
      </c>
      <c r="O39" s="11">
        <f t="shared" si="10"/>
        <v>0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1"/>
        <v>14.96</v>
      </c>
      <c r="F40" s="11">
        <f t="shared" si="2"/>
        <v>0</v>
      </c>
      <c r="G40" s="11">
        <f t="shared" si="3"/>
        <v>15000</v>
      </c>
      <c r="H40" s="54">
        <f t="shared" si="4"/>
        <v>0</v>
      </c>
      <c r="I40" s="12">
        <f t="shared" si="5"/>
        <v>1002.6737967914438</v>
      </c>
      <c r="J40" s="125">
        <f t="shared" si="11"/>
        <v>9.11E-2</v>
      </c>
      <c r="K40" s="14">
        <f t="shared" si="6"/>
        <v>6.0895721925133687E-3</v>
      </c>
      <c r="L40" s="11">
        <f t="shared" si="7"/>
        <v>91.343582887700535</v>
      </c>
      <c r="M40" s="11">
        <f t="shared" si="8"/>
        <v>3562.3997326203189</v>
      </c>
      <c r="N40" s="11">
        <f t="shared" si="9"/>
        <v>18562.399732620317</v>
      </c>
      <c r="O40" s="11">
        <f t="shared" si="10"/>
        <v>0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1"/>
        <v>14.96</v>
      </c>
      <c r="F41" s="11">
        <f t="shared" si="2"/>
        <v>0</v>
      </c>
      <c r="G41" s="11">
        <f t="shared" si="3"/>
        <v>15000</v>
      </c>
      <c r="H41" s="54">
        <f t="shared" si="4"/>
        <v>0</v>
      </c>
      <c r="I41" s="12">
        <f t="shared" si="5"/>
        <v>1002.6737967914438</v>
      </c>
      <c r="J41" s="125">
        <f t="shared" si="11"/>
        <v>9.11E-2</v>
      </c>
      <c r="K41" s="14">
        <f t="shared" si="6"/>
        <v>6.0895721925133687E-3</v>
      </c>
      <c r="L41" s="11">
        <f t="shared" si="7"/>
        <v>91.343582887700535</v>
      </c>
      <c r="M41" s="11">
        <f t="shared" si="8"/>
        <v>3653.7433155080194</v>
      </c>
      <c r="N41" s="11">
        <f t="shared" si="9"/>
        <v>18653.743315508018</v>
      </c>
      <c r="O41" s="11">
        <f t="shared" si="10"/>
        <v>0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1"/>
        <v>14.96</v>
      </c>
      <c r="F42" s="11">
        <f t="shared" si="2"/>
        <v>0</v>
      </c>
      <c r="G42" s="11">
        <f t="shared" si="3"/>
        <v>15000</v>
      </c>
      <c r="H42" s="54">
        <f t="shared" si="4"/>
        <v>0</v>
      </c>
      <c r="I42" s="12">
        <f t="shared" si="5"/>
        <v>1002.6737967914438</v>
      </c>
      <c r="J42" s="125">
        <f t="shared" si="11"/>
        <v>9.11E-2</v>
      </c>
      <c r="K42" s="14">
        <f t="shared" si="6"/>
        <v>6.0895721925133687E-3</v>
      </c>
      <c r="L42" s="11">
        <f t="shared" si="7"/>
        <v>91.343582887700535</v>
      </c>
      <c r="M42" s="11">
        <f t="shared" si="8"/>
        <v>3745.0868983957198</v>
      </c>
      <c r="N42" s="11">
        <f t="shared" si="9"/>
        <v>18745.086898395719</v>
      </c>
      <c r="O42" s="11">
        <f t="shared" si="10"/>
        <v>0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1"/>
        <v>14.96</v>
      </c>
      <c r="F43" s="11">
        <f t="shared" si="2"/>
        <v>0</v>
      </c>
      <c r="G43" s="11">
        <f t="shared" si="3"/>
        <v>15000</v>
      </c>
      <c r="H43" s="54">
        <f t="shared" si="4"/>
        <v>0</v>
      </c>
      <c r="I43" s="12">
        <f t="shared" si="5"/>
        <v>1002.6737967914438</v>
      </c>
      <c r="J43" s="125">
        <f t="shared" si="11"/>
        <v>9.11E-2</v>
      </c>
      <c r="K43" s="14">
        <f t="shared" si="6"/>
        <v>6.0895721925133687E-3</v>
      </c>
      <c r="L43" s="11">
        <f t="shared" si="7"/>
        <v>91.343582887700535</v>
      </c>
      <c r="M43" s="11">
        <f t="shared" si="8"/>
        <v>3836.4304812834202</v>
      </c>
      <c r="N43" s="11">
        <f t="shared" si="9"/>
        <v>18836.43048128342</v>
      </c>
      <c r="O43" s="11">
        <f t="shared" si="10"/>
        <v>0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1"/>
        <v>14.96</v>
      </c>
      <c r="F44" s="11">
        <f t="shared" si="2"/>
        <v>0</v>
      </c>
      <c r="G44" s="11">
        <f t="shared" si="3"/>
        <v>15000</v>
      </c>
      <c r="H44" s="54">
        <f t="shared" si="4"/>
        <v>0</v>
      </c>
      <c r="I44" s="12">
        <f t="shared" si="5"/>
        <v>1002.6737967914438</v>
      </c>
      <c r="J44" s="125">
        <f t="shared" si="11"/>
        <v>9.11E-2</v>
      </c>
      <c r="K44" s="14">
        <f t="shared" si="6"/>
        <v>6.0895721925133687E-3</v>
      </c>
      <c r="L44" s="11">
        <f t="shared" si="7"/>
        <v>91.343582887700535</v>
      </c>
      <c r="M44" s="11">
        <f t="shared" si="8"/>
        <v>3927.7740641711207</v>
      </c>
      <c r="N44" s="11">
        <f t="shared" si="9"/>
        <v>18927.774064171121</v>
      </c>
      <c r="O44" s="11">
        <f t="shared" si="10"/>
        <v>0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1"/>
        <v>14.96</v>
      </c>
      <c r="F45" s="11">
        <f t="shared" si="2"/>
        <v>0</v>
      </c>
      <c r="G45" s="11">
        <f t="shared" si="3"/>
        <v>15000</v>
      </c>
      <c r="H45" s="54">
        <f t="shared" si="4"/>
        <v>0</v>
      </c>
      <c r="I45" s="12">
        <f t="shared" si="5"/>
        <v>1002.6737967914438</v>
      </c>
      <c r="J45" s="125">
        <f t="shared" si="11"/>
        <v>9.11E-2</v>
      </c>
      <c r="K45" s="14">
        <f t="shared" si="6"/>
        <v>6.0895721925133687E-3</v>
      </c>
      <c r="L45" s="11">
        <f t="shared" si="7"/>
        <v>91.343582887700535</v>
      </c>
      <c r="M45" s="11">
        <f t="shared" si="8"/>
        <v>4019.1176470588211</v>
      </c>
      <c r="N45" s="11">
        <f t="shared" si="9"/>
        <v>19019.117647058822</v>
      </c>
      <c r="O45" s="11">
        <f t="shared" si="10"/>
        <v>0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1"/>
        <v>14.96</v>
      </c>
      <c r="F46" s="11">
        <f t="shared" si="2"/>
        <v>0</v>
      </c>
      <c r="G46" s="11">
        <f t="shared" si="3"/>
        <v>15000</v>
      </c>
      <c r="H46" s="54">
        <f t="shared" si="4"/>
        <v>0</v>
      </c>
      <c r="I46" s="12">
        <f t="shared" si="5"/>
        <v>1002.6737967914438</v>
      </c>
      <c r="J46" s="125">
        <f t="shared" si="11"/>
        <v>9.11E-2</v>
      </c>
      <c r="K46" s="14">
        <f t="shared" si="6"/>
        <v>6.0895721925133687E-3</v>
      </c>
      <c r="L46" s="11">
        <f t="shared" si="7"/>
        <v>91.343582887700535</v>
      </c>
      <c r="M46" s="11">
        <f t="shared" si="8"/>
        <v>4110.4612299465216</v>
      </c>
      <c r="N46" s="11">
        <f t="shared" si="9"/>
        <v>19110.461229946523</v>
      </c>
      <c r="O46" s="11">
        <f t="shared" si="10"/>
        <v>0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1"/>
        <v>14.96</v>
      </c>
      <c r="F47" s="11">
        <f t="shared" si="2"/>
        <v>0</v>
      </c>
      <c r="G47" s="11">
        <f t="shared" si="3"/>
        <v>15000</v>
      </c>
      <c r="H47" s="54">
        <f t="shared" si="4"/>
        <v>0</v>
      </c>
      <c r="I47" s="12">
        <f t="shared" si="5"/>
        <v>1002.6737967914438</v>
      </c>
      <c r="J47" s="125">
        <f t="shared" si="11"/>
        <v>9.11E-2</v>
      </c>
      <c r="K47" s="14">
        <f t="shared" si="6"/>
        <v>6.0895721925133687E-3</v>
      </c>
      <c r="L47" s="11">
        <f t="shared" si="7"/>
        <v>91.343582887700535</v>
      </c>
      <c r="M47" s="11">
        <f t="shared" si="8"/>
        <v>4201.8048128342225</v>
      </c>
      <c r="N47" s="11">
        <f t="shared" si="9"/>
        <v>19201.804812834223</v>
      </c>
      <c r="O47" s="11">
        <f t="shared" si="10"/>
        <v>0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1"/>
        <v>14.96</v>
      </c>
      <c r="F48" s="11">
        <f t="shared" si="2"/>
        <v>0</v>
      </c>
      <c r="G48" s="11">
        <f t="shared" si="3"/>
        <v>15000</v>
      </c>
      <c r="H48" s="54">
        <f t="shared" si="4"/>
        <v>0</v>
      </c>
      <c r="I48" s="12">
        <f t="shared" si="5"/>
        <v>1002.6737967914438</v>
      </c>
      <c r="J48" s="125">
        <f t="shared" si="11"/>
        <v>9.11E-2</v>
      </c>
      <c r="K48" s="14">
        <f t="shared" si="6"/>
        <v>6.0895721925133687E-3</v>
      </c>
      <c r="L48" s="11">
        <f t="shared" si="7"/>
        <v>91.343582887700535</v>
      </c>
      <c r="M48" s="11">
        <f t="shared" si="8"/>
        <v>4293.1483957219234</v>
      </c>
      <c r="N48" s="11">
        <f t="shared" si="9"/>
        <v>19293.148395721924</v>
      </c>
      <c r="O48" s="11">
        <f t="shared" si="10"/>
        <v>0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1"/>
        <v>14.96</v>
      </c>
      <c r="F49" s="11">
        <f t="shared" si="2"/>
        <v>0</v>
      </c>
      <c r="G49" s="11">
        <f t="shared" si="3"/>
        <v>15000</v>
      </c>
      <c r="H49" s="54">
        <f t="shared" si="4"/>
        <v>0</v>
      </c>
      <c r="I49" s="12">
        <f t="shared" si="5"/>
        <v>1002.6737967914438</v>
      </c>
      <c r="J49" s="125">
        <f t="shared" si="11"/>
        <v>9.11E-2</v>
      </c>
      <c r="K49" s="14">
        <f t="shared" si="6"/>
        <v>6.0895721925133687E-3</v>
      </c>
      <c r="L49" s="11">
        <f t="shared" si="7"/>
        <v>91.343582887700535</v>
      </c>
      <c r="M49" s="11">
        <f t="shared" si="8"/>
        <v>4384.4919786096243</v>
      </c>
      <c r="N49" s="11">
        <f t="shared" si="9"/>
        <v>19384.491978609625</v>
      </c>
      <c r="O49" s="11">
        <f t="shared" si="10"/>
        <v>0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1"/>
        <v>14.96</v>
      </c>
      <c r="F50" s="11">
        <f t="shared" si="2"/>
        <v>0</v>
      </c>
      <c r="G50" s="11">
        <f t="shared" si="3"/>
        <v>15000</v>
      </c>
      <c r="H50" s="54">
        <f t="shared" si="4"/>
        <v>0</v>
      </c>
      <c r="I50" s="12">
        <f t="shared" si="5"/>
        <v>1002.6737967914438</v>
      </c>
      <c r="J50" s="125">
        <f t="shared" si="11"/>
        <v>9.11E-2</v>
      </c>
      <c r="K50" s="14">
        <f t="shared" si="6"/>
        <v>6.0895721925133687E-3</v>
      </c>
      <c r="L50" s="11">
        <f t="shared" si="7"/>
        <v>91.343582887700535</v>
      </c>
      <c r="M50" s="11">
        <f t="shared" si="8"/>
        <v>4475.8355614973252</v>
      </c>
      <c r="N50" s="11">
        <f t="shared" si="9"/>
        <v>19475.835561497326</v>
      </c>
      <c r="O50" s="11">
        <f t="shared" si="10"/>
        <v>0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1"/>
        <v>14.96</v>
      </c>
      <c r="F51" s="11">
        <f t="shared" si="2"/>
        <v>0</v>
      </c>
      <c r="G51" s="11">
        <f t="shared" si="3"/>
        <v>15000</v>
      </c>
      <c r="H51" s="54">
        <f t="shared" si="4"/>
        <v>0</v>
      </c>
      <c r="I51" s="12">
        <f t="shared" si="5"/>
        <v>1002.6737967914438</v>
      </c>
      <c r="J51" s="125">
        <f t="shared" si="11"/>
        <v>9.11E-2</v>
      </c>
      <c r="K51" s="14">
        <f t="shared" si="6"/>
        <v>6.0895721925133687E-3</v>
      </c>
      <c r="L51" s="11">
        <f t="shared" si="7"/>
        <v>91.343582887700535</v>
      </c>
      <c r="M51" s="11">
        <f t="shared" si="8"/>
        <v>4567.1791443850261</v>
      </c>
      <c r="N51" s="11">
        <f t="shared" si="9"/>
        <v>19567.179144385027</v>
      </c>
      <c r="O51" s="11">
        <f t="shared" si="10"/>
        <v>0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1"/>
        <v>14.96</v>
      </c>
      <c r="F52" s="11">
        <f t="shared" si="2"/>
        <v>0</v>
      </c>
      <c r="G52" s="11">
        <f t="shared" si="3"/>
        <v>15000</v>
      </c>
      <c r="H52" s="54">
        <f t="shared" si="4"/>
        <v>0</v>
      </c>
      <c r="I52" s="12">
        <f t="shared" si="5"/>
        <v>1002.6737967914438</v>
      </c>
      <c r="J52" s="125">
        <f t="shared" si="11"/>
        <v>9.11E-2</v>
      </c>
      <c r="K52" s="14">
        <f t="shared" si="6"/>
        <v>6.0895721925133687E-3</v>
      </c>
      <c r="L52" s="11">
        <f t="shared" si="7"/>
        <v>91.343582887700535</v>
      </c>
      <c r="M52" s="11">
        <f t="shared" si="8"/>
        <v>4658.522727272727</v>
      </c>
      <c r="N52" s="11">
        <f t="shared" si="9"/>
        <v>19658.522727272728</v>
      </c>
      <c r="O52" s="11">
        <f t="shared" si="10"/>
        <v>0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1"/>
        <v>14.96</v>
      </c>
      <c r="F53" s="11">
        <f t="shared" si="2"/>
        <v>0</v>
      </c>
      <c r="G53" s="11">
        <f t="shared" si="3"/>
        <v>15000</v>
      </c>
      <c r="H53" s="54">
        <f t="shared" si="4"/>
        <v>0</v>
      </c>
      <c r="I53" s="12">
        <f t="shared" si="5"/>
        <v>1002.6737967914438</v>
      </c>
      <c r="J53" s="125">
        <f t="shared" si="11"/>
        <v>9.11E-2</v>
      </c>
      <c r="K53" s="14">
        <f t="shared" si="6"/>
        <v>6.0895721925133687E-3</v>
      </c>
      <c r="L53" s="11">
        <f t="shared" si="7"/>
        <v>91.343582887700535</v>
      </c>
      <c r="M53" s="11">
        <f t="shared" si="8"/>
        <v>4749.8663101604279</v>
      </c>
      <c r="N53" s="11">
        <f t="shared" si="9"/>
        <v>19749.866310160429</v>
      </c>
      <c r="O53" s="11">
        <f t="shared" si="10"/>
        <v>0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1"/>
        <v>14.96</v>
      </c>
      <c r="F54" s="11">
        <f t="shared" si="2"/>
        <v>0</v>
      </c>
      <c r="G54" s="11">
        <f t="shared" si="3"/>
        <v>15000</v>
      </c>
      <c r="H54" s="54">
        <f t="shared" si="4"/>
        <v>0</v>
      </c>
      <c r="I54" s="12">
        <f t="shared" si="5"/>
        <v>1002.6737967914438</v>
      </c>
      <c r="J54" s="125">
        <f t="shared" si="11"/>
        <v>9.11E-2</v>
      </c>
      <c r="K54" s="14">
        <f t="shared" si="6"/>
        <v>6.0895721925133687E-3</v>
      </c>
      <c r="L54" s="11">
        <f t="shared" si="7"/>
        <v>91.343582887700535</v>
      </c>
      <c r="M54" s="11">
        <f t="shared" si="8"/>
        <v>4841.2098930481288</v>
      </c>
      <c r="N54" s="11">
        <f t="shared" si="9"/>
        <v>19841.20989304813</v>
      </c>
      <c r="O54" s="11">
        <f t="shared" si="10"/>
        <v>0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1"/>
        <v>14.96</v>
      </c>
      <c r="F55" s="11">
        <f t="shared" si="2"/>
        <v>0</v>
      </c>
      <c r="G55" s="11">
        <f t="shared" si="3"/>
        <v>15000</v>
      </c>
      <c r="H55" s="54">
        <f t="shared" si="4"/>
        <v>0</v>
      </c>
      <c r="I55" s="12">
        <f t="shared" si="5"/>
        <v>1002.6737967914438</v>
      </c>
      <c r="J55" s="125">
        <f t="shared" si="11"/>
        <v>9.11E-2</v>
      </c>
      <c r="K55" s="14">
        <f t="shared" si="6"/>
        <v>6.0895721925133687E-3</v>
      </c>
      <c r="L55" s="11">
        <f t="shared" si="7"/>
        <v>91.343582887700535</v>
      </c>
      <c r="M55" s="11">
        <f t="shared" si="8"/>
        <v>4932.5534759358297</v>
      </c>
      <c r="N55" s="11">
        <f t="shared" si="9"/>
        <v>19932.553475935831</v>
      </c>
      <c r="O55" s="11">
        <f t="shared" si="10"/>
        <v>0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1"/>
        <v>14.96</v>
      </c>
      <c r="F56" s="11">
        <f t="shared" si="2"/>
        <v>0</v>
      </c>
      <c r="G56" s="11">
        <f t="shared" si="3"/>
        <v>15000</v>
      </c>
      <c r="H56" s="54">
        <f t="shared" si="4"/>
        <v>0</v>
      </c>
      <c r="I56" s="12">
        <f t="shared" si="5"/>
        <v>1002.6737967914438</v>
      </c>
      <c r="J56" s="125">
        <f t="shared" si="11"/>
        <v>9.11E-2</v>
      </c>
      <c r="K56" s="14">
        <f t="shared" si="6"/>
        <v>6.0895721925133687E-3</v>
      </c>
      <c r="L56" s="11">
        <f t="shared" si="7"/>
        <v>91.343582887700535</v>
      </c>
      <c r="M56" s="11">
        <f t="shared" si="8"/>
        <v>5023.8970588235306</v>
      </c>
      <c r="N56" s="11">
        <f t="shared" si="9"/>
        <v>20023.897058823532</v>
      </c>
      <c r="O56" s="11">
        <f t="shared" si="10"/>
        <v>0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1"/>
        <v>14.96</v>
      </c>
      <c r="F57" s="11">
        <f t="shared" si="2"/>
        <v>0</v>
      </c>
      <c r="G57" s="11">
        <f t="shared" si="3"/>
        <v>15000</v>
      </c>
      <c r="H57" s="54">
        <f t="shared" si="4"/>
        <v>0</v>
      </c>
      <c r="I57" s="12">
        <f t="shared" si="5"/>
        <v>1002.6737967914438</v>
      </c>
      <c r="J57" s="125">
        <f t="shared" si="11"/>
        <v>9.11E-2</v>
      </c>
      <c r="K57" s="14">
        <f t="shared" si="6"/>
        <v>6.0895721925133687E-3</v>
      </c>
      <c r="L57" s="11">
        <f t="shared" si="7"/>
        <v>91.343582887700535</v>
      </c>
      <c r="M57" s="11">
        <f t="shared" si="8"/>
        <v>5115.2406417112315</v>
      </c>
      <c r="N57" s="11">
        <f t="shared" si="9"/>
        <v>20115.240641711232</v>
      </c>
      <c r="O57" s="11">
        <f t="shared" si="10"/>
        <v>0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1"/>
        <v>14.96</v>
      </c>
      <c r="F58" s="11">
        <f t="shared" si="2"/>
        <v>0</v>
      </c>
      <c r="G58" s="11">
        <f t="shared" si="3"/>
        <v>15000</v>
      </c>
      <c r="H58" s="54">
        <f t="shared" si="4"/>
        <v>0</v>
      </c>
      <c r="I58" s="12">
        <f t="shared" si="5"/>
        <v>1002.6737967914438</v>
      </c>
      <c r="J58" s="125">
        <f t="shared" si="11"/>
        <v>9.11E-2</v>
      </c>
      <c r="K58" s="14">
        <f t="shared" si="6"/>
        <v>6.0895721925133687E-3</v>
      </c>
      <c r="L58" s="11">
        <f t="shared" si="7"/>
        <v>91.343582887700535</v>
      </c>
      <c r="M58" s="11">
        <f t="shared" si="8"/>
        <v>5206.5842245989325</v>
      </c>
      <c r="N58" s="11">
        <f t="shared" si="9"/>
        <v>20206.584224598933</v>
      </c>
      <c r="O58" s="11">
        <f t="shared" si="10"/>
        <v>0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1"/>
        <v>14.96</v>
      </c>
      <c r="F59" s="11">
        <f t="shared" si="2"/>
        <v>0</v>
      </c>
      <c r="G59" s="11">
        <f t="shared" si="3"/>
        <v>15000</v>
      </c>
      <c r="H59" s="54">
        <f t="shared" si="4"/>
        <v>0</v>
      </c>
      <c r="I59" s="12">
        <f t="shared" si="5"/>
        <v>1002.6737967914438</v>
      </c>
      <c r="J59" s="125">
        <f t="shared" si="11"/>
        <v>9.11E-2</v>
      </c>
      <c r="K59" s="14">
        <f t="shared" si="6"/>
        <v>6.0895721925133687E-3</v>
      </c>
      <c r="L59" s="11">
        <f t="shared" si="7"/>
        <v>91.343582887700535</v>
      </c>
      <c r="M59" s="11">
        <f t="shared" si="8"/>
        <v>5297.9278074866334</v>
      </c>
      <c r="N59" s="11">
        <f t="shared" si="9"/>
        <v>20297.927807486634</v>
      </c>
      <c r="O59" s="11">
        <f t="shared" si="10"/>
        <v>0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1"/>
        <v>14.96</v>
      </c>
      <c r="F60" s="11">
        <f t="shared" si="2"/>
        <v>0</v>
      </c>
      <c r="G60" s="11">
        <f t="shared" si="3"/>
        <v>15000</v>
      </c>
      <c r="H60" s="54">
        <f t="shared" si="4"/>
        <v>0</v>
      </c>
      <c r="I60" s="12">
        <f t="shared" si="5"/>
        <v>1002.6737967914438</v>
      </c>
      <c r="J60" s="125">
        <f t="shared" si="11"/>
        <v>9.11E-2</v>
      </c>
      <c r="K60" s="14">
        <f t="shared" si="6"/>
        <v>6.0895721925133687E-3</v>
      </c>
      <c r="L60" s="11">
        <f t="shared" si="7"/>
        <v>91.343582887700535</v>
      </c>
      <c r="M60" s="11">
        <f t="shared" si="8"/>
        <v>5389.2713903743343</v>
      </c>
      <c r="N60" s="11">
        <f t="shared" si="9"/>
        <v>20389.271390374335</v>
      </c>
      <c r="O60" s="11">
        <f t="shared" si="10"/>
        <v>0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1"/>
        <v>14.96</v>
      </c>
      <c r="F61" s="11">
        <f t="shared" si="2"/>
        <v>0</v>
      </c>
      <c r="G61" s="11">
        <f t="shared" si="3"/>
        <v>15000</v>
      </c>
      <c r="H61" s="54">
        <f t="shared" si="4"/>
        <v>0</v>
      </c>
      <c r="I61" s="12">
        <f t="shared" si="5"/>
        <v>1002.6737967914438</v>
      </c>
      <c r="J61" s="125">
        <f t="shared" si="11"/>
        <v>9.11E-2</v>
      </c>
      <c r="K61" s="14">
        <f t="shared" si="6"/>
        <v>6.0895721925133687E-3</v>
      </c>
      <c r="L61" s="11">
        <f t="shared" si="7"/>
        <v>91.343582887700535</v>
      </c>
      <c r="M61" s="11">
        <f t="shared" si="8"/>
        <v>5480.6149732620352</v>
      </c>
      <c r="N61" s="11">
        <f t="shared" si="9"/>
        <v>20480.614973262036</v>
      </c>
      <c r="O61" s="11">
        <f t="shared" si="10"/>
        <v>0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1"/>
        <v/>
      </c>
      <c r="F62" s="11" t="str">
        <f t="shared" si="2"/>
        <v/>
      </c>
      <c r="G62" s="11" t="str">
        <f t="shared" si="3"/>
        <v/>
      </c>
      <c r="H62" s="54" t="str">
        <f t="shared" si="4"/>
        <v/>
      </c>
      <c r="I62" s="12" t="str">
        <f t="shared" si="5"/>
        <v/>
      </c>
      <c r="J62" s="125" t="str">
        <f t="shared" si="11"/>
        <v/>
      </c>
      <c r="K62" s="14" t="str">
        <f t="shared" si="6"/>
        <v/>
      </c>
      <c r="L62" s="11" t="str">
        <f t="shared" si="7"/>
        <v/>
      </c>
      <c r="M62" s="11" t="str">
        <f t="shared" si="8"/>
        <v/>
      </c>
      <c r="N62" s="11" t="str">
        <f t="shared" si="9"/>
        <v/>
      </c>
      <c r="O62" s="11" t="str">
        <f t="shared" si="10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1"/>
        <v/>
      </c>
      <c r="F63" s="11" t="str">
        <f t="shared" si="2"/>
        <v/>
      </c>
      <c r="G63" s="11" t="str">
        <f t="shared" si="3"/>
        <v/>
      </c>
      <c r="H63" s="54" t="str">
        <f t="shared" si="4"/>
        <v/>
      </c>
      <c r="I63" s="12" t="str">
        <f t="shared" si="5"/>
        <v/>
      </c>
      <c r="J63" s="125" t="str">
        <f t="shared" si="11"/>
        <v/>
      </c>
      <c r="K63" s="14" t="str">
        <f t="shared" si="6"/>
        <v/>
      </c>
      <c r="L63" s="11" t="str">
        <f t="shared" si="7"/>
        <v/>
      </c>
      <c r="M63" s="11" t="str">
        <f t="shared" si="8"/>
        <v/>
      </c>
      <c r="N63" s="11" t="str">
        <f t="shared" si="9"/>
        <v/>
      </c>
      <c r="O63" s="11" t="str">
        <f t="shared" si="10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1"/>
        <v/>
      </c>
      <c r="F64" s="11" t="str">
        <f t="shared" si="2"/>
        <v/>
      </c>
      <c r="G64" s="11" t="str">
        <f t="shared" si="3"/>
        <v/>
      </c>
      <c r="H64" s="54" t="str">
        <f t="shared" si="4"/>
        <v/>
      </c>
      <c r="I64" s="12" t="str">
        <f t="shared" si="5"/>
        <v/>
      </c>
      <c r="J64" s="125" t="str">
        <f t="shared" si="11"/>
        <v/>
      </c>
      <c r="K64" s="14" t="str">
        <f t="shared" si="6"/>
        <v/>
      </c>
      <c r="L64" s="11" t="str">
        <f t="shared" si="7"/>
        <v/>
      </c>
      <c r="M64" s="11" t="str">
        <f t="shared" si="8"/>
        <v/>
      </c>
      <c r="N64" s="11" t="str">
        <f t="shared" si="9"/>
        <v/>
      </c>
      <c r="O64" s="11" t="str">
        <f t="shared" si="10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1"/>
        <v/>
      </c>
      <c r="F65" s="11" t="str">
        <f t="shared" si="2"/>
        <v/>
      </c>
      <c r="G65" s="11" t="str">
        <f t="shared" si="3"/>
        <v/>
      </c>
      <c r="H65" s="54" t="str">
        <f t="shared" si="4"/>
        <v/>
      </c>
      <c r="I65" s="12" t="str">
        <f t="shared" si="5"/>
        <v/>
      </c>
      <c r="J65" s="125" t="str">
        <f t="shared" si="11"/>
        <v/>
      </c>
      <c r="K65" s="14" t="str">
        <f t="shared" si="6"/>
        <v/>
      </c>
      <c r="L65" s="11" t="str">
        <f t="shared" si="7"/>
        <v/>
      </c>
      <c r="M65" s="11" t="str">
        <f t="shared" si="8"/>
        <v/>
      </c>
      <c r="N65" s="11" t="str">
        <f t="shared" si="9"/>
        <v/>
      </c>
      <c r="O65" s="11" t="str">
        <f t="shared" si="10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1"/>
        <v/>
      </c>
      <c r="F66" s="11" t="str">
        <f t="shared" si="2"/>
        <v/>
      </c>
      <c r="G66" s="11" t="str">
        <f t="shared" si="3"/>
        <v/>
      </c>
      <c r="H66" s="54" t="str">
        <f t="shared" si="4"/>
        <v/>
      </c>
      <c r="I66" s="12" t="str">
        <f t="shared" si="5"/>
        <v/>
      </c>
      <c r="J66" s="125" t="str">
        <f t="shared" si="11"/>
        <v/>
      </c>
      <c r="K66" s="14" t="str">
        <f t="shared" si="6"/>
        <v/>
      </c>
      <c r="L66" s="11" t="str">
        <f t="shared" si="7"/>
        <v/>
      </c>
      <c r="M66" s="11" t="str">
        <f t="shared" si="8"/>
        <v/>
      </c>
      <c r="N66" s="11" t="str">
        <f t="shared" si="9"/>
        <v/>
      </c>
      <c r="O66" s="11" t="str">
        <f t="shared" si="10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12">IF(C66&lt;$B$10,C66+1,"")</f>
        <v/>
      </c>
      <c r="D67" s="13"/>
      <c r="E67" s="10" t="str">
        <f t="shared" ref="E67:E130" si="13">IF(C66&lt;$B$10,$B$15,"")</f>
        <v/>
      </c>
      <c r="F67" s="11" t="str">
        <f t="shared" ref="F67:F130" si="14">IF(C66&lt;$B$10,IF($B$7&gt;0,IF(C66&lt;$B$10,IF(L66&gt;F66+$B$7,L66-(1-$B$8),F66),""),$B$6),"")</f>
        <v/>
      </c>
      <c r="G67" s="11" t="str">
        <f t="shared" ref="G67:G130" si="15">IF(C66&lt;$B$10,F67+G66,"")</f>
        <v/>
      </c>
      <c r="H67" s="54" t="str">
        <f t="shared" ref="H67:H130" si="16">IF(C66&lt;$B$10,F67/E67,"")</f>
        <v/>
      </c>
      <c r="I67" s="12" t="str">
        <f t="shared" ref="I67:I130" si="17">IF(C66&lt;$B$10,I66+H67,"")</f>
        <v/>
      </c>
      <c r="J67" s="125" t="str">
        <f t="shared" si="11"/>
        <v/>
      </c>
      <c r="K67" s="14" t="str">
        <f t="shared" ref="K67:K130" si="18">IF(C66&lt;$B$10,J67/E67,"")</f>
        <v/>
      </c>
      <c r="L67" s="11" t="str">
        <f t="shared" ref="L67:L130" si="19">IF(C66&lt;$B$10,I67*J67,"")</f>
        <v/>
      </c>
      <c r="M67" s="11" t="str">
        <f t="shared" ref="M67:M130" si="20">IF(C66&lt;$B$10,M66+L67,"")</f>
        <v/>
      </c>
      <c r="N67" s="11" t="str">
        <f t="shared" ref="N67:N130" si="21">IF(C66&lt;$B$10,G67+M67,"")</f>
        <v/>
      </c>
      <c r="O67" s="11" t="str">
        <f t="shared" ref="O67:O130" si="22">IF(C66&lt;$B$10,F67*$B$8,"")</f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12"/>
        <v/>
      </c>
      <c r="D68" s="13"/>
      <c r="E68" s="10" t="str">
        <f t="shared" si="13"/>
        <v/>
      </c>
      <c r="F68" s="11" t="str">
        <f t="shared" si="14"/>
        <v/>
      </c>
      <c r="G68" s="11" t="str">
        <f t="shared" si="15"/>
        <v/>
      </c>
      <c r="H68" s="54" t="str">
        <f t="shared" si="16"/>
        <v/>
      </c>
      <c r="I68" s="12" t="str">
        <f t="shared" si="17"/>
        <v/>
      </c>
      <c r="J68" s="125" t="str">
        <f t="shared" ref="J68:J131" si="23">IF(C67&lt;$B$10,$B$21,"")</f>
        <v/>
      </c>
      <c r="K68" s="14" t="str">
        <f t="shared" si="18"/>
        <v/>
      </c>
      <c r="L68" s="11" t="str">
        <f t="shared" si="19"/>
        <v/>
      </c>
      <c r="M68" s="11" t="str">
        <f t="shared" si="20"/>
        <v/>
      </c>
      <c r="N68" s="11" t="str">
        <f t="shared" si="21"/>
        <v/>
      </c>
      <c r="O68" s="11" t="str">
        <f t="shared" si="22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12"/>
        <v/>
      </c>
      <c r="D69" s="13"/>
      <c r="E69" s="10" t="str">
        <f t="shared" si="13"/>
        <v/>
      </c>
      <c r="F69" s="11" t="str">
        <f t="shared" si="14"/>
        <v/>
      </c>
      <c r="G69" s="11" t="str">
        <f t="shared" si="15"/>
        <v/>
      </c>
      <c r="H69" s="54" t="str">
        <f t="shared" si="16"/>
        <v/>
      </c>
      <c r="I69" s="12" t="str">
        <f t="shared" si="17"/>
        <v/>
      </c>
      <c r="J69" s="125" t="str">
        <f t="shared" si="23"/>
        <v/>
      </c>
      <c r="K69" s="14" t="str">
        <f t="shared" si="18"/>
        <v/>
      </c>
      <c r="L69" s="11" t="str">
        <f t="shared" si="19"/>
        <v/>
      </c>
      <c r="M69" s="11" t="str">
        <f t="shared" si="20"/>
        <v/>
      </c>
      <c r="N69" s="11" t="str">
        <f t="shared" si="21"/>
        <v/>
      </c>
      <c r="O69" s="11" t="str">
        <f t="shared" si="22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12"/>
        <v/>
      </c>
      <c r="D70" s="13"/>
      <c r="E70" s="10" t="str">
        <f t="shared" si="13"/>
        <v/>
      </c>
      <c r="F70" s="11" t="str">
        <f t="shared" si="14"/>
        <v/>
      </c>
      <c r="G70" s="11" t="str">
        <f t="shared" si="15"/>
        <v/>
      </c>
      <c r="H70" s="54" t="str">
        <f t="shared" si="16"/>
        <v/>
      </c>
      <c r="I70" s="12" t="str">
        <f t="shared" si="17"/>
        <v/>
      </c>
      <c r="J70" s="125" t="str">
        <f t="shared" si="23"/>
        <v/>
      </c>
      <c r="K70" s="14" t="str">
        <f t="shared" si="18"/>
        <v/>
      </c>
      <c r="L70" s="11" t="str">
        <f t="shared" si="19"/>
        <v/>
      </c>
      <c r="M70" s="11" t="str">
        <f t="shared" si="20"/>
        <v/>
      </c>
      <c r="N70" s="11" t="str">
        <f t="shared" si="21"/>
        <v/>
      </c>
      <c r="O70" s="11" t="str">
        <f t="shared" si="22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12"/>
        <v/>
      </c>
      <c r="D71" s="13"/>
      <c r="E71" s="10" t="str">
        <f t="shared" si="13"/>
        <v/>
      </c>
      <c r="F71" s="11" t="str">
        <f t="shared" si="14"/>
        <v/>
      </c>
      <c r="G71" s="11" t="str">
        <f t="shared" si="15"/>
        <v/>
      </c>
      <c r="H71" s="54" t="str">
        <f t="shared" si="16"/>
        <v/>
      </c>
      <c r="I71" s="12" t="str">
        <f t="shared" si="17"/>
        <v/>
      </c>
      <c r="J71" s="125" t="str">
        <f t="shared" si="23"/>
        <v/>
      </c>
      <c r="K71" s="14" t="str">
        <f t="shared" si="18"/>
        <v/>
      </c>
      <c r="L71" s="11" t="str">
        <f t="shared" si="19"/>
        <v/>
      </c>
      <c r="M71" s="11" t="str">
        <f t="shared" si="20"/>
        <v/>
      </c>
      <c r="N71" s="11" t="str">
        <f t="shared" si="21"/>
        <v/>
      </c>
      <c r="O71" s="11" t="str">
        <f t="shared" si="22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12"/>
        <v/>
      </c>
      <c r="D72" s="13"/>
      <c r="E72" s="10" t="str">
        <f t="shared" si="13"/>
        <v/>
      </c>
      <c r="F72" s="11" t="str">
        <f t="shared" si="14"/>
        <v/>
      </c>
      <c r="G72" s="11" t="str">
        <f t="shared" si="15"/>
        <v/>
      </c>
      <c r="H72" s="54" t="str">
        <f t="shared" si="16"/>
        <v/>
      </c>
      <c r="I72" s="12" t="str">
        <f t="shared" si="17"/>
        <v/>
      </c>
      <c r="J72" s="125" t="str">
        <f t="shared" si="23"/>
        <v/>
      </c>
      <c r="K72" s="14" t="str">
        <f t="shared" si="18"/>
        <v/>
      </c>
      <c r="L72" s="11" t="str">
        <f t="shared" si="19"/>
        <v/>
      </c>
      <c r="M72" s="11" t="str">
        <f t="shared" si="20"/>
        <v/>
      </c>
      <c r="N72" s="11" t="str">
        <f t="shared" si="21"/>
        <v/>
      </c>
      <c r="O72" s="11" t="str">
        <f t="shared" si="22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12"/>
        <v/>
      </c>
      <c r="D73" s="13"/>
      <c r="E73" s="10" t="str">
        <f t="shared" si="13"/>
        <v/>
      </c>
      <c r="F73" s="11" t="str">
        <f t="shared" si="14"/>
        <v/>
      </c>
      <c r="G73" s="11" t="str">
        <f t="shared" si="15"/>
        <v/>
      </c>
      <c r="H73" s="54" t="str">
        <f t="shared" si="16"/>
        <v/>
      </c>
      <c r="I73" s="12" t="str">
        <f t="shared" si="17"/>
        <v/>
      </c>
      <c r="J73" s="125" t="str">
        <f t="shared" si="23"/>
        <v/>
      </c>
      <c r="K73" s="14" t="str">
        <f t="shared" si="18"/>
        <v/>
      </c>
      <c r="L73" s="11" t="str">
        <f t="shared" si="19"/>
        <v/>
      </c>
      <c r="M73" s="11" t="str">
        <f t="shared" si="20"/>
        <v/>
      </c>
      <c r="N73" s="11" t="str">
        <f t="shared" si="21"/>
        <v/>
      </c>
      <c r="O73" s="11" t="str">
        <f t="shared" si="22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12"/>
        <v/>
      </c>
      <c r="D74" s="13"/>
      <c r="E74" s="10" t="str">
        <f t="shared" si="13"/>
        <v/>
      </c>
      <c r="F74" s="11" t="str">
        <f t="shared" si="14"/>
        <v/>
      </c>
      <c r="G74" s="11" t="str">
        <f t="shared" si="15"/>
        <v/>
      </c>
      <c r="H74" s="54" t="str">
        <f t="shared" si="16"/>
        <v/>
      </c>
      <c r="I74" s="12" t="str">
        <f t="shared" si="17"/>
        <v/>
      </c>
      <c r="J74" s="125" t="str">
        <f t="shared" si="23"/>
        <v/>
      </c>
      <c r="K74" s="14" t="str">
        <f t="shared" si="18"/>
        <v/>
      </c>
      <c r="L74" s="11" t="str">
        <f t="shared" si="19"/>
        <v/>
      </c>
      <c r="M74" s="11" t="str">
        <f t="shared" si="20"/>
        <v/>
      </c>
      <c r="N74" s="11" t="str">
        <f t="shared" si="21"/>
        <v/>
      </c>
      <c r="O74" s="11" t="str">
        <f t="shared" si="22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12"/>
        <v/>
      </c>
      <c r="D75" s="13"/>
      <c r="E75" s="10" t="str">
        <f t="shared" si="13"/>
        <v/>
      </c>
      <c r="F75" s="11" t="str">
        <f t="shared" si="14"/>
        <v/>
      </c>
      <c r="G75" s="11" t="str">
        <f t="shared" si="15"/>
        <v/>
      </c>
      <c r="H75" s="54" t="str">
        <f t="shared" si="16"/>
        <v/>
      </c>
      <c r="I75" s="12" t="str">
        <f t="shared" si="17"/>
        <v/>
      </c>
      <c r="J75" s="125" t="str">
        <f t="shared" si="23"/>
        <v/>
      </c>
      <c r="K75" s="14" t="str">
        <f t="shared" si="18"/>
        <v/>
      </c>
      <c r="L75" s="11" t="str">
        <f t="shared" si="19"/>
        <v/>
      </c>
      <c r="M75" s="11" t="str">
        <f t="shared" si="20"/>
        <v/>
      </c>
      <c r="N75" s="11" t="str">
        <f t="shared" si="21"/>
        <v/>
      </c>
      <c r="O75" s="11" t="str">
        <f t="shared" si="22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12"/>
        <v/>
      </c>
      <c r="D76" s="13"/>
      <c r="E76" s="10" t="str">
        <f t="shared" si="13"/>
        <v/>
      </c>
      <c r="F76" s="11" t="str">
        <f t="shared" si="14"/>
        <v/>
      </c>
      <c r="G76" s="11" t="str">
        <f t="shared" si="15"/>
        <v/>
      </c>
      <c r="H76" s="54" t="str">
        <f t="shared" si="16"/>
        <v/>
      </c>
      <c r="I76" s="12" t="str">
        <f t="shared" si="17"/>
        <v/>
      </c>
      <c r="J76" s="125" t="str">
        <f t="shared" si="23"/>
        <v/>
      </c>
      <c r="K76" s="14" t="str">
        <f t="shared" si="18"/>
        <v/>
      </c>
      <c r="L76" s="11" t="str">
        <f t="shared" si="19"/>
        <v/>
      </c>
      <c r="M76" s="11" t="str">
        <f t="shared" si="20"/>
        <v/>
      </c>
      <c r="N76" s="11" t="str">
        <f t="shared" si="21"/>
        <v/>
      </c>
      <c r="O76" s="11" t="str">
        <f t="shared" si="22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12"/>
        <v/>
      </c>
      <c r="D77" s="13"/>
      <c r="E77" s="10" t="str">
        <f t="shared" si="13"/>
        <v/>
      </c>
      <c r="F77" s="11" t="str">
        <f t="shared" si="14"/>
        <v/>
      </c>
      <c r="G77" s="11" t="str">
        <f t="shared" si="15"/>
        <v/>
      </c>
      <c r="H77" s="54" t="str">
        <f t="shared" si="16"/>
        <v/>
      </c>
      <c r="I77" s="12" t="str">
        <f t="shared" si="17"/>
        <v/>
      </c>
      <c r="J77" s="125" t="str">
        <f t="shared" si="23"/>
        <v/>
      </c>
      <c r="K77" s="14" t="str">
        <f t="shared" si="18"/>
        <v/>
      </c>
      <c r="L77" s="11" t="str">
        <f t="shared" si="19"/>
        <v/>
      </c>
      <c r="M77" s="11" t="str">
        <f t="shared" si="20"/>
        <v/>
      </c>
      <c r="N77" s="11" t="str">
        <f t="shared" si="21"/>
        <v/>
      </c>
      <c r="O77" s="11" t="str">
        <f t="shared" si="22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12"/>
        <v/>
      </c>
      <c r="D78" s="13"/>
      <c r="E78" s="10" t="str">
        <f t="shared" si="13"/>
        <v/>
      </c>
      <c r="F78" s="11" t="str">
        <f t="shared" si="14"/>
        <v/>
      </c>
      <c r="G78" s="11" t="str">
        <f t="shared" si="15"/>
        <v/>
      </c>
      <c r="H78" s="54" t="str">
        <f t="shared" si="16"/>
        <v/>
      </c>
      <c r="I78" s="12" t="str">
        <f t="shared" si="17"/>
        <v/>
      </c>
      <c r="J78" s="125" t="str">
        <f t="shared" si="23"/>
        <v/>
      </c>
      <c r="K78" s="14" t="str">
        <f t="shared" si="18"/>
        <v/>
      </c>
      <c r="L78" s="11" t="str">
        <f t="shared" si="19"/>
        <v/>
      </c>
      <c r="M78" s="11" t="str">
        <f t="shared" si="20"/>
        <v/>
      </c>
      <c r="N78" s="11" t="str">
        <f t="shared" si="21"/>
        <v/>
      </c>
      <c r="O78" s="11" t="str">
        <f t="shared" si="22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12"/>
        <v/>
      </c>
      <c r="D79" s="13"/>
      <c r="E79" s="10" t="str">
        <f t="shared" si="13"/>
        <v/>
      </c>
      <c r="F79" s="11" t="str">
        <f t="shared" si="14"/>
        <v/>
      </c>
      <c r="G79" s="11" t="str">
        <f t="shared" si="15"/>
        <v/>
      </c>
      <c r="H79" s="54" t="str">
        <f t="shared" si="16"/>
        <v/>
      </c>
      <c r="I79" s="12" t="str">
        <f t="shared" si="17"/>
        <v/>
      </c>
      <c r="J79" s="125" t="str">
        <f t="shared" si="23"/>
        <v/>
      </c>
      <c r="K79" s="14" t="str">
        <f t="shared" si="18"/>
        <v/>
      </c>
      <c r="L79" s="11" t="str">
        <f t="shared" si="19"/>
        <v/>
      </c>
      <c r="M79" s="11" t="str">
        <f t="shared" si="20"/>
        <v/>
      </c>
      <c r="N79" s="11" t="str">
        <f t="shared" si="21"/>
        <v/>
      </c>
      <c r="O79" s="11" t="str">
        <f t="shared" si="22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12"/>
        <v/>
      </c>
      <c r="D80" s="13"/>
      <c r="E80" s="10" t="str">
        <f t="shared" si="13"/>
        <v/>
      </c>
      <c r="F80" s="11" t="str">
        <f t="shared" si="14"/>
        <v/>
      </c>
      <c r="G80" s="11" t="str">
        <f t="shared" si="15"/>
        <v/>
      </c>
      <c r="H80" s="54" t="str">
        <f t="shared" si="16"/>
        <v/>
      </c>
      <c r="I80" s="12" t="str">
        <f t="shared" si="17"/>
        <v/>
      </c>
      <c r="J80" s="125" t="str">
        <f t="shared" si="23"/>
        <v/>
      </c>
      <c r="K80" s="14" t="str">
        <f t="shared" si="18"/>
        <v/>
      </c>
      <c r="L80" s="11" t="str">
        <f t="shared" si="19"/>
        <v/>
      </c>
      <c r="M80" s="11" t="str">
        <f t="shared" si="20"/>
        <v/>
      </c>
      <c r="N80" s="11" t="str">
        <f t="shared" si="21"/>
        <v/>
      </c>
      <c r="O80" s="11" t="str">
        <f t="shared" si="22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12"/>
        <v/>
      </c>
      <c r="D81" s="13"/>
      <c r="E81" s="10" t="str">
        <f t="shared" si="13"/>
        <v/>
      </c>
      <c r="F81" s="11" t="str">
        <f t="shared" si="14"/>
        <v/>
      </c>
      <c r="G81" s="11" t="str">
        <f t="shared" si="15"/>
        <v/>
      </c>
      <c r="H81" s="54" t="str">
        <f t="shared" si="16"/>
        <v/>
      </c>
      <c r="I81" s="12" t="str">
        <f t="shared" si="17"/>
        <v/>
      </c>
      <c r="J81" s="125" t="str">
        <f t="shared" si="23"/>
        <v/>
      </c>
      <c r="K81" s="14" t="str">
        <f t="shared" si="18"/>
        <v/>
      </c>
      <c r="L81" s="11" t="str">
        <f t="shared" si="19"/>
        <v/>
      </c>
      <c r="M81" s="11" t="str">
        <f t="shared" si="20"/>
        <v/>
      </c>
      <c r="N81" s="11" t="str">
        <f t="shared" si="21"/>
        <v/>
      </c>
      <c r="O81" s="11" t="str">
        <f t="shared" si="22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12"/>
        <v/>
      </c>
      <c r="D82" s="13"/>
      <c r="E82" s="10" t="str">
        <f t="shared" si="13"/>
        <v/>
      </c>
      <c r="F82" s="11" t="str">
        <f t="shared" si="14"/>
        <v/>
      </c>
      <c r="G82" s="11" t="str">
        <f t="shared" si="15"/>
        <v/>
      </c>
      <c r="H82" s="54" t="str">
        <f t="shared" si="16"/>
        <v/>
      </c>
      <c r="I82" s="12" t="str">
        <f t="shared" si="17"/>
        <v/>
      </c>
      <c r="J82" s="125" t="str">
        <f t="shared" si="23"/>
        <v/>
      </c>
      <c r="K82" s="14" t="str">
        <f t="shared" si="18"/>
        <v/>
      </c>
      <c r="L82" s="11" t="str">
        <f t="shared" si="19"/>
        <v/>
      </c>
      <c r="M82" s="11" t="str">
        <f t="shared" si="20"/>
        <v/>
      </c>
      <c r="N82" s="11" t="str">
        <f t="shared" si="21"/>
        <v/>
      </c>
      <c r="O82" s="11" t="str">
        <f t="shared" si="22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12"/>
        <v/>
      </c>
      <c r="D83" s="13"/>
      <c r="E83" s="10" t="str">
        <f t="shared" si="13"/>
        <v/>
      </c>
      <c r="F83" s="11" t="str">
        <f t="shared" si="14"/>
        <v/>
      </c>
      <c r="G83" s="11" t="str">
        <f t="shared" si="15"/>
        <v/>
      </c>
      <c r="H83" s="54" t="str">
        <f t="shared" si="16"/>
        <v/>
      </c>
      <c r="I83" s="12" t="str">
        <f t="shared" si="17"/>
        <v/>
      </c>
      <c r="J83" s="125" t="str">
        <f t="shared" si="23"/>
        <v/>
      </c>
      <c r="K83" s="14" t="str">
        <f t="shared" si="18"/>
        <v/>
      </c>
      <c r="L83" s="11" t="str">
        <f t="shared" si="19"/>
        <v/>
      </c>
      <c r="M83" s="11" t="str">
        <f t="shared" si="20"/>
        <v/>
      </c>
      <c r="N83" s="11" t="str">
        <f t="shared" si="21"/>
        <v/>
      </c>
      <c r="O83" s="11" t="str">
        <f t="shared" si="22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12"/>
        <v/>
      </c>
      <c r="D84" s="13"/>
      <c r="E84" s="10" t="str">
        <f t="shared" si="13"/>
        <v/>
      </c>
      <c r="F84" s="11" t="str">
        <f t="shared" si="14"/>
        <v/>
      </c>
      <c r="G84" s="11" t="str">
        <f t="shared" si="15"/>
        <v/>
      </c>
      <c r="H84" s="54" t="str">
        <f t="shared" si="16"/>
        <v/>
      </c>
      <c r="I84" s="12" t="str">
        <f t="shared" si="17"/>
        <v/>
      </c>
      <c r="J84" s="125" t="str">
        <f t="shared" si="23"/>
        <v/>
      </c>
      <c r="K84" s="14" t="str">
        <f t="shared" si="18"/>
        <v/>
      </c>
      <c r="L84" s="11" t="str">
        <f t="shared" si="19"/>
        <v/>
      </c>
      <c r="M84" s="11" t="str">
        <f t="shared" si="20"/>
        <v/>
      </c>
      <c r="N84" s="11" t="str">
        <f t="shared" si="21"/>
        <v/>
      </c>
      <c r="O84" s="11" t="str">
        <f t="shared" si="22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12"/>
        <v/>
      </c>
      <c r="D85" s="13"/>
      <c r="E85" s="10" t="str">
        <f t="shared" si="13"/>
        <v/>
      </c>
      <c r="F85" s="11" t="str">
        <f t="shared" si="14"/>
        <v/>
      </c>
      <c r="G85" s="11" t="str">
        <f t="shared" si="15"/>
        <v/>
      </c>
      <c r="H85" s="54" t="str">
        <f t="shared" si="16"/>
        <v/>
      </c>
      <c r="I85" s="12" t="str">
        <f t="shared" si="17"/>
        <v/>
      </c>
      <c r="J85" s="125" t="str">
        <f t="shared" si="23"/>
        <v/>
      </c>
      <c r="K85" s="14" t="str">
        <f t="shared" si="18"/>
        <v/>
      </c>
      <c r="L85" s="11" t="str">
        <f t="shared" si="19"/>
        <v/>
      </c>
      <c r="M85" s="11" t="str">
        <f t="shared" si="20"/>
        <v/>
      </c>
      <c r="N85" s="11" t="str">
        <f t="shared" si="21"/>
        <v/>
      </c>
      <c r="O85" s="11" t="str">
        <f t="shared" si="22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12"/>
        <v/>
      </c>
      <c r="D86" s="13"/>
      <c r="E86" s="10" t="str">
        <f t="shared" si="13"/>
        <v/>
      </c>
      <c r="F86" s="11" t="str">
        <f t="shared" si="14"/>
        <v/>
      </c>
      <c r="G86" s="11" t="str">
        <f t="shared" si="15"/>
        <v/>
      </c>
      <c r="H86" s="54" t="str">
        <f t="shared" si="16"/>
        <v/>
      </c>
      <c r="I86" s="12" t="str">
        <f t="shared" si="17"/>
        <v/>
      </c>
      <c r="J86" s="125" t="str">
        <f t="shared" si="23"/>
        <v/>
      </c>
      <c r="K86" s="14" t="str">
        <f t="shared" si="18"/>
        <v/>
      </c>
      <c r="L86" s="11" t="str">
        <f t="shared" si="19"/>
        <v/>
      </c>
      <c r="M86" s="11" t="str">
        <f t="shared" si="20"/>
        <v/>
      </c>
      <c r="N86" s="11" t="str">
        <f t="shared" si="21"/>
        <v/>
      </c>
      <c r="O86" s="11" t="str">
        <f t="shared" si="22"/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12"/>
        <v/>
      </c>
      <c r="D87" s="13"/>
      <c r="E87" s="10" t="str">
        <f t="shared" si="13"/>
        <v/>
      </c>
      <c r="F87" s="11" t="str">
        <f t="shared" si="14"/>
        <v/>
      </c>
      <c r="G87" s="11" t="str">
        <f t="shared" si="15"/>
        <v/>
      </c>
      <c r="H87" s="54" t="str">
        <f t="shared" si="16"/>
        <v/>
      </c>
      <c r="I87" s="12" t="str">
        <f t="shared" si="17"/>
        <v/>
      </c>
      <c r="J87" s="125" t="str">
        <f t="shared" si="23"/>
        <v/>
      </c>
      <c r="K87" s="14" t="str">
        <f t="shared" si="18"/>
        <v/>
      </c>
      <c r="L87" s="11" t="str">
        <f t="shared" si="19"/>
        <v/>
      </c>
      <c r="M87" s="11" t="str">
        <f t="shared" si="20"/>
        <v/>
      </c>
      <c r="N87" s="11" t="str">
        <f t="shared" si="21"/>
        <v/>
      </c>
      <c r="O87" s="11" t="str">
        <f t="shared" si="22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12"/>
        <v/>
      </c>
      <c r="D88" s="13"/>
      <c r="E88" s="10" t="str">
        <f t="shared" si="13"/>
        <v/>
      </c>
      <c r="F88" s="11" t="str">
        <f t="shared" si="14"/>
        <v/>
      </c>
      <c r="G88" s="11" t="str">
        <f t="shared" si="15"/>
        <v/>
      </c>
      <c r="H88" s="54" t="str">
        <f t="shared" si="16"/>
        <v/>
      </c>
      <c r="I88" s="12" t="str">
        <f t="shared" si="17"/>
        <v/>
      </c>
      <c r="J88" s="125" t="str">
        <f t="shared" si="23"/>
        <v/>
      </c>
      <c r="K88" s="14" t="str">
        <f t="shared" si="18"/>
        <v/>
      </c>
      <c r="L88" s="11" t="str">
        <f t="shared" si="19"/>
        <v/>
      </c>
      <c r="M88" s="11" t="str">
        <f t="shared" si="20"/>
        <v/>
      </c>
      <c r="N88" s="11" t="str">
        <f t="shared" si="21"/>
        <v/>
      </c>
      <c r="O88" s="11" t="str">
        <f t="shared" si="22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12"/>
        <v/>
      </c>
      <c r="D89" s="13"/>
      <c r="E89" s="10" t="str">
        <f t="shared" si="13"/>
        <v/>
      </c>
      <c r="F89" s="11" t="str">
        <f t="shared" si="14"/>
        <v/>
      </c>
      <c r="G89" s="11" t="str">
        <f t="shared" si="15"/>
        <v/>
      </c>
      <c r="H89" s="54" t="str">
        <f t="shared" si="16"/>
        <v/>
      </c>
      <c r="I89" s="12" t="str">
        <f t="shared" si="17"/>
        <v/>
      </c>
      <c r="J89" s="125" t="str">
        <f t="shared" si="23"/>
        <v/>
      </c>
      <c r="K89" s="14" t="str">
        <f t="shared" si="18"/>
        <v/>
      </c>
      <c r="L89" s="11" t="str">
        <f t="shared" si="19"/>
        <v/>
      </c>
      <c r="M89" s="11" t="str">
        <f t="shared" si="20"/>
        <v/>
      </c>
      <c r="N89" s="11" t="str">
        <f t="shared" si="21"/>
        <v/>
      </c>
      <c r="O89" s="11" t="str">
        <f t="shared" si="22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12"/>
        <v/>
      </c>
      <c r="D90" s="13"/>
      <c r="E90" s="10" t="str">
        <f t="shared" si="13"/>
        <v/>
      </c>
      <c r="F90" s="11" t="str">
        <f t="shared" si="14"/>
        <v/>
      </c>
      <c r="G90" s="11" t="str">
        <f t="shared" si="15"/>
        <v/>
      </c>
      <c r="H90" s="54" t="str">
        <f t="shared" si="16"/>
        <v/>
      </c>
      <c r="I90" s="12" t="str">
        <f t="shared" si="17"/>
        <v/>
      </c>
      <c r="J90" s="125" t="str">
        <f t="shared" si="23"/>
        <v/>
      </c>
      <c r="K90" s="14" t="str">
        <f t="shared" si="18"/>
        <v/>
      </c>
      <c r="L90" s="11" t="str">
        <f t="shared" si="19"/>
        <v/>
      </c>
      <c r="M90" s="11" t="str">
        <f t="shared" si="20"/>
        <v/>
      </c>
      <c r="N90" s="11" t="str">
        <f t="shared" si="21"/>
        <v/>
      </c>
      <c r="O90" s="11" t="str">
        <f t="shared" si="22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12"/>
        <v/>
      </c>
      <c r="D91" s="13"/>
      <c r="E91" s="10" t="str">
        <f t="shared" si="13"/>
        <v/>
      </c>
      <c r="F91" s="11" t="str">
        <f t="shared" si="14"/>
        <v/>
      </c>
      <c r="G91" s="11" t="str">
        <f t="shared" si="15"/>
        <v/>
      </c>
      <c r="H91" s="54" t="str">
        <f t="shared" si="16"/>
        <v/>
      </c>
      <c r="I91" s="12" t="str">
        <f t="shared" si="17"/>
        <v/>
      </c>
      <c r="J91" s="125" t="str">
        <f t="shared" si="23"/>
        <v/>
      </c>
      <c r="K91" s="14" t="str">
        <f t="shared" si="18"/>
        <v/>
      </c>
      <c r="L91" s="11" t="str">
        <f t="shared" si="19"/>
        <v/>
      </c>
      <c r="M91" s="11" t="str">
        <f t="shared" si="20"/>
        <v/>
      </c>
      <c r="N91" s="11" t="str">
        <f t="shared" si="21"/>
        <v/>
      </c>
      <c r="O91" s="11" t="str">
        <f t="shared" si="22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12"/>
        <v/>
      </c>
      <c r="D92" s="13"/>
      <c r="E92" s="10" t="str">
        <f t="shared" si="13"/>
        <v/>
      </c>
      <c r="F92" s="11" t="str">
        <f t="shared" si="14"/>
        <v/>
      </c>
      <c r="G92" s="11" t="str">
        <f t="shared" si="15"/>
        <v/>
      </c>
      <c r="H92" s="54" t="str">
        <f t="shared" si="16"/>
        <v/>
      </c>
      <c r="I92" s="12" t="str">
        <f t="shared" si="17"/>
        <v/>
      </c>
      <c r="J92" s="125" t="str">
        <f t="shared" si="23"/>
        <v/>
      </c>
      <c r="K92" s="14" t="str">
        <f t="shared" si="18"/>
        <v/>
      </c>
      <c r="L92" s="11" t="str">
        <f t="shared" si="19"/>
        <v/>
      </c>
      <c r="M92" s="11" t="str">
        <f t="shared" si="20"/>
        <v/>
      </c>
      <c r="N92" s="11" t="str">
        <f t="shared" si="21"/>
        <v/>
      </c>
      <c r="O92" s="11" t="str">
        <f t="shared" si="22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12"/>
        <v/>
      </c>
      <c r="D93" s="13"/>
      <c r="E93" s="10" t="str">
        <f t="shared" si="13"/>
        <v/>
      </c>
      <c r="F93" s="11" t="str">
        <f t="shared" si="14"/>
        <v/>
      </c>
      <c r="G93" s="11" t="str">
        <f t="shared" si="15"/>
        <v/>
      </c>
      <c r="H93" s="54" t="str">
        <f t="shared" si="16"/>
        <v/>
      </c>
      <c r="I93" s="12" t="str">
        <f t="shared" si="17"/>
        <v/>
      </c>
      <c r="J93" s="125" t="str">
        <f t="shared" si="23"/>
        <v/>
      </c>
      <c r="K93" s="14" t="str">
        <f t="shared" si="18"/>
        <v/>
      </c>
      <c r="L93" s="11" t="str">
        <f t="shared" si="19"/>
        <v/>
      </c>
      <c r="M93" s="11" t="str">
        <f t="shared" si="20"/>
        <v/>
      </c>
      <c r="N93" s="11" t="str">
        <f t="shared" si="21"/>
        <v/>
      </c>
      <c r="O93" s="11" t="str">
        <f t="shared" si="22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12"/>
        <v/>
      </c>
      <c r="D94" s="13"/>
      <c r="E94" s="10" t="str">
        <f t="shared" si="13"/>
        <v/>
      </c>
      <c r="F94" s="11" t="str">
        <f t="shared" si="14"/>
        <v/>
      </c>
      <c r="G94" s="11" t="str">
        <f t="shared" si="15"/>
        <v/>
      </c>
      <c r="H94" s="54" t="str">
        <f t="shared" si="16"/>
        <v/>
      </c>
      <c r="I94" s="12" t="str">
        <f t="shared" si="17"/>
        <v/>
      </c>
      <c r="J94" s="125" t="str">
        <f t="shared" si="23"/>
        <v/>
      </c>
      <c r="K94" s="14" t="str">
        <f t="shared" si="18"/>
        <v/>
      </c>
      <c r="L94" s="11" t="str">
        <f t="shared" si="19"/>
        <v/>
      </c>
      <c r="M94" s="11" t="str">
        <f t="shared" si="20"/>
        <v/>
      </c>
      <c r="N94" s="11" t="str">
        <f t="shared" si="21"/>
        <v/>
      </c>
      <c r="O94" s="11" t="str">
        <f t="shared" si="22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12"/>
        <v/>
      </c>
      <c r="D95" s="13"/>
      <c r="E95" s="10" t="str">
        <f t="shared" si="13"/>
        <v/>
      </c>
      <c r="F95" s="11" t="str">
        <f t="shared" si="14"/>
        <v/>
      </c>
      <c r="G95" s="11" t="str">
        <f t="shared" si="15"/>
        <v/>
      </c>
      <c r="H95" s="54" t="str">
        <f t="shared" si="16"/>
        <v/>
      </c>
      <c r="I95" s="12" t="str">
        <f t="shared" si="17"/>
        <v/>
      </c>
      <c r="J95" s="125" t="str">
        <f t="shared" si="23"/>
        <v/>
      </c>
      <c r="K95" s="14" t="str">
        <f t="shared" si="18"/>
        <v/>
      </c>
      <c r="L95" s="11" t="str">
        <f t="shared" si="19"/>
        <v/>
      </c>
      <c r="M95" s="11" t="str">
        <f t="shared" si="20"/>
        <v/>
      </c>
      <c r="N95" s="11" t="str">
        <f t="shared" si="21"/>
        <v/>
      </c>
      <c r="O95" s="11" t="str">
        <f t="shared" si="22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12"/>
        <v/>
      </c>
      <c r="D96" s="13"/>
      <c r="E96" s="10" t="str">
        <f t="shared" si="13"/>
        <v/>
      </c>
      <c r="F96" s="11" t="str">
        <f t="shared" si="14"/>
        <v/>
      </c>
      <c r="G96" s="11" t="str">
        <f t="shared" si="15"/>
        <v/>
      </c>
      <c r="H96" s="54" t="str">
        <f t="shared" si="16"/>
        <v/>
      </c>
      <c r="I96" s="12" t="str">
        <f t="shared" si="17"/>
        <v/>
      </c>
      <c r="J96" s="125" t="str">
        <f t="shared" si="23"/>
        <v/>
      </c>
      <c r="K96" s="14" t="str">
        <f t="shared" si="18"/>
        <v/>
      </c>
      <c r="L96" s="11" t="str">
        <f t="shared" si="19"/>
        <v/>
      </c>
      <c r="M96" s="11" t="str">
        <f t="shared" si="20"/>
        <v/>
      </c>
      <c r="N96" s="11" t="str">
        <f t="shared" si="21"/>
        <v/>
      </c>
      <c r="O96" s="11" t="str">
        <f t="shared" si="22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12"/>
        <v/>
      </c>
      <c r="D97" s="13"/>
      <c r="E97" s="10" t="str">
        <f t="shared" si="13"/>
        <v/>
      </c>
      <c r="F97" s="11" t="str">
        <f t="shared" si="14"/>
        <v/>
      </c>
      <c r="G97" s="11" t="str">
        <f t="shared" si="15"/>
        <v/>
      </c>
      <c r="H97" s="54" t="str">
        <f t="shared" si="16"/>
        <v/>
      </c>
      <c r="I97" s="12" t="str">
        <f t="shared" si="17"/>
        <v/>
      </c>
      <c r="J97" s="125" t="str">
        <f t="shared" si="23"/>
        <v/>
      </c>
      <c r="K97" s="14" t="str">
        <f t="shared" si="18"/>
        <v/>
      </c>
      <c r="L97" s="11" t="str">
        <f t="shared" si="19"/>
        <v/>
      </c>
      <c r="M97" s="11" t="str">
        <f t="shared" si="20"/>
        <v/>
      </c>
      <c r="N97" s="11" t="str">
        <f t="shared" si="21"/>
        <v/>
      </c>
      <c r="O97" s="11" t="str">
        <f t="shared" si="22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12"/>
        <v/>
      </c>
      <c r="D98" s="13"/>
      <c r="E98" s="10" t="str">
        <f t="shared" si="13"/>
        <v/>
      </c>
      <c r="F98" s="11" t="str">
        <f t="shared" si="14"/>
        <v/>
      </c>
      <c r="G98" s="11" t="str">
        <f t="shared" si="15"/>
        <v/>
      </c>
      <c r="H98" s="54" t="str">
        <f t="shared" si="16"/>
        <v/>
      </c>
      <c r="I98" s="12" t="str">
        <f t="shared" si="17"/>
        <v/>
      </c>
      <c r="J98" s="125" t="str">
        <f t="shared" si="23"/>
        <v/>
      </c>
      <c r="K98" s="14" t="str">
        <f t="shared" si="18"/>
        <v/>
      </c>
      <c r="L98" s="11" t="str">
        <f t="shared" si="19"/>
        <v/>
      </c>
      <c r="M98" s="11" t="str">
        <f t="shared" si="20"/>
        <v/>
      </c>
      <c r="N98" s="11" t="str">
        <f t="shared" si="21"/>
        <v/>
      </c>
      <c r="O98" s="11" t="str">
        <f t="shared" si="22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12"/>
        <v/>
      </c>
      <c r="D99" s="13"/>
      <c r="E99" s="10" t="str">
        <f t="shared" si="13"/>
        <v/>
      </c>
      <c r="F99" s="11" t="str">
        <f t="shared" si="14"/>
        <v/>
      </c>
      <c r="G99" s="11" t="str">
        <f t="shared" si="15"/>
        <v/>
      </c>
      <c r="H99" s="54" t="str">
        <f t="shared" si="16"/>
        <v/>
      </c>
      <c r="I99" s="12" t="str">
        <f t="shared" si="17"/>
        <v/>
      </c>
      <c r="J99" s="125" t="str">
        <f t="shared" si="23"/>
        <v/>
      </c>
      <c r="K99" s="14" t="str">
        <f t="shared" si="18"/>
        <v/>
      </c>
      <c r="L99" s="11" t="str">
        <f t="shared" si="19"/>
        <v/>
      </c>
      <c r="M99" s="11" t="str">
        <f t="shared" si="20"/>
        <v/>
      </c>
      <c r="N99" s="11" t="str">
        <f t="shared" si="21"/>
        <v/>
      </c>
      <c r="O99" s="11" t="str">
        <f t="shared" si="22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12"/>
        <v/>
      </c>
      <c r="D100" s="13"/>
      <c r="E100" s="10" t="str">
        <f t="shared" si="13"/>
        <v/>
      </c>
      <c r="F100" s="11" t="str">
        <f t="shared" si="14"/>
        <v/>
      </c>
      <c r="G100" s="11" t="str">
        <f t="shared" si="15"/>
        <v/>
      </c>
      <c r="H100" s="54" t="str">
        <f t="shared" si="16"/>
        <v/>
      </c>
      <c r="I100" s="12" t="str">
        <f t="shared" si="17"/>
        <v/>
      </c>
      <c r="J100" s="125" t="str">
        <f t="shared" si="23"/>
        <v/>
      </c>
      <c r="K100" s="14" t="str">
        <f t="shared" si="18"/>
        <v/>
      </c>
      <c r="L100" s="11" t="str">
        <f t="shared" si="19"/>
        <v/>
      </c>
      <c r="M100" s="11" t="str">
        <f t="shared" si="20"/>
        <v/>
      </c>
      <c r="N100" s="11" t="str">
        <f t="shared" si="21"/>
        <v/>
      </c>
      <c r="O100" s="11" t="str">
        <f t="shared" si="22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12"/>
        <v/>
      </c>
      <c r="D101" s="13"/>
      <c r="E101" s="10" t="str">
        <f t="shared" si="13"/>
        <v/>
      </c>
      <c r="F101" s="11" t="str">
        <f t="shared" si="14"/>
        <v/>
      </c>
      <c r="G101" s="11" t="str">
        <f t="shared" si="15"/>
        <v/>
      </c>
      <c r="H101" s="54" t="str">
        <f t="shared" si="16"/>
        <v/>
      </c>
      <c r="I101" s="12" t="str">
        <f t="shared" si="17"/>
        <v/>
      </c>
      <c r="J101" s="125" t="str">
        <f t="shared" si="23"/>
        <v/>
      </c>
      <c r="K101" s="14" t="str">
        <f t="shared" si="18"/>
        <v/>
      </c>
      <c r="L101" s="11" t="str">
        <f t="shared" si="19"/>
        <v/>
      </c>
      <c r="M101" s="11" t="str">
        <f t="shared" si="20"/>
        <v/>
      </c>
      <c r="N101" s="11" t="str">
        <f t="shared" si="21"/>
        <v/>
      </c>
      <c r="O101" s="11" t="str">
        <f t="shared" si="22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12"/>
        <v/>
      </c>
      <c r="D102" s="13"/>
      <c r="E102" s="10" t="str">
        <f t="shared" si="13"/>
        <v/>
      </c>
      <c r="F102" s="11" t="str">
        <f t="shared" si="14"/>
        <v/>
      </c>
      <c r="G102" s="11" t="str">
        <f t="shared" si="15"/>
        <v/>
      </c>
      <c r="H102" s="54" t="str">
        <f t="shared" si="16"/>
        <v/>
      </c>
      <c r="I102" s="12" t="str">
        <f t="shared" si="17"/>
        <v/>
      </c>
      <c r="J102" s="125" t="str">
        <f t="shared" si="23"/>
        <v/>
      </c>
      <c r="K102" s="14" t="str">
        <f t="shared" si="18"/>
        <v/>
      </c>
      <c r="L102" s="11" t="str">
        <f t="shared" si="19"/>
        <v/>
      </c>
      <c r="M102" s="11" t="str">
        <f t="shared" si="20"/>
        <v/>
      </c>
      <c r="N102" s="11" t="str">
        <f t="shared" si="21"/>
        <v/>
      </c>
      <c r="O102" s="11" t="str">
        <f t="shared" si="22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12"/>
        <v/>
      </c>
      <c r="D103" s="13"/>
      <c r="E103" s="10" t="str">
        <f t="shared" si="13"/>
        <v/>
      </c>
      <c r="F103" s="11" t="str">
        <f t="shared" si="14"/>
        <v/>
      </c>
      <c r="G103" s="11" t="str">
        <f t="shared" si="15"/>
        <v/>
      </c>
      <c r="H103" s="54" t="str">
        <f t="shared" si="16"/>
        <v/>
      </c>
      <c r="I103" s="12" t="str">
        <f t="shared" si="17"/>
        <v/>
      </c>
      <c r="J103" s="125" t="str">
        <f t="shared" si="23"/>
        <v/>
      </c>
      <c r="K103" s="14" t="str">
        <f t="shared" si="18"/>
        <v/>
      </c>
      <c r="L103" s="11" t="str">
        <f t="shared" si="19"/>
        <v/>
      </c>
      <c r="M103" s="11" t="str">
        <f t="shared" si="20"/>
        <v/>
      </c>
      <c r="N103" s="11" t="str">
        <f t="shared" si="21"/>
        <v/>
      </c>
      <c r="O103" s="11" t="str">
        <f t="shared" si="22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12"/>
        <v/>
      </c>
      <c r="D104" s="13"/>
      <c r="E104" s="10" t="str">
        <f t="shared" si="13"/>
        <v/>
      </c>
      <c r="F104" s="11" t="str">
        <f t="shared" si="14"/>
        <v/>
      </c>
      <c r="G104" s="11" t="str">
        <f t="shared" si="15"/>
        <v/>
      </c>
      <c r="H104" s="54" t="str">
        <f t="shared" si="16"/>
        <v/>
      </c>
      <c r="I104" s="12" t="str">
        <f t="shared" si="17"/>
        <v/>
      </c>
      <c r="J104" s="125" t="str">
        <f t="shared" si="23"/>
        <v/>
      </c>
      <c r="K104" s="14" t="str">
        <f t="shared" si="18"/>
        <v/>
      </c>
      <c r="L104" s="11" t="str">
        <f t="shared" si="19"/>
        <v/>
      </c>
      <c r="M104" s="11" t="str">
        <f t="shared" si="20"/>
        <v/>
      </c>
      <c r="N104" s="11" t="str">
        <f t="shared" si="21"/>
        <v/>
      </c>
      <c r="O104" s="11" t="str">
        <f t="shared" si="22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12"/>
        <v/>
      </c>
      <c r="D105" s="13"/>
      <c r="E105" s="10" t="str">
        <f t="shared" si="13"/>
        <v/>
      </c>
      <c r="F105" s="11" t="str">
        <f t="shared" si="14"/>
        <v/>
      </c>
      <c r="G105" s="11" t="str">
        <f t="shared" si="15"/>
        <v/>
      </c>
      <c r="H105" s="54" t="str">
        <f t="shared" si="16"/>
        <v/>
      </c>
      <c r="I105" s="12" t="str">
        <f t="shared" si="17"/>
        <v/>
      </c>
      <c r="J105" s="125" t="str">
        <f t="shared" si="23"/>
        <v/>
      </c>
      <c r="K105" s="14" t="str">
        <f t="shared" si="18"/>
        <v/>
      </c>
      <c r="L105" s="11" t="str">
        <f t="shared" si="19"/>
        <v/>
      </c>
      <c r="M105" s="11" t="str">
        <f t="shared" si="20"/>
        <v/>
      </c>
      <c r="N105" s="11" t="str">
        <f t="shared" si="21"/>
        <v/>
      </c>
      <c r="O105" s="11" t="str">
        <f t="shared" si="22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12"/>
        <v/>
      </c>
      <c r="D106" s="13"/>
      <c r="E106" s="10" t="str">
        <f t="shared" si="13"/>
        <v/>
      </c>
      <c r="F106" s="11" t="str">
        <f t="shared" si="14"/>
        <v/>
      </c>
      <c r="G106" s="11" t="str">
        <f t="shared" si="15"/>
        <v/>
      </c>
      <c r="H106" s="54" t="str">
        <f t="shared" si="16"/>
        <v/>
      </c>
      <c r="I106" s="12" t="str">
        <f t="shared" si="17"/>
        <v/>
      </c>
      <c r="J106" s="125" t="str">
        <f t="shared" si="23"/>
        <v/>
      </c>
      <c r="K106" s="14" t="str">
        <f t="shared" si="18"/>
        <v/>
      </c>
      <c r="L106" s="11" t="str">
        <f t="shared" si="19"/>
        <v/>
      </c>
      <c r="M106" s="11" t="str">
        <f t="shared" si="20"/>
        <v/>
      </c>
      <c r="N106" s="11" t="str">
        <f t="shared" si="21"/>
        <v/>
      </c>
      <c r="O106" s="11" t="str">
        <f t="shared" si="22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12"/>
        <v/>
      </c>
      <c r="D107" s="13"/>
      <c r="E107" s="10" t="str">
        <f t="shared" si="13"/>
        <v/>
      </c>
      <c r="F107" s="11" t="str">
        <f t="shared" si="14"/>
        <v/>
      </c>
      <c r="G107" s="11" t="str">
        <f t="shared" si="15"/>
        <v/>
      </c>
      <c r="H107" s="54" t="str">
        <f t="shared" si="16"/>
        <v/>
      </c>
      <c r="I107" s="12" t="str">
        <f t="shared" si="17"/>
        <v/>
      </c>
      <c r="J107" s="125" t="str">
        <f t="shared" si="23"/>
        <v/>
      </c>
      <c r="K107" s="14" t="str">
        <f t="shared" si="18"/>
        <v/>
      </c>
      <c r="L107" s="11" t="str">
        <f t="shared" si="19"/>
        <v/>
      </c>
      <c r="M107" s="11" t="str">
        <f t="shared" si="20"/>
        <v/>
      </c>
      <c r="N107" s="11" t="str">
        <f t="shared" si="21"/>
        <v/>
      </c>
      <c r="O107" s="11" t="str">
        <f t="shared" si="22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12"/>
        <v/>
      </c>
      <c r="D108" s="13"/>
      <c r="E108" s="10" t="str">
        <f t="shared" si="13"/>
        <v/>
      </c>
      <c r="F108" s="11" t="str">
        <f t="shared" si="14"/>
        <v/>
      </c>
      <c r="G108" s="11" t="str">
        <f t="shared" si="15"/>
        <v/>
      </c>
      <c r="H108" s="54" t="str">
        <f t="shared" si="16"/>
        <v/>
      </c>
      <c r="I108" s="12" t="str">
        <f t="shared" si="17"/>
        <v/>
      </c>
      <c r="J108" s="125" t="str">
        <f t="shared" si="23"/>
        <v/>
      </c>
      <c r="K108" s="14" t="str">
        <f t="shared" si="18"/>
        <v/>
      </c>
      <c r="L108" s="11" t="str">
        <f t="shared" si="19"/>
        <v/>
      </c>
      <c r="M108" s="11" t="str">
        <f t="shared" si="20"/>
        <v/>
      </c>
      <c r="N108" s="11" t="str">
        <f t="shared" si="21"/>
        <v/>
      </c>
      <c r="O108" s="11" t="str">
        <f t="shared" si="22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12"/>
        <v/>
      </c>
      <c r="D109" s="13"/>
      <c r="E109" s="10" t="str">
        <f t="shared" si="13"/>
        <v/>
      </c>
      <c r="F109" s="11" t="str">
        <f t="shared" si="14"/>
        <v/>
      </c>
      <c r="G109" s="11" t="str">
        <f t="shared" si="15"/>
        <v/>
      </c>
      <c r="H109" s="54" t="str">
        <f t="shared" si="16"/>
        <v/>
      </c>
      <c r="I109" s="12" t="str">
        <f t="shared" si="17"/>
        <v/>
      </c>
      <c r="J109" s="125" t="str">
        <f t="shared" si="23"/>
        <v/>
      </c>
      <c r="K109" s="14" t="str">
        <f t="shared" si="18"/>
        <v/>
      </c>
      <c r="L109" s="11" t="str">
        <f t="shared" si="19"/>
        <v/>
      </c>
      <c r="M109" s="11" t="str">
        <f t="shared" si="20"/>
        <v/>
      </c>
      <c r="N109" s="11" t="str">
        <f t="shared" si="21"/>
        <v/>
      </c>
      <c r="O109" s="11" t="str">
        <f t="shared" si="22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12"/>
        <v/>
      </c>
      <c r="D110" s="13"/>
      <c r="E110" s="10" t="str">
        <f t="shared" si="13"/>
        <v/>
      </c>
      <c r="F110" s="11" t="str">
        <f t="shared" si="14"/>
        <v/>
      </c>
      <c r="G110" s="11" t="str">
        <f t="shared" si="15"/>
        <v/>
      </c>
      <c r="H110" s="54" t="str">
        <f t="shared" si="16"/>
        <v/>
      </c>
      <c r="I110" s="12" t="str">
        <f t="shared" si="17"/>
        <v/>
      </c>
      <c r="J110" s="125" t="str">
        <f t="shared" si="23"/>
        <v/>
      </c>
      <c r="K110" s="14" t="str">
        <f t="shared" si="18"/>
        <v/>
      </c>
      <c r="L110" s="11" t="str">
        <f t="shared" si="19"/>
        <v/>
      </c>
      <c r="M110" s="11" t="str">
        <f t="shared" si="20"/>
        <v/>
      </c>
      <c r="N110" s="11" t="str">
        <f t="shared" si="21"/>
        <v/>
      </c>
      <c r="O110" s="11" t="str">
        <f t="shared" si="22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12"/>
        <v/>
      </c>
      <c r="D111" s="13"/>
      <c r="E111" s="10" t="str">
        <f t="shared" si="13"/>
        <v/>
      </c>
      <c r="F111" s="11" t="str">
        <f t="shared" si="14"/>
        <v/>
      </c>
      <c r="G111" s="11" t="str">
        <f t="shared" si="15"/>
        <v/>
      </c>
      <c r="H111" s="54" t="str">
        <f t="shared" si="16"/>
        <v/>
      </c>
      <c r="I111" s="12" t="str">
        <f t="shared" si="17"/>
        <v/>
      </c>
      <c r="J111" s="125" t="str">
        <f t="shared" si="23"/>
        <v/>
      </c>
      <c r="K111" s="14" t="str">
        <f t="shared" si="18"/>
        <v/>
      </c>
      <c r="L111" s="11" t="str">
        <f t="shared" si="19"/>
        <v/>
      </c>
      <c r="M111" s="11" t="str">
        <f t="shared" si="20"/>
        <v/>
      </c>
      <c r="N111" s="11" t="str">
        <f t="shared" si="21"/>
        <v/>
      </c>
      <c r="O111" s="11" t="str">
        <f t="shared" si="22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12"/>
        <v/>
      </c>
      <c r="D112" s="13"/>
      <c r="E112" s="10" t="str">
        <f t="shared" si="13"/>
        <v/>
      </c>
      <c r="F112" s="11" t="str">
        <f t="shared" si="14"/>
        <v/>
      </c>
      <c r="G112" s="11" t="str">
        <f t="shared" si="15"/>
        <v/>
      </c>
      <c r="H112" s="54" t="str">
        <f t="shared" si="16"/>
        <v/>
      </c>
      <c r="I112" s="12" t="str">
        <f t="shared" si="17"/>
        <v/>
      </c>
      <c r="J112" s="125" t="str">
        <f t="shared" si="23"/>
        <v/>
      </c>
      <c r="K112" s="14" t="str">
        <f t="shared" si="18"/>
        <v/>
      </c>
      <c r="L112" s="11" t="str">
        <f t="shared" si="19"/>
        <v/>
      </c>
      <c r="M112" s="11" t="str">
        <f t="shared" si="20"/>
        <v/>
      </c>
      <c r="N112" s="11" t="str">
        <f t="shared" si="21"/>
        <v/>
      </c>
      <c r="O112" s="11" t="str">
        <f t="shared" si="22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12"/>
        <v/>
      </c>
      <c r="D113" s="13"/>
      <c r="E113" s="10" t="str">
        <f t="shared" si="13"/>
        <v/>
      </c>
      <c r="F113" s="11" t="str">
        <f t="shared" si="14"/>
        <v/>
      </c>
      <c r="G113" s="11" t="str">
        <f t="shared" si="15"/>
        <v/>
      </c>
      <c r="H113" s="54" t="str">
        <f t="shared" si="16"/>
        <v/>
      </c>
      <c r="I113" s="12" t="str">
        <f t="shared" si="17"/>
        <v/>
      </c>
      <c r="J113" s="125" t="str">
        <f t="shared" si="23"/>
        <v/>
      </c>
      <c r="K113" s="14" t="str">
        <f t="shared" si="18"/>
        <v/>
      </c>
      <c r="L113" s="11" t="str">
        <f t="shared" si="19"/>
        <v/>
      </c>
      <c r="M113" s="11" t="str">
        <f t="shared" si="20"/>
        <v/>
      </c>
      <c r="N113" s="11" t="str">
        <f t="shared" si="21"/>
        <v/>
      </c>
      <c r="O113" s="11" t="str">
        <f t="shared" si="22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12"/>
        <v/>
      </c>
      <c r="D114" s="13"/>
      <c r="E114" s="10" t="str">
        <f t="shared" si="13"/>
        <v/>
      </c>
      <c r="F114" s="11" t="str">
        <f t="shared" si="14"/>
        <v/>
      </c>
      <c r="G114" s="11" t="str">
        <f t="shared" si="15"/>
        <v/>
      </c>
      <c r="H114" s="54" t="str">
        <f t="shared" si="16"/>
        <v/>
      </c>
      <c r="I114" s="12" t="str">
        <f t="shared" si="17"/>
        <v/>
      </c>
      <c r="J114" s="125" t="str">
        <f t="shared" si="23"/>
        <v/>
      </c>
      <c r="K114" s="14" t="str">
        <f t="shared" si="18"/>
        <v/>
      </c>
      <c r="L114" s="11" t="str">
        <f t="shared" si="19"/>
        <v/>
      </c>
      <c r="M114" s="11" t="str">
        <f t="shared" si="20"/>
        <v/>
      </c>
      <c r="N114" s="11" t="str">
        <f t="shared" si="21"/>
        <v/>
      </c>
      <c r="O114" s="11" t="str">
        <f t="shared" si="22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12"/>
        <v/>
      </c>
      <c r="D115" s="13"/>
      <c r="E115" s="10" t="str">
        <f t="shared" si="13"/>
        <v/>
      </c>
      <c r="F115" s="11" t="str">
        <f t="shared" si="14"/>
        <v/>
      </c>
      <c r="G115" s="11" t="str">
        <f t="shared" si="15"/>
        <v/>
      </c>
      <c r="H115" s="54" t="str">
        <f t="shared" si="16"/>
        <v/>
      </c>
      <c r="I115" s="12" t="str">
        <f t="shared" si="17"/>
        <v/>
      </c>
      <c r="J115" s="125" t="str">
        <f t="shared" si="23"/>
        <v/>
      </c>
      <c r="K115" s="14" t="str">
        <f t="shared" si="18"/>
        <v/>
      </c>
      <c r="L115" s="11" t="str">
        <f t="shared" si="19"/>
        <v/>
      </c>
      <c r="M115" s="11" t="str">
        <f t="shared" si="20"/>
        <v/>
      </c>
      <c r="N115" s="11" t="str">
        <f t="shared" si="21"/>
        <v/>
      </c>
      <c r="O115" s="11" t="str">
        <f t="shared" si="22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12"/>
        <v/>
      </c>
      <c r="D116" s="13"/>
      <c r="E116" s="10" t="str">
        <f t="shared" si="13"/>
        <v/>
      </c>
      <c r="F116" s="11" t="str">
        <f t="shared" si="14"/>
        <v/>
      </c>
      <c r="G116" s="11" t="str">
        <f t="shared" si="15"/>
        <v/>
      </c>
      <c r="H116" s="54" t="str">
        <f t="shared" si="16"/>
        <v/>
      </c>
      <c r="I116" s="12" t="str">
        <f t="shared" si="17"/>
        <v/>
      </c>
      <c r="J116" s="125" t="str">
        <f t="shared" si="23"/>
        <v/>
      </c>
      <c r="K116" s="14" t="str">
        <f t="shared" si="18"/>
        <v/>
      </c>
      <c r="L116" s="11" t="str">
        <f t="shared" si="19"/>
        <v/>
      </c>
      <c r="M116" s="11" t="str">
        <f t="shared" si="20"/>
        <v/>
      </c>
      <c r="N116" s="11" t="str">
        <f t="shared" si="21"/>
        <v/>
      </c>
      <c r="O116" s="11" t="str">
        <f t="shared" si="22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12"/>
        <v/>
      </c>
      <c r="D117" s="13"/>
      <c r="E117" s="10" t="str">
        <f t="shared" si="13"/>
        <v/>
      </c>
      <c r="F117" s="11" t="str">
        <f t="shared" si="14"/>
        <v/>
      </c>
      <c r="G117" s="11" t="str">
        <f t="shared" si="15"/>
        <v/>
      </c>
      <c r="H117" s="54" t="str">
        <f t="shared" si="16"/>
        <v/>
      </c>
      <c r="I117" s="12" t="str">
        <f t="shared" si="17"/>
        <v/>
      </c>
      <c r="J117" s="125" t="str">
        <f t="shared" si="23"/>
        <v/>
      </c>
      <c r="K117" s="14" t="str">
        <f t="shared" si="18"/>
        <v/>
      </c>
      <c r="L117" s="11" t="str">
        <f t="shared" si="19"/>
        <v/>
      </c>
      <c r="M117" s="11" t="str">
        <f t="shared" si="20"/>
        <v/>
      </c>
      <c r="N117" s="11" t="str">
        <f t="shared" si="21"/>
        <v/>
      </c>
      <c r="O117" s="11" t="str">
        <f t="shared" si="22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12"/>
        <v/>
      </c>
      <c r="D118" s="13"/>
      <c r="E118" s="10" t="str">
        <f t="shared" si="13"/>
        <v/>
      </c>
      <c r="F118" s="11" t="str">
        <f t="shared" si="14"/>
        <v/>
      </c>
      <c r="G118" s="11" t="str">
        <f t="shared" si="15"/>
        <v/>
      </c>
      <c r="H118" s="54" t="str">
        <f t="shared" si="16"/>
        <v/>
      </c>
      <c r="I118" s="12" t="str">
        <f t="shared" si="17"/>
        <v/>
      </c>
      <c r="J118" s="125" t="str">
        <f t="shared" si="23"/>
        <v/>
      </c>
      <c r="K118" s="14" t="str">
        <f t="shared" si="18"/>
        <v/>
      </c>
      <c r="L118" s="11" t="str">
        <f t="shared" si="19"/>
        <v/>
      </c>
      <c r="M118" s="11" t="str">
        <f t="shared" si="20"/>
        <v/>
      </c>
      <c r="N118" s="11" t="str">
        <f t="shared" si="21"/>
        <v/>
      </c>
      <c r="O118" s="11" t="str">
        <f t="shared" si="22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12"/>
        <v/>
      </c>
      <c r="D119" s="13"/>
      <c r="E119" s="10" t="str">
        <f t="shared" si="13"/>
        <v/>
      </c>
      <c r="F119" s="11" t="str">
        <f t="shared" si="14"/>
        <v/>
      </c>
      <c r="G119" s="11" t="str">
        <f t="shared" si="15"/>
        <v/>
      </c>
      <c r="H119" s="54" t="str">
        <f t="shared" si="16"/>
        <v/>
      </c>
      <c r="I119" s="12" t="str">
        <f t="shared" si="17"/>
        <v/>
      </c>
      <c r="J119" s="125" t="str">
        <f t="shared" si="23"/>
        <v/>
      </c>
      <c r="K119" s="14" t="str">
        <f t="shared" si="18"/>
        <v/>
      </c>
      <c r="L119" s="11" t="str">
        <f t="shared" si="19"/>
        <v/>
      </c>
      <c r="M119" s="11" t="str">
        <f t="shared" si="20"/>
        <v/>
      </c>
      <c r="N119" s="11" t="str">
        <f t="shared" si="21"/>
        <v/>
      </c>
      <c r="O119" s="11" t="str">
        <f t="shared" si="22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12"/>
        <v/>
      </c>
      <c r="D120" s="13"/>
      <c r="E120" s="10" t="str">
        <f t="shared" si="13"/>
        <v/>
      </c>
      <c r="F120" s="11" t="str">
        <f t="shared" si="14"/>
        <v/>
      </c>
      <c r="G120" s="11" t="str">
        <f t="shared" si="15"/>
        <v/>
      </c>
      <c r="H120" s="54" t="str">
        <f t="shared" si="16"/>
        <v/>
      </c>
      <c r="I120" s="12" t="str">
        <f t="shared" si="17"/>
        <v/>
      </c>
      <c r="J120" s="125" t="str">
        <f t="shared" si="23"/>
        <v/>
      </c>
      <c r="K120" s="14" t="str">
        <f t="shared" si="18"/>
        <v/>
      </c>
      <c r="L120" s="11" t="str">
        <f t="shared" si="19"/>
        <v/>
      </c>
      <c r="M120" s="11" t="str">
        <f t="shared" si="20"/>
        <v/>
      </c>
      <c r="N120" s="11" t="str">
        <f t="shared" si="21"/>
        <v/>
      </c>
      <c r="O120" s="11" t="str">
        <f t="shared" si="22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12"/>
        <v/>
      </c>
      <c r="D121" s="13"/>
      <c r="E121" s="10" t="str">
        <f t="shared" si="13"/>
        <v/>
      </c>
      <c r="F121" s="11" t="str">
        <f t="shared" si="14"/>
        <v/>
      </c>
      <c r="G121" s="11" t="str">
        <f t="shared" si="15"/>
        <v/>
      </c>
      <c r="H121" s="54" t="str">
        <f t="shared" si="16"/>
        <v/>
      </c>
      <c r="I121" s="12" t="str">
        <f t="shared" si="17"/>
        <v/>
      </c>
      <c r="J121" s="125" t="str">
        <f t="shared" si="23"/>
        <v/>
      </c>
      <c r="K121" s="14" t="str">
        <f t="shared" si="18"/>
        <v/>
      </c>
      <c r="L121" s="11" t="str">
        <f t="shared" si="19"/>
        <v/>
      </c>
      <c r="M121" s="11" t="str">
        <f t="shared" si="20"/>
        <v/>
      </c>
      <c r="N121" s="11" t="str">
        <f t="shared" si="21"/>
        <v/>
      </c>
      <c r="O121" s="11" t="str">
        <f t="shared" si="22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12"/>
        <v/>
      </c>
      <c r="D122" s="13"/>
      <c r="E122" s="10" t="str">
        <f t="shared" si="13"/>
        <v/>
      </c>
      <c r="F122" s="11" t="str">
        <f t="shared" si="14"/>
        <v/>
      </c>
      <c r="G122" s="11" t="str">
        <f t="shared" si="15"/>
        <v/>
      </c>
      <c r="H122" s="54" t="str">
        <f t="shared" si="16"/>
        <v/>
      </c>
      <c r="I122" s="12" t="str">
        <f t="shared" si="17"/>
        <v/>
      </c>
      <c r="J122" s="125" t="str">
        <f t="shared" si="23"/>
        <v/>
      </c>
      <c r="K122" s="14" t="str">
        <f t="shared" si="18"/>
        <v/>
      </c>
      <c r="L122" s="11" t="str">
        <f t="shared" si="19"/>
        <v/>
      </c>
      <c r="M122" s="11" t="str">
        <f t="shared" si="20"/>
        <v/>
      </c>
      <c r="N122" s="11" t="str">
        <f t="shared" si="21"/>
        <v/>
      </c>
      <c r="O122" s="11" t="str">
        <f t="shared" si="22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12"/>
        <v/>
      </c>
      <c r="D123" s="13"/>
      <c r="E123" s="10" t="str">
        <f t="shared" si="13"/>
        <v/>
      </c>
      <c r="F123" s="11" t="str">
        <f t="shared" si="14"/>
        <v/>
      </c>
      <c r="G123" s="11" t="str">
        <f t="shared" si="15"/>
        <v/>
      </c>
      <c r="H123" s="54" t="str">
        <f t="shared" si="16"/>
        <v/>
      </c>
      <c r="I123" s="12" t="str">
        <f t="shared" si="17"/>
        <v/>
      </c>
      <c r="J123" s="125" t="str">
        <f t="shared" si="23"/>
        <v/>
      </c>
      <c r="K123" s="14" t="str">
        <f t="shared" si="18"/>
        <v/>
      </c>
      <c r="L123" s="11" t="str">
        <f t="shared" si="19"/>
        <v/>
      </c>
      <c r="M123" s="11" t="str">
        <f t="shared" si="20"/>
        <v/>
      </c>
      <c r="N123" s="11" t="str">
        <f t="shared" si="21"/>
        <v/>
      </c>
      <c r="O123" s="11" t="str">
        <f t="shared" si="22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12"/>
        <v/>
      </c>
      <c r="D124" s="13"/>
      <c r="E124" s="10" t="str">
        <f t="shared" si="13"/>
        <v/>
      </c>
      <c r="F124" s="11" t="str">
        <f t="shared" si="14"/>
        <v/>
      </c>
      <c r="G124" s="11" t="str">
        <f t="shared" si="15"/>
        <v/>
      </c>
      <c r="H124" s="54" t="str">
        <f t="shared" si="16"/>
        <v/>
      </c>
      <c r="I124" s="12" t="str">
        <f t="shared" si="17"/>
        <v/>
      </c>
      <c r="J124" s="125" t="str">
        <f t="shared" si="23"/>
        <v/>
      </c>
      <c r="K124" s="14" t="str">
        <f t="shared" si="18"/>
        <v/>
      </c>
      <c r="L124" s="11" t="str">
        <f t="shared" si="19"/>
        <v/>
      </c>
      <c r="M124" s="11" t="str">
        <f t="shared" si="20"/>
        <v/>
      </c>
      <c r="N124" s="11" t="str">
        <f t="shared" si="21"/>
        <v/>
      </c>
      <c r="O124" s="11" t="str">
        <f t="shared" si="22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12"/>
        <v/>
      </c>
      <c r="D125" s="13"/>
      <c r="E125" s="10" t="str">
        <f t="shared" si="13"/>
        <v/>
      </c>
      <c r="F125" s="11" t="str">
        <f t="shared" si="14"/>
        <v/>
      </c>
      <c r="G125" s="11" t="str">
        <f t="shared" si="15"/>
        <v/>
      </c>
      <c r="H125" s="54" t="str">
        <f t="shared" si="16"/>
        <v/>
      </c>
      <c r="I125" s="12" t="str">
        <f t="shared" si="17"/>
        <v/>
      </c>
      <c r="J125" s="125" t="str">
        <f t="shared" si="23"/>
        <v/>
      </c>
      <c r="K125" s="14" t="str">
        <f t="shared" si="18"/>
        <v/>
      </c>
      <c r="L125" s="11" t="str">
        <f t="shared" si="19"/>
        <v/>
      </c>
      <c r="M125" s="11" t="str">
        <f t="shared" si="20"/>
        <v/>
      </c>
      <c r="N125" s="11" t="str">
        <f t="shared" si="21"/>
        <v/>
      </c>
      <c r="O125" s="11" t="str">
        <f t="shared" si="22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12"/>
        <v/>
      </c>
      <c r="D126" s="13"/>
      <c r="E126" s="10" t="str">
        <f t="shared" si="13"/>
        <v/>
      </c>
      <c r="F126" s="11" t="str">
        <f t="shared" si="14"/>
        <v/>
      </c>
      <c r="G126" s="11" t="str">
        <f t="shared" si="15"/>
        <v/>
      </c>
      <c r="H126" s="54" t="str">
        <f t="shared" si="16"/>
        <v/>
      </c>
      <c r="I126" s="12" t="str">
        <f t="shared" si="17"/>
        <v/>
      </c>
      <c r="J126" s="125" t="str">
        <f t="shared" si="23"/>
        <v/>
      </c>
      <c r="K126" s="14" t="str">
        <f t="shared" si="18"/>
        <v/>
      </c>
      <c r="L126" s="11" t="str">
        <f t="shared" si="19"/>
        <v/>
      </c>
      <c r="M126" s="11" t="str">
        <f t="shared" si="20"/>
        <v/>
      </c>
      <c r="N126" s="11" t="str">
        <f t="shared" si="21"/>
        <v/>
      </c>
      <c r="O126" s="11" t="str">
        <f t="shared" si="22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12"/>
        <v/>
      </c>
      <c r="D127" s="13"/>
      <c r="E127" s="10" t="str">
        <f t="shared" si="13"/>
        <v/>
      </c>
      <c r="F127" s="11" t="str">
        <f t="shared" si="14"/>
        <v/>
      </c>
      <c r="G127" s="11" t="str">
        <f t="shared" si="15"/>
        <v/>
      </c>
      <c r="H127" s="54" t="str">
        <f t="shared" si="16"/>
        <v/>
      </c>
      <c r="I127" s="12" t="str">
        <f t="shared" si="17"/>
        <v/>
      </c>
      <c r="J127" s="125" t="str">
        <f t="shared" si="23"/>
        <v/>
      </c>
      <c r="K127" s="14" t="str">
        <f t="shared" si="18"/>
        <v/>
      </c>
      <c r="L127" s="11" t="str">
        <f t="shared" si="19"/>
        <v/>
      </c>
      <c r="M127" s="11" t="str">
        <f t="shared" si="20"/>
        <v/>
      </c>
      <c r="N127" s="11" t="str">
        <f t="shared" si="21"/>
        <v/>
      </c>
      <c r="O127" s="11" t="str">
        <f t="shared" si="22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12"/>
        <v/>
      </c>
      <c r="D128" s="13"/>
      <c r="E128" s="10" t="str">
        <f t="shared" si="13"/>
        <v/>
      </c>
      <c r="F128" s="11" t="str">
        <f t="shared" si="14"/>
        <v/>
      </c>
      <c r="G128" s="11" t="str">
        <f t="shared" si="15"/>
        <v/>
      </c>
      <c r="H128" s="54" t="str">
        <f t="shared" si="16"/>
        <v/>
      </c>
      <c r="I128" s="12" t="str">
        <f t="shared" si="17"/>
        <v/>
      </c>
      <c r="J128" s="125" t="str">
        <f t="shared" si="23"/>
        <v/>
      </c>
      <c r="K128" s="14" t="str">
        <f t="shared" si="18"/>
        <v/>
      </c>
      <c r="L128" s="11" t="str">
        <f t="shared" si="19"/>
        <v/>
      </c>
      <c r="M128" s="11" t="str">
        <f t="shared" si="20"/>
        <v/>
      </c>
      <c r="N128" s="11" t="str">
        <f t="shared" si="21"/>
        <v/>
      </c>
      <c r="O128" s="11" t="str">
        <f t="shared" si="22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12"/>
        <v/>
      </c>
      <c r="D129" s="13"/>
      <c r="E129" s="10" t="str">
        <f t="shared" si="13"/>
        <v/>
      </c>
      <c r="F129" s="11" t="str">
        <f t="shared" si="14"/>
        <v/>
      </c>
      <c r="G129" s="11" t="str">
        <f t="shared" si="15"/>
        <v/>
      </c>
      <c r="H129" s="54" t="str">
        <f t="shared" si="16"/>
        <v/>
      </c>
      <c r="I129" s="12" t="str">
        <f t="shared" si="17"/>
        <v/>
      </c>
      <c r="J129" s="125" t="str">
        <f t="shared" si="23"/>
        <v/>
      </c>
      <c r="K129" s="14" t="str">
        <f t="shared" si="18"/>
        <v/>
      </c>
      <c r="L129" s="11" t="str">
        <f t="shared" si="19"/>
        <v/>
      </c>
      <c r="M129" s="11" t="str">
        <f t="shared" si="20"/>
        <v/>
      </c>
      <c r="N129" s="11" t="str">
        <f t="shared" si="21"/>
        <v/>
      </c>
      <c r="O129" s="11" t="str">
        <f t="shared" si="22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12"/>
        <v/>
      </c>
      <c r="D130" s="13"/>
      <c r="E130" s="10" t="str">
        <f t="shared" si="13"/>
        <v/>
      </c>
      <c r="F130" s="11" t="str">
        <f t="shared" si="14"/>
        <v/>
      </c>
      <c r="G130" s="11" t="str">
        <f t="shared" si="15"/>
        <v/>
      </c>
      <c r="H130" s="54" t="str">
        <f t="shared" si="16"/>
        <v/>
      </c>
      <c r="I130" s="12" t="str">
        <f t="shared" si="17"/>
        <v/>
      </c>
      <c r="J130" s="125" t="str">
        <f t="shared" si="23"/>
        <v/>
      </c>
      <c r="K130" s="14" t="str">
        <f t="shared" si="18"/>
        <v/>
      </c>
      <c r="L130" s="11" t="str">
        <f t="shared" si="19"/>
        <v/>
      </c>
      <c r="M130" s="11" t="str">
        <f t="shared" si="20"/>
        <v/>
      </c>
      <c r="N130" s="11" t="str">
        <f t="shared" si="21"/>
        <v/>
      </c>
      <c r="O130" s="11" t="str">
        <f t="shared" si="22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24">IF(C130&lt;$B$10,C130+1,"")</f>
        <v/>
      </c>
      <c r="D131" s="13"/>
      <c r="E131" s="10" t="str">
        <f t="shared" ref="E131:E194" si="25">IF(C130&lt;$B$10,$B$15,"")</f>
        <v/>
      </c>
      <c r="F131" s="11" t="str">
        <f t="shared" ref="F131:F194" si="26">IF(C130&lt;$B$10,IF($B$7&gt;0,IF(C130&lt;$B$10,IF(L130&gt;F130+$B$7,L130-(1-$B$8),F130),""),$B$6),"")</f>
        <v/>
      </c>
      <c r="G131" s="11" t="str">
        <f t="shared" ref="G131:G194" si="27">IF(C130&lt;$B$10,F131+G130,"")</f>
        <v/>
      </c>
      <c r="H131" s="54" t="str">
        <f t="shared" ref="H131:H194" si="28">IF(C130&lt;$B$10,F131/E131,"")</f>
        <v/>
      </c>
      <c r="I131" s="12" t="str">
        <f t="shared" ref="I131:I194" si="29">IF(C130&lt;$B$10,I130+H131,"")</f>
        <v/>
      </c>
      <c r="J131" s="125" t="str">
        <f t="shared" si="23"/>
        <v/>
      </c>
      <c r="K131" s="14" t="str">
        <f t="shared" ref="K131:K194" si="30">IF(C130&lt;$B$10,J131/E131,"")</f>
        <v/>
      </c>
      <c r="L131" s="11" t="str">
        <f t="shared" ref="L131:L194" si="31">IF(C130&lt;$B$10,I131*J131,"")</f>
        <v/>
      </c>
      <c r="M131" s="11" t="str">
        <f t="shared" ref="M131:M194" si="32">IF(C130&lt;$B$10,M130+L131,"")</f>
        <v/>
      </c>
      <c r="N131" s="11" t="str">
        <f t="shared" ref="N131:N194" si="33">IF(C130&lt;$B$10,G131+M131,"")</f>
        <v/>
      </c>
      <c r="O131" s="11" t="str">
        <f t="shared" ref="O131:O194" si="34">IF(C130&lt;$B$10,F131*$B$8,"")</f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24"/>
        <v/>
      </c>
      <c r="D132" s="13"/>
      <c r="E132" s="10" t="str">
        <f t="shared" si="25"/>
        <v/>
      </c>
      <c r="F132" s="11" t="str">
        <f t="shared" si="26"/>
        <v/>
      </c>
      <c r="G132" s="11" t="str">
        <f t="shared" si="27"/>
        <v/>
      </c>
      <c r="H132" s="54" t="str">
        <f t="shared" si="28"/>
        <v/>
      </c>
      <c r="I132" s="12" t="str">
        <f t="shared" si="29"/>
        <v/>
      </c>
      <c r="J132" s="125" t="str">
        <f t="shared" ref="J132:J195" si="35">IF(C131&lt;$B$10,$B$21,"")</f>
        <v/>
      </c>
      <c r="K132" s="14" t="str">
        <f t="shared" si="30"/>
        <v/>
      </c>
      <c r="L132" s="11" t="str">
        <f t="shared" si="31"/>
        <v/>
      </c>
      <c r="M132" s="11" t="str">
        <f t="shared" si="32"/>
        <v/>
      </c>
      <c r="N132" s="11" t="str">
        <f t="shared" si="33"/>
        <v/>
      </c>
      <c r="O132" s="11" t="str">
        <f t="shared" si="34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24"/>
        <v/>
      </c>
      <c r="D133" s="13"/>
      <c r="E133" s="10" t="str">
        <f t="shared" si="25"/>
        <v/>
      </c>
      <c r="F133" s="11" t="str">
        <f t="shared" si="26"/>
        <v/>
      </c>
      <c r="G133" s="11" t="str">
        <f t="shared" si="27"/>
        <v/>
      </c>
      <c r="H133" s="54" t="str">
        <f t="shared" si="28"/>
        <v/>
      </c>
      <c r="I133" s="12" t="str">
        <f t="shared" si="29"/>
        <v/>
      </c>
      <c r="J133" s="125" t="str">
        <f t="shared" si="35"/>
        <v/>
      </c>
      <c r="K133" s="14" t="str">
        <f t="shared" si="30"/>
        <v/>
      </c>
      <c r="L133" s="11" t="str">
        <f t="shared" si="31"/>
        <v/>
      </c>
      <c r="M133" s="11" t="str">
        <f t="shared" si="32"/>
        <v/>
      </c>
      <c r="N133" s="11" t="str">
        <f t="shared" si="33"/>
        <v/>
      </c>
      <c r="O133" s="11" t="str">
        <f t="shared" si="34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24"/>
        <v/>
      </c>
      <c r="D134" s="13"/>
      <c r="E134" s="10" t="str">
        <f t="shared" si="25"/>
        <v/>
      </c>
      <c r="F134" s="11" t="str">
        <f t="shared" si="26"/>
        <v/>
      </c>
      <c r="G134" s="11" t="str">
        <f t="shared" si="27"/>
        <v/>
      </c>
      <c r="H134" s="54" t="str">
        <f t="shared" si="28"/>
        <v/>
      </c>
      <c r="I134" s="12" t="str">
        <f t="shared" si="29"/>
        <v/>
      </c>
      <c r="J134" s="125" t="str">
        <f t="shared" si="35"/>
        <v/>
      </c>
      <c r="K134" s="14" t="str">
        <f t="shared" si="30"/>
        <v/>
      </c>
      <c r="L134" s="11" t="str">
        <f t="shared" si="31"/>
        <v/>
      </c>
      <c r="M134" s="11" t="str">
        <f t="shared" si="32"/>
        <v/>
      </c>
      <c r="N134" s="11" t="str">
        <f t="shared" si="33"/>
        <v/>
      </c>
      <c r="O134" s="11" t="str">
        <f t="shared" si="34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24"/>
        <v/>
      </c>
      <c r="D135" s="13"/>
      <c r="E135" s="10" t="str">
        <f t="shared" si="25"/>
        <v/>
      </c>
      <c r="F135" s="11" t="str">
        <f t="shared" si="26"/>
        <v/>
      </c>
      <c r="G135" s="11" t="str">
        <f t="shared" si="27"/>
        <v/>
      </c>
      <c r="H135" s="54" t="str">
        <f t="shared" si="28"/>
        <v/>
      </c>
      <c r="I135" s="12" t="str">
        <f t="shared" si="29"/>
        <v/>
      </c>
      <c r="J135" s="125" t="str">
        <f t="shared" si="35"/>
        <v/>
      </c>
      <c r="K135" s="14" t="str">
        <f t="shared" si="30"/>
        <v/>
      </c>
      <c r="L135" s="11" t="str">
        <f t="shared" si="31"/>
        <v/>
      </c>
      <c r="M135" s="11" t="str">
        <f t="shared" si="32"/>
        <v/>
      </c>
      <c r="N135" s="11" t="str">
        <f t="shared" si="33"/>
        <v/>
      </c>
      <c r="O135" s="11" t="str">
        <f t="shared" si="34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24"/>
        <v/>
      </c>
      <c r="D136" s="13"/>
      <c r="E136" s="10" t="str">
        <f t="shared" si="25"/>
        <v/>
      </c>
      <c r="F136" s="11" t="str">
        <f t="shared" si="26"/>
        <v/>
      </c>
      <c r="G136" s="11" t="str">
        <f t="shared" si="27"/>
        <v/>
      </c>
      <c r="H136" s="54" t="str">
        <f t="shared" si="28"/>
        <v/>
      </c>
      <c r="I136" s="12" t="str">
        <f t="shared" si="29"/>
        <v/>
      </c>
      <c r="J136" s="125" t="str">
        <f t="shared" si="35"/>
        <v/>
      </c>
      <c r="K136" s="14" t="str">
        <f t="shared" si="30"/>
        <v/>
      </c>
      <c r="L136" s="11" t="str">
        <f t="shared" si="31"/>
        <v/>
      </c>
      <c r="M136" s="11" t="str">
        <f t="shared" si="32"/>
        <v/>
      </c>
      <c r="N136" s="11" t="str">
        <f t="shared" si="33"/>
        <v/>
      </c>
      <c r="O136" s="11" t="str">
        <f t="shared" si="34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24"/>
        <v/>
      </c>
      <c r="D137" s="13"/>
      <c r="E137" s="10" t="str">
        <f t="shared" si="25"/>
        <v/>
      </c>
      <c r="F137" s="11" t="str">
        <f t="shared" si="26"/>
        <v/>
      </c>
      <c r="G137" s="11" t="str">
        <f t="shared" si="27"/>
        <v/>
      </c>
      <c r="H137" s="54" t="str">
        <f t="shared" si="28"/>
        <v/>
      </c>
      <c r="I137" s="12" t="str">
        <f t="shared" si="29"/>
        <v/>
      </c>
      <c r="J137" s="125" t="str">
        <f t="shared" si="35"/>
        <v/>
      </c>
      <c r="K137" s="14" t="str">
        <f t="shared" si="30"/>
        <v/>
      </c>
      <c r="L137" s="11" t="str">
        <f t="shared" si="31"/>
        <v/>
      </c>
      <c r="M137" s="11" t="str">
        <f t="shared" si="32"/>
        <v/>
      </c>
      <c r="N137" s="11" t="str">
        <f t="shared" si="33"/>
        <v/>
      </c>
      <c r="O137" s="11" t="str">
        <f t="shared" si="34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24"/>
        <v/>
      </c>
      <c r="D138" s="13"/>
      <c r="E138" s="10" t="str">
        <f t="shared" si="25"/>
        <v/>
      </c>
      <c r="F138" s="11" t="str">
        <f t="shared" si="26"/>
        <v/>
      </c>
      <c r="G138" s="11" t="str">
        <f t="shared" si="27"/>
        <v/>
      </c>
      <c r="H138" s="54" t="str">
        <f t="shared" si="28"/>
        <v/>
      </c>
      <c r="I138" s="12" t="str">
        <f t="shared" si="29"/>
        <v/>
      </c>
      <c r="J138" s="125" t="str">
        <f t="shared" si="35"/>
        <v/>
      </c>
      <c r="K138" s="14" t="str">
        <f t="shared" si="30"/>
        <v/>
      </c>
      <c r="L138" s="11" t="str">
        <f t="shared" si="31"/>
        <v/>
      </c>
      <c r="M138" s="11" t="str">
        <f t="shared" si="32"/>
        <v/>
      </c>
      <c r="N138" s="11" t="str">
        <f t="shared" si="33"/>
        <v/>
      </c>
      <c r="O138" s="11" t="str">
        <f t="shared" si="34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24"/>
        <v/>
      </c>
      <c r="D139" s="13"/>
      <c r="E139" s="10" t="str">
        <f t="shared" si="25"/>
        <v/>
      </c>
      <c r="F139" s="11" t="str">
        <f t="shared" si="26"/>
        <v/>
      </c>
      <c r="G139" s="11" t="str">
        <f t="shared" si="27"/>
        <v/>
      </c>
      <c r="H139" s="54" t="str">
        <f t="shared" si="28"/>
        <v/>
      </c>
      <c r="I139" s="12" t="str">
        <f t="shared" si="29"/>
        <v/>
      </c>
      <c r="J139" s="125" t="str">
        <f t="shared" si="35"/>
        <v/>
      </c>
      <c r="K139" s="14" t="str">
        <f t="shared" si="30"/>
        <v/>
      </c>
      <c r="L139" s="11" t="str">
        <f t="shared" si="31"/>
        <v/>
      </c>
      <c r="M139" s="11" t="str">
        <f t="shared" si="32"/>
        <v/>
      </c>
      <c r="N139" s="11" t="str">
        <f t="shared" si="33"/>
        <v/>
      </c>
      <c r="O139" s="11" t="str">
        <f t="shared" si="34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24"/>
        <v/>
      </c>
      <c r="D140" s="13"/>
      <c r="E140" s="10" t="str">
        <f t="shared" si="25"/>
        <v/>
      </c>
      <c r="F140" s="11" t="str">
        <f t="shared" si="26"/>
        <v/>
      </c>
      <c r="G140" s="11" t="str">
        <f t="shared" si="27"/>
        <v/>
      </c>
      <c r="H140" s="54" t="str">
        <f t="shared" si="28"/>
        <v/>
      </c>
      <c r="I140" s="12" t="str">
        <f t="shared" si="29"/>
        <v/>
      </c>
      <c r="J140" s="125" t="str">
        <f t="shared" si="35"/>
        <v/>
      </c>
      <c r="K140" s="14" t="str">
        <f t="shared" si="30"/>
        <v/>
      </c>
      <c r="L140" s="11" t="str">
        <f t="shared" si="31"/>
        <v/>
      </c>
      <c r="M140" s="11" t="str">
        <f t="shared" si="32"/>
        <v/>
      </c>
      <c r="N140" s="11" t="str">
        <f t="shared" si="33"/>
        <v/>
      </c>
      <c r="O140" s="11" t="str">
        <f t="shared" si="34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24"/>
        <v/>
      </c>
      <c r="D141" s="13"/>
      <c r="E141" s="10" t="str">
        <f t="shared" si="25"/>
        <v/>
      </c>
      <c r="F141" s="11" t="str">
        <f t="shared" si="26"/>
        <v/>
      </c>
      <c r="G141" s="11" t="str">
        <f t="shared" si="27"/>
        <v/>
      </c>
      <c r="H141" s="54" t="str">
        <f t="shared" si="28"/>
        <v/>
      </c>
      <c r="I141" s="12" t="str">
        <f t="shared" si="29"/>
        <v/>
      </c>
      <c r="J141" s="125" t="str">
        <f t="shared" si="35"/>
        <v/>
      </c>
      <c r="K141" s="14" t="str">
        <f t="shared" si="30"/>
        <v/>
      </c>
      <c r="L141" s="11" t="str">
        <f t="shared" si="31"/>
        <v/>
      </c>
      <c r="M141" s="11" t="str">
        <f t="shared" si="32"/>
        <v/>
      </c>
      <c r="N141" s="11" t="str">
        <f t="shared" si="33"/>
        <v/>
      </c>
      <c r="O141" s="11" t="str">
        <f t="shared" si="34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24"/>
        <v/>
      </c>
      <c r="D142" s="13"/>
      <c r="E142" s="10" t="str">
        <f t="shared" si="25"/>
        <v/>
      </c>
      <c r="F142" s="11" t="str">
        <f t="shared" si="26"/>
        <v/>
      </c>
      <c r="G142" s="11" t="str">
        <f t="shared" si="27"/>
        <v/>
      </c>
      <c r="H142" s="54" t="str">
        <f t="shared" si="28"/>
        <v/>
      </c>
      <c r="I142" s="12" t="str">
        <f t="shared" si="29"/>
        <v/>
      </c>
      <c r="J142" s="125" t="str">
        <f t="shared" si="35"/>
        <v/>
      </c>
      <c r="K142" s="14" t="str">
        <f t="shared" si="30"/>
        <v/>
      </c>
      <c r="L142" s="11" t="str">
        <f t="shared" si="31"/>
        <v/>
      </c>
      <c r="M142" s="11" t="str">
        <f t="shared" si="32"/>
        <v/>
      </c>
      <c r="N142" s="11" t="str">
        <f t="shared" si="33"/>
        <v/>
      </c>
      <c r="O142" s="11" t="str">
        <f t="shared" si="34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24"/>
        <v/>
      </c>
      <c r="D143" s="13"/>
      <c r="E143" s="10" t="str">
        <f t="shared" si="25"/>
        <v/>
      </c>
      <c r="F143" s="11" t="str">
        <f t="shared" si="26"/>
        <v/>
      </c>
      <c r="G143" s="11" t="str">
        <f t="shared" si="27"/>
        <v/>
      </c>
      <c r="H143" s="54" t="str">
        <f t="shared" si="28"/>
        <v/>
      </c>
      <c r="I143" s="12" t="str">
        <f t="shared" si="29"/>
        <v/>
      </c>
      <c r="J143" s="125" t="str">
        <f t="shared" si="35"/>
        <v/>
      </c>
      <c r="K143" s="14" t="str">
        <f t="shared" si="30"/>
        <v/>
      </c>
      <c r="L143" s="11" t="str">
        <f t="shared" si="31"/>
        <v/>
      </c>
      <c r="M143" s="11" t="str">
        <f t="shared" si="32"/>
        <v/>
      </c>
      <c r="N143" s="11" t="str">
        <f t="shared" si="33"/>
        <v/>
      </c>
      <c r="O143" s="11" t="str">
        <f t="shared" si="34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24"/>
        <v/>
      </c>
      <c r="D144" s="13"/>
      <c r="E144" s="10" t="str">
        <f t="shared" si="25"/>
        <v/>
      </c>
      <c r="F144" s="11" t="str">
        <f t="shared" si="26"/>
        <v/>
      </c>
      <c r="G144" s="11" t="str">
        <f t="shared" si="27"/>
        <v/>
      </c>
      <c r="H144" s="54" t="str">
        <f t="shared" si="28"/>
        <v/>
      </c>
      <c r="I144" s="12" t="str">
        <f t="shared" si="29"/>
        <v/>
      </c>
      <c r="J144" s="125" t="str">
        <f t="shared" si="35"/>
        <v/>
      </c>
      <c r="K144" s="14" t="str">
        <f t="shared" si="30"/>
        <v/>
      </c>
      <c r="L144" s="11" t="str">
        <f t="shared" si="31"/>
        <v/>
      </c>
      <c r="M144" s="11" t="str">
        <f t="shared" si="32"/>
        <v/>
      </c>
      <c r="N144" s="11" t="str">
        <f t="shared" si="33"/>
        <v/>
      </c>
      <c r="O144" s="11" t="str">
        <f t="shared" si="34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24"/>
        <v/>
      </c>
      <c r="D145" s="13"/>
      <c r="E145" s="10" t="str">
        <f t="shared" si="25"/>
        <v/>
      </c>
      <c r="F145" s="11" t="str">
        <f t="shared" si="26"/>
        <v/>
      </c>
      <c r="G145" s="11" t="str">
        <f t="shared" si="27"/>
        <v/>
      </c>
      <c r="H145" s="54" t="str">
        <f t="shared" si="28"/>
        <v/>
      </c>
      <c r="I145" s="12" t="str">
        <f t="shared" si="29"/>
        <v/>
      </c>
      <c r="J145" s="125" t="str">
        <f t="shared" si="35"/>
        <v/>
      </c>
      <c r="K145" s="14" t="str">
        <f t="shared" si="30"/>
        <v/>
      </c>
      <c r="L145" s="11" t="str">
        <f t="shared" si="31"/>
        <v/>
      </c>
      <c r="M145" s="11" t="str">
        <f t="shared" si="32"/>
        <v/>
      </c>
      <c r="N145" s="11" t="str">
        <f t="shared" si="33"/>
        <v/>
      </c>
      <c r="O145" s="11" t="str">
        <f t="shared" si="34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24"/>
        <v/>
      </c>
      <c r="D146" s="13"/>
      <c r="E146" s="10" t="str">
        <f t="shared" si="25"/>
        <v/>
      </c>
      <c r="F146" s="11" t="str">
        <f t="shared" si="26"/>
        <v/>
      </c>
      <c r="G146" s="11" t="str">
        <f t="shared" si="27"/>
        <v/>
      </c>
      <c r="H146" s="54" t="str">
        <f t="shared" si="28"/>
        <v/>
      </c>
      <c r="I146" s="12" t="str">
        <f t="shared" si="29"/>
        <v/>
      </c>
      <c r="J146" s="125" t="str">
        <f t="shared" si="35"/>
        <v/>
      </c>
      <c r="K146" s="14" t="str">
        <f t="shared" si="30"/>
        <v/>
      </c>
      <c r="L146" s="11" t="str">
        <f t="shared" si="31"/>
        <v/>
      </c>
      <c r="M146" s="11" t="str">
        <f t="shared" si="32"/>
        <v/>
      </c>
      <c r="N146" s="11" t="str">
        <f t="shared" si="33"/>
        <v/>
      </c>
      <c r="O146" s="11" t="str">
        <f t="shared" si="34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24"/>
        <v/>
      </c>
      <c r="D147" s="13"/>
      <c r="E147" s="10" t="str">
        <f t="shared" si="25"/>
        <v/>
      </c>
      <c r="F147" s="11" t="str">
        <f t="shared" si="26"/>
        <v/>
      </c>
      <c r="G147" s="11" t="str">
        <f t="shared" si="27"/>
        <v/>
      </c>
      <c r="H147" s="54" t="str">
        <f t="shared" si="28"/>
        <v/>
      </c>
      <c r="I147" s="12" t="str">
        <f t="shared" si="29"/>
        <v/>
      </c>
      <c r="J147" s="125" t="str">
        <f t="shared" si="35"/>
        <v/>
      </c>
      <c r="K147" s="14" t="str">
        <f t="shared" si="30"/>
        <v/>
      </c>
      <c r="L147" s="11" t="str">
        <f t="shared" si="31"/>
        <v/>
      </c>
      <c r="M147" s="11" t="str">
        <f t="shared" si="32"/>
        <v/>
      </c>
      <c r="N147" s="11" t="str">
        <f t="shared" si="33"/>
        <v/>
      </c>
      <c r="O147" s="11" t="str">
        <f t="shared" si="34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24"/>
        <v/>
      </c>
      <c r="D148" s="13"/>
      <c r="E148" s="10" t="str">
        <f t="shared" si="25"/>
        <v/>
      </c>
      <c r="F148" s="11" t="str">
        <f t="shared" si="26"/>
        <v/>
      </c>
      <c r="G148" s="11" t="str">
        <f t="shared" si="27"/>
        <v/>
      </c>
      <c r="H148" s="54" t="str">
        <f t="shared" si="28"/>
        <v/>
      </c>
      <c r="I148" s="12" t="str">
        <f t="shared" si="29"/>
        <v/>
      </c>
      <c r="J148" s="125" t="str">
        <f t="shared" si="35"/>
        <v/>
      </c>
      <c r="K148" s="14" t="str">
        <f t="shared" si="30"/>
        <v/>
      </c>
      <c r="L148" s="11" t="str">
        <f t="shared" si="31"/>
        <v/>
      </c>
      <c r="M148" s="11" t="str">
        <f t="shared" si="32"/>
        <v/>
      </c>
      <c r="N148" s="11" t="str">
        <f t="shared" si="33"/>
        <v/>
      </c>
      <c r="O148" s="11" t="str">
        <f t="shared" si="34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24"/>
        <v/>
      </c>
      <c r="D149" s="13"/>
      <c r="E149" s="10" t="str">
        <f t="shared" si="25"/>
        <v/>
      </c>
      <c r="F149" s="11" t="str">
        <f t="shared" si="26"/>
        <v/>
      </c>
      <c r="G149" s="11" t="str">
        <f t="shared" si="27"/>
        <v/>
      </c>
      <c r="H149" s="54" t="str">
        <f t="shared" si="28"/>
        <v/>
      </c>
      <c r="I149" s="12" t="str">
        <f t="shared" si="29"/>
        <v/>
      </c>
      <c r="J149" s="125" t="str">
        <f t="shared" si="35"/>
        <v/>
      </c>
      <c r="K149" s="14" t="str">
        <f t="shared" si="30"/>
        <v/>
      </c>
      <c r="L149" s="11" t="str">
        <f t="shared" si="31"/>
        <v/>
      </c>
      <c r="M149" s="11" t="str">
        <f t="shared" si="32"/>
        <v/>
      </c>
      <c r="N149" s="11" t="str">
        <f t="shared" si="33"/>
        <v/>
      </c>
      <c r="O149" s="11" t="str">
        <f t="shared" si="34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24"/>
        <v/>
      </c>
      <c r="D150" s="13"/>
      <c r="E150" s="10" t="str">
        <f t="shared" si="25"/>
        <v/>
      </c>
      <c r="F150" s="11" t="str">
        <f t="shared" si="26"/>
        <v/>
      </c>
      <c r="G150" s="11" t="str">
        <f t="shared" si="27"/>
        <v/>
      </c>
      <c r="H150" s="54" t="str">
        <f t="shared" si="28"/>
        <v/>
      </c>
      <c r="I150" s="12" t="str">
        <f t="shared" si="29"/>
        <v/>
      </c>
      <c r="J150" s="125" t="str">
        <f t="shared" si="35"/>
        <v/>
      </c>
      <c r="K150" s="14" t="str">
        <f t="shared" si="30"/>
        <v/>
      </c>
      <c r="L150" s="11" t="str">
        <f t="shared" si="31"/>
        <v/>
      </c>
      <c r="M150" s="11" t="str">
        <f t="shared" si="32"/>
        <v/>
      </c>
      <c r="N150" s="11" t="str">
        <f t="shared" si="33"/>
        <v/>
      </c>
      <c r="O150" s="11" t="str">
        <f t="shared" si="34"/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24"/>
        <v/>
      </c>
      <c r="D151" s="13"/>
      <c r="E151" s="10" t="str">
        <f t="shared" si="25"/>
        <v/>
      </c>
      <c r="F151" s="11" t="str">
        <f t="shared" si="26"/>
        <v/>
      </c>
      <c r="G151" s="11" t="str">
        <f t="shared" si="27"/>
        <v/>
      </c>
      <c r="H151" s="54" t="str">
        <f t="shared" si="28"/>
        <v/>
      </c>
      <c r="I151" s="12" t="str">
        <f t="shared" si="29"/>
        <v/>
      </c>
      <c r="J151" s="125" t="str">
        <f t="shared" si="35"/>
        <v/>
      </c>
      <c r="K151" s="14" t="str">
        <f t="shared" si="30"/>
        <v/>
      </c>
      <c r="L151" s="11" t="str">
        <f t="shared" si="31"/>
        <v/>
      </c>
      <c r="M151" s="11" t="str">
        <f t="shared" si="32"/>
        <v/>
      </c>
      <c r="N151" s="11" t="str">
        <f t="shared" si="33"/>
        <v/>
      </c>
      <c r="O151" s="11" t="str">
        <f t="shared" si="34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24"/>
        <v/>
      </c>
      <c r="D152" s="13"/>
      <c r="E152" s="10" t="str">
        <f t="shared" si="25"/>
        <v/>
      </c>
      <c r="F152" s="11" t="str">
        <f t="shared" si="26"/>
        <v/>
      </c>
      <c r="G152" s="11" t="str">
        <f t="shared" si="27"/>
        <v/>
      </c>
      <c r="H152" s="54" t="str">
        <f t="shared" si="28"/>
        <v/>
      </c>
      <c r="I152" s="12" t="str">
        <f t="shared" si="29"/>
        <v/>
      </c>
      <c r="J152" s="125" t="str">
        <f t="shared" si="35"/>
        <v/>
      </c>
      <c r="K152" s="14" t="str">
        <f t="shared" si="30"/>
        <v/>
      </c>
      <c r="L152" s="11" t="str">
        <f t="shared" si="31"/>
        <v/>
      </c>
      <c r="M152" s="11" t="str">
        <f t="shared" si="32"/>
        <v/>
      </c>
      <c r="N152" s="11" t="str">
        <f t="shared" si="33"/>
        <v/>
      </c>
      <c r="O152" s="11" t="str">
        <f t="shared" si="34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24"/>
        <v/>
      </c>
      <c r="D153" s="13"/>
      <c r="E153" s="10" t="str">
        <f t="shared" si="25"/>
        <v/>
      </c>
      <c r="F153" s="11" t="str">
        <f t="shared" si="26"/>
        <v/>
      </c>
      <c r="G153" s="11" t="str">
        <f t="shared" si="27"/>
        <v/>
      </c>
      <c r="H153" s="54" t="str">
        <f t="shared" si="28"/>
        <v/>
      </c>
      <c r="I153" s="12" t="str">
        <f t="shared" si="29"/>
        <v/>
      </c>
      <c r="J153" s="125" t="str">
        <f t="shared" si="35"/>
        <v/>
      </c>
      <c r="K153" s="14" t="str">
        <f t="shared" si="30"/>
        <v/>
      </c>
      <c r="L153" s="11" t="str">
        <f t="shared" si="31"/>
        <v/>
      </c>
      <c r="M153" s="11" t="str">
        <f t="shared" si="32"/>
        <v/>
      </c>
      <c r="N153" s="11" t="str">
        <f t="shared" si="33"/>
        <v/>
      </c>
      <c r="O153" s="11" t="str">
        <f t="shared" si="34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24"/>
        <v/>
      </c>
      <c r="D154" s="13"/>
      <c r="E154" s="10" t="str">
        <f t="shared" si="25"/>
        <v/>
      </c>
      <c r="F154" s="11" t="str">
        <f t="shared" si="26"/>
        <v/>
      </c>
      <c r="G154" s="11" t="str">
        <f t="shared" si="27"/>
        <v/>
      </c>
      <c r="H154" s="54" t="str">
        <f t="shared" si="28"/>
        <v/>
      </c>
      <c r="I154" s="12" t="str">
        <f t="shared" si="29"/>
        <v/>
      </c>
      <c r="J154" s="125" t="str">
        <f t="shared" si="35"/>
        <v/>
      </c>
      <c r="K154" s="14" t="str">
        <f t="shared" si="30"/>
        <v/>
      </c>
      <c r="L154" s="11" t="str">
        <f t="shared" si="31"/>
        <v/>
      </c>
      <c r="M154" s="11" t="str">
        <f t="shared" si="32"/>
        <v/>
      </c>
      <c r="N154" s="11" t="str">
        <f t="shared" si="33"/>
        <v/>
      </c>
      <c r="O154" s="11" t="str">
        <f t="shared" si="34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24"/>
        <v/>
      </c>
      <c r="D155" s="13"/>
      <c r="E155" s="10" t="str">
        <f t="shared" si="25"/>
        <v/>
      </c>
      <c r="F155" s="11" t="str">
        <f t="shared" si="26"/>
        <v/>
      </c>
      <c r="G155" s="11" t="str">
        <f t="shared" si="27"/>
        <v/>
      </c>
      <c r="H155" s="54" t="str">
        <f t="shared" si="28"/>
        <v/>
      </c>
      <c r="I155" s="12" t="str">
        <f t="shared" si="29"/>
        <v/>
      </c>
      <c r="J155" s="125" t="str">
        <f t="shared" si="35"/>
        <v/>
      </c>
      <c r="K155" s="14" t="str">
        <f t="shared" si="30"/>
        <v/>
      </c>
      <c r="L155" s="11" t="str">
        <f t="shared" si="31"/>
        <v/>
      </c>
      <c r="M155" s="11" t="str">
        <f t="shared" si="32"/>
        <v/>
      </c>
      <c r="N155" s="11" t="str">
        <f t="shared" si="33"/>
        <v/>
      </c>
      <c r="O155" s="11" t="str">
        <f t="shared" si="34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24"/>
        <v/>
      </c>
      <c r="D156" s="13"/>
      <c r="E156" s="10" t="str">
        <f t="shared" si="25"/>
        <v/>
      </c>
      <c r="F156" s="11" t="str">
        <f t="shared" si="26"/>
        <v/>
      </c>
      <c r="G156" s="11" t="str">
        <f t="shared" si="27"/>
        <v/>
      </c>
      <c r="H156" s="54" t="str">
        <f t="shared" si="28"/>
        <v/>
      </c>
      <c r="I156" s="12" t="str">
        <f t="shared" si="29"/>
        <v/>
      </c>
      <c r="J156" s="125" t="str">
        <f t="shared" si="35"/>
        <v/>
      </c>
      <c r="K156" s="14" t="str">
        <f t="shared" si="30"/>
        <v/>
      </c>
      <c r="L156" s="11" t="str">
        <f t="shared" si="31"/>
        <v/>
      </c>
      <c r="M156" s="11" t="str">
        <f t="shared" si="32"/>
        <v/>
      </c>
      <c r="N156" s="11" t="str">
        <f t="shared" si="33"/>
        <v/>
      </c>
      <c r="O156" s="11" t="str">
        <f t="shared" si="34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24"/>
        <v/>
      </c>
      <c r="D157" s="13"/>
      <c r="E157" s="10" t="str">
        <f t="shared" si="25"/>
        <v/>
      </c>
      <c r="F157" s="11" t="str">
        <f t="shared" si="26"/>
        <v/>
      </c>
      <c r="G157" s="11" t="str">
        <f t="shared" si="27"/>
        <v/>
      </c>
      <c r="H157" s="54" t="str">
        <f t="shared" si="28"/>
        <v/>
      </c>
      <c r="I157" s="12" t="str">
        <f t="shared" si="29"/>
        <v/>
      </c>
      <c r="J157" s="125" t="str">
        <f t="shared" si="35"/>
        <v/>
      </c>
      <c r="K157" s="14" t="str">
        <f t="shared" si="30"/>
        <v/>
      </c>
      <c r="L157" s="11" t="str">
        <f t="shared" si="31"/>
        <v/>
      </c>
      <c r="M157" s="11" t="str">
        <f t="shared" si="32"/>
        <v/>
      </c>
      <c r="N157" s="11" t="str">
        <f t="shared" si="33"/>
        <v/>
      </c>
      <c r="O157" s="11" t="str">
        <f t="shared" si="34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24"/>
        <v/>
      </c>
      <c r="D158" s="13"/>
      <c r="E158" s="10" t="str">
        <f t="shared" si="25"/>
        <v/>
      </c>
      <c r="F158" s="11" t="str">
        <f t="shared" si="26"/>
        <v/>
      </c>
      <c r="G158" s="11" t="str">
        <f t="shared" si="27"/>
        <v/>
      </c>
      <c r="H158" s="54" t="str">
        <f t="shared" si="28"/>
        <v/>
      </c>
      <c r="I158" s="12" t="str">
        <f t="shared" si="29"/>
        <v/>
      </c>
      <c r="J158" s="125" t="str">
        <f t="shared" si="35"/>
        <v/>
      </c>
      <c r="K158" s="14" t="str">
        <f t="shared" si="30"/>
        <v/>
      </c>
      <c r="L158" s="11" t="str">
        <f t="shared" si="31"/>
        <v/>
      </c>
      <c r="M158" s="11" t="str">
        <f t="shared" si="32"/>
        <v/>
      </c>
      <c r="N158" s="11" t="str">
        <f t="shared" si="33"/>
        <v/>
      </c>
      <c r="O158" s="11" t="str">
        <f t="shared" si="34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24"/>
        <v/>
      </c>
      <c r="D159" s="13"/>
      <c r="E159" s="10" t="str">
        <f t="shared" si="25"/>
        <v/>
      </c>
      <c r="F159" s="11" t="str">
        <f t="shared" si="26"/>
        <v/>
      </c>
      <c r="G159" s="11" t="str">
        <f t="shared" si="27"/>
        <v/>
      </c>
      <c r="H159" s="54" t="str">
        <f t="shared" si="28"/>
        <v/>
      </c>
      <c r="I159" s="12" t="str">
        <f t="shared" si="29"/>
        <v/>
      </c>
      <c r="J159" s="125" t="str">
        <f t="shared" si="35"/>
        <v/>
      </c>
      <c r="K159" s="14" t="str">
        <f t="shared" si="30"/>
        <v/>
      </c>
      <c r="L159" s="11" t="str">
        <f t="shared" si="31"/>
        <v/>
      </c>
      <c r="M159" s="11" t="str">
        <f t="shared" si="32"/>
        <v/>
      </c>
      <c r="N159" s="11" t="str">
        <f t="shared" si="33"/>
        <v/>
      </c>
      <c r="O159" s="11" t="str">
        <f t="shared" si="34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24"/>
        <v/>
      </c>
      <c r="D160" s="13"/>
      <c r="E160" s="10" t="str">
        <f t="shared" si="25"/>
        <v/>
      </c>
      <c r="F160" s="11" t="str">
        <f t="shared" si="26"/>
        <v/>
      </c>
      <c r="G160" s="11" t="str">
        <f t="shared" si="27"/>
        <v/>
      </c>
      <c r="H160" s="54" t="str">
        <f t="shared" si="28"/>
        <v/>
      </c>
      <c r="I160" s="12" t="str">
        <f t="shared" si="29"/>
        <v/>
      </c>
      <c r="J160" s="125" t="str">
        <f t="shared" si="35"/>
        <v/>
      </c>
      <c r="K160" s="14" t="str">
        <f t="shared" si="30"/>
        <v/>
      </c>
      <c r="L160" s="11" t="str">
        <f t="shared" si="31"/>
        <v/>
      </c>
      <c r="M160" s="11" t="str">
        <f t="shared" si="32"/>
        <v/>
      </c>
      <c r="N160" s="11" t="str">
        <f t="shared" si="33"/>
        <v/>
      </c>
      <c r="O160" s="11" t="str">
        <f t="shared" si="34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24"/>
        <v/>
      </c>
      <c r="D161" s="13"/>
      <c r="E161" s="10" t="str">
        <f t="shared" si="25"/>
        <v/>
      </c>
      <c r="F161" s="11" t="str">
        <f t="shared" si="26"/>
        <v/>
      </c>
      <c r="G161" s="11" t="str">
        <f t="shared" si="27"/>
        <v/>
      </c>
      <c r="H161" s="54" t="str">
        <f t="shared" si="28"/>
        <v/>
      </c>
      <c r="I161" s="12" t="str">
        <f t="shared" si="29"/>
        <v/>
      </c>
      <c r="J161" s="125" t="str">
        <f t="shared" si="35"/>
        <v/>
      </c>
      <c r="K161" s="14" t="str">
        <f t="shared" si="30"/>
        <v/>
      </c>
      <c r="L161" s="11" t="str">
        <f t="shared" si="31"/>
        <v/>
      </c>
      <c r="M161" s="11" t="str">
        <f t="shared" si="32"/>
        <v/>
      </c>
      <c r="N161" s="11" t="str">
        <f t="shared" si="33"/>
        <v/>
      </c>
      <c r="O161" s="11" t="str">
        <f t="shared" si="34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24"/>
        <v/>
      </c>
      <c r="D162" s="13"/>
      <c r="E162" s="10" t="str">
        <f t="shared" si="25"/>
        <v/>
      </c>
      <c r="F162" s="11" t="str">
        <f t="shared" si="26"/>
        <v/>
      </c>
      <c r="G162" s="11" t="str">
        <f t="shared" si="27"/>
        <v/>
      </c>
      <c r="H162" s="54" t="str">
        <f t="shared" si="28"/>
        <v/>
      </c>
      <c r="I162" s="12" t="str">
        <f t="shared" si="29"/>
        <v/>
      </c>
      <c r="J162" s="125" t="str">
        <f t="shared" si="35"/>
        <v/>
      </c>
      <c r="K162" s="14" t="str">
        <f t="shared" si="30"/>
        <v/>
      </c>
      <c r="L162" s="11" t="str">
        <f t="shared" si="31"/>
        <v/>
      </c>
      <c r="M162" s="11" t="str">
        <f t="shared" si="32"/>
        <v/>
      </c>
      <c r="N162" s="11" t="str">
        <f t="shared" si="33"/>
        <v/>
      </c>
      <c r="O162" s="11" t="str">
        <f t="shared" si="34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24"/>
        <v/>
      </c>
      <c r="D163" s="13"/>
      <c r="E163" s="10" t="str">
        <f t="shared" si="25"/>
        <v/>
      </c>
      <c r="F163" s="11" t="str">
        <f t="shared" si="26"/>
        <v/>
      </c>
      <c r="G163" s="11" t="str">
        <f t="shared" si="27"/>
        <v/>
      </c>
      <c r="H163" s="54" t="str">
        <f t="shared" si="28"/>
        <v/>
      </c>
      <c r="I163" s="12" t="str">
        <f t="shared" si="29"/>
        <v/>
      </c>
      <c r="J163" s="125" t="str">
        <f t="shared" si="35"/>
        <v/>
      </c>
      <c r="K163" s="14" t="str">
        <f t="shared" si="30"/>
        <v/>
      </c>
      <c r="L163" s="11" t="str">
        <f t="shared" si="31"/>
        <v/>
      </c>
      <c r="M163" s="11" t="str">
        <f t="shared" si="32"/>
        <v/>
      </c>
      <c r="N163" s="11" t="str">
        <f t="shared" si="33"/>
        <v/>
      </c>
      <c r="O163" s="11" t="str">
        <f t="shared" si="34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24"/>
        <v/>
      </c>
      <c r="D164" s="13"/>
      <c r="E164" s="10" t="str">
        <f t="shared" si="25"/>
        <v/>
      </c>
      <c r="F164" s="11" t="str">
        <f t="shared" si="26"/>
        <v/>
      </c>
      <c r="G164" s="11" t="str">
        <f t="shared" si="27"/>
        <v/>
      </c>
      <c r="H164" s="54" t="str">
        <f t="shared" si="28"/>
        <v/>
      </c>
      <c r="I164" s="12" t="str">
        <f t="shared" si="29"/>
        <v/>
      </c>
      <c r="J164" s="125" t="str">
        <f t="shared" si="35"/>
        <v/>
      </c>
      <c r="K164" s="14" t="str">
        <f t="shared" si="30"/>
        <v/>
      </c>
      <c r="L164" s="11" t="str">
        <f t="shared" si="31"/>
        <v/>
      </c>
      <c r="M164" s="11" t="str">
        <f t="shared" si="32"/>
        <v/>
      </c>
      <c r="N164" s="11" t="str">
        <f t="shared" si="33"/>
        <v/>
      </c>
      <c r="O164" s="11" t="str">
        <f t="shared" si="34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24"/>
        <v/>
      </c>
      <c r="D165" s="13"/>
      <c r="E165" s="10" t="str">
        <f t="shared" si="25"/>
        <v/>
      </c>
      <c r="F165" s="11" t="str">
        <f t="shared" si="26"/>
        <v/>
      </c>
      <c r="G165" s="11" t="str">
        <f t="shared" si="27"/>
        <v/>
      </c>
      <c r="H165" s="54" t="str">
        <f t="shared" si="28"/>
        <v/>
      </c>
      <c r="I165" s="12" t="str">
        <f t="shared" si="29"/>
        <v/>
      </c>
      <c r="J165" s="125" t="str">
        <f t="shared" si="35"/>
        <v/>
      </c>
      <c r="K165" s="14" t="str">
        <f t="shared" si="30"/>
        <v/>
      </c>
      <c r="L165" s="11" t="str">
        <f t="shared" si="31"/>
        <v/>
      </c>
      <c r="M165" s="11" t="str">
        <f t="shared" si="32"/>
        <v/>
      </c>
      <c r="N165" s="11" t="str">
        <f t="shared" si="33"/>
        <v/>
      </c>
      <c r="O165" s="11" t="str">
        <f t="shared" si="34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24"/>
        <v/>
      </c>
      <c r="D166" s="13"/>
      <c r="E166" s="10" t="str">
        <f t="shared" si="25"/>
        <v/>
      </c>
      <c r="F166" s="11" t="str">
        <f t="shared" si="26"/>
        <v/>
      </c>
      <c r="G166" s="11" t="str">
        <f t="shared" si="27"/>
        <v/>
      </c>
      <c r="H166" s="54" t="str">
        <f t="shared" si="28"/>
        <v/>
      </c>
      <c r="I166" s="12" t="str">
        <f t="shared" si="29"/>
        <v/>
      </c>
      <c r="J166" s="125" t="str">
        <f t="shared" si="35"/>
        <v/>
      </c>
      <c r="K166" s="14" t="str">
        <f t="shared" si="30"/>
        <v/>
      </c>
      <c r="L166" s="11" t="str">
        <f t="shared" si="31"/>
        <v/>
      </c>
      <c r="M166" s="11" t="str">
        <f t="shared" si="32"/>
        <v/>
      </c>
      <c r="N166" s="11" t="str">
        <f t="shared" si="33"/>
        <v/>
      </c>
      <c r="O166" s="11" t="str">
        <f t="shared" si="34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24"/>
        <v/>
      </c>
      <c r="D167" s="13"/>
      <c r="E167" s="10" t="str">
        <f t="shared" si="25"/>
        <v/>
      </c>
      <c r="F167" s="11" t="str">
        <f t="shared" si="26"/>
        <v/>
      </c>
      <c r="G167" s="11" t="str">
        <f t="shared" si="27"/>
        <v/>
      </c>
      <c r="H167" s="54" t="str">
        <f t="shared" si="28"/>
        <v/>
      </c>
      <c r="I167" s="12" t="str">
        <f t="shared" si="29"/>
        <v/>
      </c>
      <c r="J167" s="125" t="str">
        <f t="shared" si="35"/>
        <v/>
      </c>
      <c r="K167" s="14" t="str">
        <f t="shared" si="30"/>
        <v/>
      </c>
      <c r="L167" s="11" t="str">
        <f t="shared" si="31"/>
        <v/>
      </c>
      <c r="M167" s="11" t="str">
        <f t="shared" si="32"/>
        <v/>
      </c>
      <c r="N167" s="11" t="str">
        <f t="shared" si="33"/>
        <v/>
      </c>
      <c r="O167" s="11" t="str">
        <f t="shared" si="34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24"/>
        <v/>
      </c>
      <c r="D168" s="13"/>
      <c r="E168" s="10" t="str">
        <f t="shared" si="25"/>
        <v/>
      </c>
      <c r="F168" s="11" t="str">
        <f t="shared" si="26"/>
        <v/>
      </c>
      <c r="G168" s="11" t="str">
        <f t="shared" si="27"/>
        <v/>
      </c>
      <c r="H168" s="54" t="str">
        <f t="shared" si="28"/>
        <v/>
      </c>
      <c r="I168" s="12" t="str">
        <f t="shared" si="29"/>
        <v/>
      </c>
      <c r="J168" s="125" t="str">
        <f t="shared" si="35"/>
        <v/>
      </c>
      <c r="K168" s="14" t="str">
        <f t="shared" si="30"/>
        <v/>
      </c>
      <c r="L168" s="11" t="str">
        <f t="shared" si="31"/>
        <v/>
      </c>
      <c r="M168" s="11" t="str">
        <f t="shared" si="32"/>
        <v/>
      </c>
      <c r="N168" s="11" t="str">
        <f t="shared" si="33"/>
        <v/>
      </c>
      <c r="O168" s="11" t="str">
        <f t="shared" si="34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24"/>
        <v/>
      </c>
      <c r="D169" s="13"/>
      <c r="E169" s="10" t="str">
        <f t="shared" si="25"/>
        <v/>
      </c>
      <c r="F169" s="11" t="str">
        <f t="shared" si="26"/>
        <v/>
      </c>
      <c r="G169" s="11" t="str">
        <f t="shared" si="27"/>
        <v/>
      </c>
      <c r="H169" s="54" t="str">
        <f t="shared" si="28"/>
        <v/>
      </c>
      <c r="I169" s="12" t="str">
        <f t="shared" si="29"/>
        <v/>
      </c>
      <c r="J169" s="125" t="str">
        <f t="shared" si="35"/>
        <v/>
      </c>
      <c r="K169" s="14" t="str">
        <f t="shared" si="30"/>
        <v/>
      </c>
      <c r="L169" s="11" t="str">
        <f t="shared" si="31"/>
        <v/>
      </c>
      <c r="M169" s="11" t="str">
        <f t="shared" si="32"/>
        <v/>
      </c>
      <c r="N169" s="11" t="str">
        <f t="shared" si="33"/>
        <v/>
      </c>
      <c r="O169" s="11" t="str">
        <f t="shared" si="34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24"/>
        <v/>
      </c>
      <c r="D170" s="13"/>
      <c r="E170" s="10" t="str">
        <f t="shared" si="25"/>
        <v/>
      </c>
      <c r="F170" s="11" t="str">
        <f t="shared" si="26"/>
        <v/>
      </c>
      <c r="G170" s="11" t="str">
        <f t="shared" si="27"/>
        <v/>
      </c>
      <c r="H170" s="54" t="str">
        <f t="shared" si="28"/>
        <v/>
      </c>
      <c r="I170" s="12" t="str">
        <f t="shared" si="29"/>
        <v/>
      </c>
      <c r="J170" s="125" t="str">
        <f t="shared" si="35"/>
        <v/>
      </c>
      <c r="K170" s="14" t="str">
        <f t="shared" si="30"/>
        <v/>
      </c>
      <c r="L170" s="11" t="str">
        <f t="shared" si="31"/>
        <v/>
      </c>
      <c r="M170" s="11" t="str">
        <f t="shared" si="32"/>
        <v/>
      </c>
      <c r="N170" s="11" t="str">
        <f t="shared" si="33"/>
        <v/>
      </c>
      <c r="O170" s="11" t="str">
        <f t="shared" si="34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24"/>
        <v/>
      </c>
      <c r="D171" s="13"/>
      <c r="E171" s="10" t="str">
        <f t="shared" si="25"/>
        <v/>
      </c>
      <c r="F171" s="11" t="str">
        <f t="shared" si="26"/>
        <v/>
      </c>
      <c r="G171" s="11" t="str">
        <f t="shared" si="27"/>
        <v/>
      </c>
      <c r="H171" s="54" t="str">
        <f t="shared" si="28"/>
        <v/>
      </c>
      <c r="I171" s="12" t="str">
        <f t="shared" si="29"/>
        <v/>
      </c>
      <c r="J171" s="125" t="str">
        <f t="shared" si="35"/>
        <v/>
      </c>
      <c r="K171" s="14" t="str">
        <f t="shared" si="30"/>
        <v/>
      </c>
      <c r="L171" s="11" t="str">
        <f t="shared" si="31"/>
        <v/>
      </c>
      <c r="M171" s="11" t="str">
        <f t="shared" si="32"/>
        <v/>
      </c>
      <c r="N171" s="11" t="str">
        <f t="shared" si="33"/>
        <v/>
      </c>
      <c r="O171" s="11" t="str">
        <f t="shared" si="34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24"/>
        <v/>
      </c>
      <c r="D172" s="13"/>
      <c r="E172" s="10" t="str">
        <f t="shared" si="25"/>
        <v/>
      </c>
      <c r="F172" s="11" t="str">
        <f t="shared" si="26"/>
        <v/>
      </c>
      <c r="G172" s="11" t="str">
        <f t="shared" si="27"/>
        <v/>
      </c>
      <c r="H172" s="54" t="str">
        <f t="shared" si="28"/>
        <v/>
      </c>
      <c r="I172" s="12" t="str">
        <f t="shared" si="29"/>
        <v/>
      </c>
      <c r="J172" s="125" t="str">
        <f t="shared" si="35"/>
        <v/>
      </c>
      <c r="K172" s="14" t="str">
        <f t="shared" si="30"/>
        <v/>
      </c>
      <c r="L172" s="11" t="str">
        <f t="shared" si="31"/>
        <v/>
      </c>
      <c r="M172" s="11" t="str">
        <f t="shared" si="32"/>
        <v/>
      </c>
      <c r="N172" s="11" t="str">
        <f t="shared" si="33"/>
        <v/>
      </c>
      <c r="O172" s="11" t="str">
        <f t="shared" si="34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24"/>
        <v/>
      </c>
      <c r="D173" s="13"/>
      <c r="E173" s="10" t="str">
        <f t="shared" si="25"/>
        <v/>
      </c>
      <c r="F173" s="11" t="str">
        <f t="shared" si="26"/>
        <v/>
      </c>
      <c r="G173" s="11" t="str">
        <f t="shared" si="27"/>
        <v/>
      </c>
      <c r="H173" s="54" t="str">
        <f t="shared" si="28"/>
        <v/>
      </c>
      <c r="I173" s="12" t="str">
        <f t="shared" si="29"/>
        <v/>
      </c>
      <c r="J173" s="125" t="str">
        <f t="shared" si="35"/>
        <v/>
      </c>
      <c r="K173" s="14" t="str">
        <f t="shared" si="30"/>
        <v/>
      </c>
      <c r="L173" s="11" t="str">
        <f t="shared" si="31"/>
        <v/>
      </c>
      <c r="M173" s="11" t="str">
        <f t="shared" si="32"/>
        <v/>
      </c>
      <c r="N173" s="11" t="str">
        <f t="shared" si="33"/>
        <v/>
      </c>
      <c r="O173" s="11" t="str">
        <f t="shared" si="34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24"/>
        <v/>
      </c>
      <c r="D174" s="13"/>
      <c r="E174" s="10" t="str">
        <f t="shared" si="25"/>
        <v/>
      </c>
      <c r="F174" s="11" t="str">
        <f t="shared" si="26"/>
        <v/>
      </c>
      <c r="G174" s="11" t="str">
        <f t="shared" si="27"/>
        <v/>
      </c>
      <c r="H174" s="54" t="str">
        <f t="shared" si="28"/>
        <v/>
      </c>
      <c r="I174" s="12" t="str">
        <f t="shared" si="29"/>
        <v/>
      </c>
      <c r="J174" s="125" t="str">
        <f t="shared" si="35"/>
        <v/>
      </c>
      <c r="K174" s="14" t="str">
        <f t="shared" si="30"/>
        <v/>
      </c>
      <c r="L174" s="11" t="str">
        <f t="shared" si="31"/>
        <v/>
      </c>
      <c r="M174" s="11" t="str">
        <f t="shared" si="32"/>
        <v/>
      </c>
      <c r="N174" s="11" t="str">
        <f t="shared" si="33"/>
        <v/>
      </c>
      <c r="O174" s="11" t="str">
        <f t="shared" si="34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24"/>
        <v/>
      </c>
      <c r="D175" s="13"/>
      <c r="E175" s="10" t="str">
        <f t="shared" si="25"/>
        <v/>
      </c>
      <c r="F175" s="11" t="str">
        <f t="shared" si="26"/>
        <v/>
      </c>
      <c r="G175" s="11" t="str">
        <f t="shared" si="27"/>
        <v/>
      </c>
      <c r="H175" s="54" t="str">
        <f t="shared" si="28"/>
        <v/>
      </c>
      <c r="I175" s="12" t="str">
        <f t="shared" si="29"/>
        <v/>
      </c>
      <c r="J175" s="125" t="str">
        <f t="shared" si="35"/>
        <v/>
      </c>
      <c r="K175" s="14" t="str">
        <f t="shared" si="30"/>
        <v/>
      </c>
      <c r="L175" s="11" t="str">
        <f t="shared" si="31"/>
        <v/>
      </c>
      <c r="M175" s="11" t="str">
        <f t="shared" si="32"/>
        <v/>
      </c>
      <c r="N175" s="11" t="str">
        <f t="shared" si="33"/>
        <v/>
      </c>
      <c r="O175" s="11" t="str">
        <f t="shared" si="34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24"/>
        <v/>
      </c>
      <c r="D176" s="13"/>
      <c r="E176" s="10" t="str">
        <f t="shared" si="25"/>
        <v/>
      </c>
      <c r="F176" s="11" t="str">
        <f t="shared" si="26"/>
        <v/>
      </c>
      <c r="G176" s="11" t="str">
        <f t="shared" si="27"/>
        <v/>
      </c>
      <c r="H176" s="54" t="str">
        <f t="shared" si="28"/>
        <v/>
      </c>
      <c r="I176" s="12" t="str">
        <f t="shared" si="29"/>
        <v/>
      </c>
      <c r="J176" s="125" t="str">
        <f t="shared" si="35"/>
        <v/>
      </c>
      <c r="K176" s="14" t="str">
        <f t="shared" si="30"/>
        <v/>
      </c>
      <c r="L176" s="11" t="str">
        <f t="shared" si="31"/>
        <v/>
      </c>
      <c r="M176" s="11" t="str">
        <f t="shared" si="32"/>
        <v/>
      </c>
      <c r="N176" s="11" t="str">
        <f t="shared" si="33"/>
        <v/>
      </c>
      <c r="O176" s="11" t="str">
        <f t="shared" si="34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24"/>
        <v/>
      </c>
      <c r="D177" s="13"/>
      <c r="E177" s="10" t="str">
        <f t="shared" si="25"/>
        <v/>
      </c>
      <c r="F177" s="11" t="str">
        <f t="shared" si="26"/>
        <v/>
      </c>
      <c r="G177" s="11" t="str">
        <f t="shared" si="27"/>
        <v/>
      </c>
      <c r="H177" s="54" t="str">
        <f t="shared" si="28"/>
        <v/>
      </c>
      <c r="I177" s="12" t="str">
        <f t="shared" si="29"/>
        <v/>
      </c>
      <c r="J177" s="125" t="str">
        <f t="shared" si="35"/>
        <v/>
      </c>
      <c r="K177" s="14" t="str">
        <f t="shared" si="30"/>
        <v/>
      </c>
      <c r="L177" s="11" t="str">
        <f t="shared" si="31"/>
        <v/>
      </c>
      <c r="M177" s="11" t="str">
        <f t="shared" si="32"/>
        <v/>
      </c>
      <c r="N177" s="11" t="str">
        <f t="shared" si="33"/>
        <v/>
      </c>
      <c r="O177" s="11" t="str">
        <f t="shared" si="34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24"/>
        <v/>
      </c>
      <c r="D178" s="13"/>
      <c r="E178" s="10" t="str">
        <f t="shared" si="25"/>
        <v/>
      </c>
      <c r="F178" s="11" t="str">
        <f t="shared" si="26"/>
        <v/>
      </c>
      <c r="G178" s="11" t="str">
        <f t="shared" si="27"/>
        <v/>
      </c>
      <c r="H178" s="54" t="str">
        <f t="shared" si="28"/>
        <v/>
      </c>
      <c r="I178" s="12" t="str">
        <f t="shared" si="29"/>
        <v/>
      </c>
      <c r="J178" s="125" t="str">
        <f t="shared" si="35"/>
        <v/>
      </c>
      <c r="K178" s="14" t="str">
        <f t="shared" si="30"/>
        <v/>
      </c>
      <c r="L178" s="11" t="str">
        <f t="shared" si="31"/>
        <v/>
      </c>
      <c r="M178" s="11" t="str">
        <f t="shared" si="32"/>
        <v/>
      </c>
      <c r="N178" s="11" t="str">
        <f t="shared" si="33"/>
        <v/>
      </c>
      <c r="O178" s="11" t="str">
        <f t="shared" si="34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24"/>
        <v/>
      </c>
      <c r="D179" s="13"/>
      <c r="E179" s="10" t="str">
        <f t="shared" si="25"/>
        <v/>
      </c>
      <c r="F179" s="11" t="str">
        <f t="shared" si="26"/>
        <v/>
      </c>
      <c r="G179" s="11" t="str">
        <f t="shared" si="27"/>
        <v/>
      </c>
      <c r="H179" s="54" t="str">
        <f t="shared" si="28"/>
        <v/>
      </c>
      <c r="I179" s="12" t="str">
        <f t="shared" si="29"/>
        <v/>
      </c>
      <c r="J179" s="125" t="str">
        <f t="shared" si="35"/>
        <v/>
      </c>
      <c r="K179" s="14" t="str">
        <f t="shared" si="30"/>
        <v/>
      </c>
      <c r="L179" s="11" t="str">
        <f t="shared" si="31"/>
        <v/>
      </c>
      <c r="M179" s="11" t="str">
        <f t="shared" si="32"/>
        <v/>
      </c>
      <c r="N179" s="11" t="str">
        <f t="shared" si="33"/>
        <v/>
      </c>
      <c r="O179" s="11" t="str">
        <f t="shared" si="34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24"/>
        <v/>
      </c>
      <c r="D180" s="13"/>
      <c r="E180" s="10" t="str">
        <f t="shared" si="25"/>
        <v/>
      </c>
      <c r="F180" s="11" t="str">
        <f t="shared" si="26"/>
        <v/>
      </c>
      <c r="G180" s="11" t="str">
        <f t="shared" si="27"/>
        <v/>
      </c>
      <c r="H180" s="54" t="str">
        <f t="shared" si="28"/>
        <v/>
      </c>
      <c r="I180" s="12" t="str">
        <f t="shared" si="29"/>
        <v/>
      </c>
      <c r="J180" s="125" t="str">
        <f t="shared" si="35"/>
        <v/>
      </c>
      <c r="K180" s="14" t="str">
        <f t="shared" si="30"/>
        <v/>
      </c>
      <c r="L180" s="11" t="str">
        <f t="shared" si="31"/>
        <v/>
      </c>
      <c r="M180" s="11" t="str">
        <f t="shared" si="32"/>
        <v/>
      </c>
      <c r="N180" s="11" t="str">
        <f t="shared" si="33"/>
        <v/>
      </c>
      <c r="O180" s="11" t="str">
        <f t="shared" si="34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24"/>
        <v/>
      </c>
      <c r="D181" s="13"/>
      <c r="E181" s="10" t="str">
        <f t="shared" si="25"/>
        <v/>
      </c>
      <c r="F181" s="11" t="str">
        <f t="shared" si="26"/>
        <v/>
      </c>
      <c r="G181" s="11" t="str">
        <f t="shared" si="27"/>
        <v/>
      </c>
      <c r="H181" s="54" t="str">
        <f t="shared" si="28"/>
        <v/>
      </c>
      <c r="I181" s="12" t="str">
        <f t="shared" si="29"/>
        <v/>
      </c>
      <c r="J181" s="125" t="str">
        <f t="shared" si="35"/>
        <v/>
      </c>
      <c r="K181" s="14" t="str">
        <f t="shared" si="30"/>
        <v/>
      </c>
      <c r="L181" s="11" t="str">
        <f t="shared" si="31"/>
        <v/>
      </c>
      <c r="M181" s="11" t="str">
        <f t="shared" si="32"/>
        <v/>
      </c>
      <c r="N181" s="11" t="str">
        <f t="shared" si="33"/>
        <v/>
      </c>
      <c r="O181" s="11" t="str">
        <f t="shared" si="34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24"/>
        <v/>
      </c>
      <c r="D182" s="13"/>
      <c r="E182" s="10" t="str">
        <f t="shared" si="25"/>
        <v/>
      </c>
      <c r="F182" s="11" t="str">
        <f t="shared" si="26"/>
        <v/>
      </c>
      <c r="G182" s="11" t="str">
        <f t="shared" si="27"/>
        <v/>
      </c>
      <c r="H182" s="54" t="str">
        <f t="shared" si="28"/>
        <v/>
      </c>
      <c r="I182" s="12" t="str">
        <f t="shared" si="29"/>
        <v/>
      </c>
      <c r="J182" s="125" t="str">
        <f t="shared" si="35"/>
        <v/>
      </c>
      <c r="K182" s="14" t="str">
        <f t="shared" si="30"/>
        <v/>
      </c>
      <c r="L182" s="11" t="str">
        <f t="shared" si="31"/>
        <v/>
      </c>
      <c r="M182" s="11" t="str">
        <f t="shared" si="32"/>
        <v/>
      </c>
      <c r="N182" s="11" t="str">
        <f t="shared" si="33"/>
        <v/>
      </c>
      <c r="O182" s="11" t="str">
        <f t="shared" si="34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24"/>
        <v/>
      </c>
      <c r="D183" s="13"/>
      <c r="E183" s="10" t="str">
        <f t="shared" si="25"/>
        <v/>
      </c>
      <c r="F183" s="11" t="str">
        <f t="shared" si="26"/>
        <v/>
      </c>
      <c r="G183" s="11" t="str">
        <f t="shared" si="27"/>
        <v/>
      </c>
      <c r="H183" s="54" t="str">
        <f t="shared" si="28"/>
        <v/>
      </c>
      <c r="I183" s="12" t="str">
        <f t="shared" si="29"/>
        <v/>
      </c>
      <c r="J183" s="125" t="str">
        <f t="shared" si="35"/>
        <v/>
      </c>
      <c r="K183" s="14" t="str">
        <f t="shared" si="30"/>
        <v/>
      </c>
      <c r="L183" s="11" t="str">
        <f t="shared" si="31"/>
        <v/>
      </c>
      <c r="M183" s="11" t="str">
        <f t="shared" si="32"/>
        <v/>
      </c>
      <c r="N183" s="11" t="str">
        <f t="shared" si="33"/>
        <v/>
      </c>
      <c r="O183" s="11" t="str">
        <f t="shared" si="34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24"/>
        <v/>
      </c>
      <c r="D184" s="13"/>
      <c r="E184" s="10" t="str">
        <f t="shared" si="25"/>
        <v/>
      </c>
      <c r="F184" s="11" t="str">
        <f t="shared" si="26"/>
        <v/>
      </c>
      <c r="G184" s="11" t="str">
        <f t="shared" si="27"/>
        <v/>
      </c>
      <c r="H184" s="54" t="str">
        <f t="shared" si="28"/>
        <v/>
      </c>
      <c r="I184" s="12" t="str">
        <f t="shared" si="29"/>
        <v/>
      </c>
      <c r="J184" s="125" t="str">
        <f t="shared" si="35"/>
        <v/>
      </c>
      <c r="K184" s="14" t="str">
        <f t="shared" si="30"/>
        <v/>
      </c>
      <c r="L184" s="11" t="str">
        <f t="shared" si="31"/>
        <v/>
      </c>
      <c r="M184" s="11" t="str">
        <f t="shared" si="32"/>
        <v/>
      </c>
      <c r="N184" s="11" t="str">
        <f t="shared" si="33"/>
        <v/>
      </c>
      <c r="O184" s="11" t="str">
        <f t="shared" si="34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24"/>
        <v/>
      </c>
      <c r="D185" s="13"/>
      <c r="E185" s="10" t="str">
        <f t="shared" si="25"/>
        <v/>
      </c>
      <c r="F185" s="11" t="str">
        <f t="shared" si="26"/>
        <v/>
      </c>
      <c r="G185" s="11" t="str">
        <f t="shared" si="27"/>
        <v/>
      </c>
      <c r="H185" s="54" t="str">
        <f t="shared" si="28"/>
        <v/>
      </c>
      <c r="I185" s="12" t="str">
        <f t="shared" si="29"/>
        <v/>
      </c>
      <c r="J185" s="125" t="str">
        <f t="shared" si="35"/>
        <v/>
      </c>
      <c r="K185" s="14" t="str">
        <f t="shared" si="30"/>
        <v/>
      </c>
      <c r="L185" s="11" t="str">
        <f t="shared" si="31"/>
        <v/>
      </c>
      <c r="M185" s="11" t="str">
        <f t="shared" si="32"/>
        <v/>
      </c>
      <c r="N185" s="11" t="str">
        <f t="shared" si="33"/>
        <v/>
      </c>
      <c r="O185" s="11" t="str">
        <f t="shared" si="34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24"/>
        <v/>
      </c>
      <c r="D186" s="13"/>
      <c r="E186" s="10" t="str">
        <f t="shared" si="25"/>
        <v/>
      </c>
      <c r="F186" s="11" t="str">
        <f t="shared" si="26"/>
        <v/>
      </c>
      <c r="G186" s="11" t="str">
        <f t="shared" si="27"/>
        <v/>
      </c>
      <c r="H186" s="54" t="str">
        <f t="shared" si="28"/>
        <v/>
      </c>
      <c r="I186" s="12" t="str">
        <f t="shared" si="29"/>
        <v/>
      </c>
      <c r="J186" s="125" t="str">
        <f t="shared" si="35"/>
        <v/>
      </c>
      <c r="K186" s="14" t="str">
        <f t="shared" si="30"/>
        <v/>
      </c>
      <c r="L186" s="11" t="str">
        <f t="shared" si="31"/>
        <v/>
      </c>
      <c r="M186" s="11" t="str">
        <f t="shared" si="32"/>
        <v/>
      </c>
      <c r="N186" s="11" t="str">
        <f t="shared" si="33"/>
        <v/>
      </c>
      <c r="O186" s="11" t="str">
        <f t="shared" si="34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24"/>
        <v/>
      </c>
      <c r="D187" s="13"/>
      <c r="E187" s="10" t="str">
        <f t="shared" si="25"/>
        <v/>
      </c>
      <c r="F187" s="11" t="str">
        <f t="shared" si="26"/>
        <v/>
      </c>
      <c r="G187" s="11" t="str">
        <f t="shared" si="27"/>
        <v/>
      </c>
      <c r="H187" s="54" t="str">
        <f t="shared" si="28"/>
        <v/>
      </c>
      <c r="I187" s="12" t="str">
        <f t="shared" si="29"/>
        <v/>
      </c>
      <c r="J187" s="125" t="str">
        <f t="shared" si="35"/>
        <v/>
      </c>
      <c r="K187" s="14" t="str">
        <f t="shared" si="30"/>
        <v/>
      </c>
      <c r="L187" s="11" t="str">
        <f t="shared" si="31"/>
        <v/>
      </c>
      <c r="M187" s="11" t="str">
        <f t="shared" si="32"/>
        <v/>
      </c>
      <c r="N187" s="11" t="str">
        <f t="shared" si="33"/>
        <v/>
      </c>
      <c r="O187" s="11" t="str">
        <f t="shared" si="34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24"/>
        <v/>
      </c>
      <c r="D188" s="13"/>
      <c r="E188" s="10" t="str">
        <f t="shared" si="25"/>
        <v/>
      </c>
      <c r="F188" s="11" t="str">
        <f t="shared" si="26"/>
        <v/>
      </c>
      <c r="G188" s="11" t="str">
        <f t="shared" si="27"/>
        <v/>
      </c>
      <c r="H188" s="54" t="str">
        <f t="shared" si="28"/>
        <v/>
      </c>
      <c r="I188" s="12" t="str">
        <f t="shared" si="29"/>
        <v/>
      </c>
      <c r="J188" s="125" t="str">
        <f t="shared" si="35"/>
        <v/>
      </c>
      <c r="K188" s="14" t="str">
        <f t="shared" si="30"/>
        <v/>
      </c>
      <c r="L188" s="11" t="str">
        <f t="shared" si="31"/>
        <v/>
      </c>
      <c r="M188" s="11" t="str">
        <f t="shared" si="32"/>
        <v/>
      </c>
      <c r="N188" s="11" t="str">
        <f t="shared" si="33"/>
        <v/>
      </c>
      <c r="O188" s="11" t="str">
        <f t="shared" si="34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24"/>
        <v/>
      </c>
      <c r="D189" s="13"/>
      <c r="E189" s="10" t="str">
        <f t="shared" si="25"/>
        <v/>
      </c>
      <c r="F189" s="11" t="str">
        <f t="shared" si="26"/>
        <v/>
      </c>
      <c r="G189" s="11" t="str">
        <f t="shared" si="27"/>
        <v/>
      </c>
      <c r="H189" s="54" t="str">
        <f t="shared" si="28"/>
        <v/>
      </c>
      <c r="I189" s="12" t="str">
        <f t="shared" si="29"/>
        <v/>
      </c>
      <c r="J189" s="125" t="str">
        <f t="shared" si="35"/>
        <v/>
      </c>
      <c r="K189" s="14" t="str">
        <f t="shared" si="30"/>
        <v/>
      </c>
      <c r="L189" s="11" t="str">
        <f t="shared" si="31"/>
        <v/>
      </c>
      <c r="M189" s="11" t="str">
        <f t="shared" si="32"/>
        <v/>
      </c>
      <c r="N189" s="11" t="str">
        <f t="shared" si="33"/>
        <v/>
      </c>
      <c r="O189" s="11" t="str">
        <f t="shared" si="34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24"/>
        <v/>
      </c>
      <c r="D190" s="13"/>
      <c r="E190" s="10" t="str">
        <f t="shared" si="25"/>
        <v/>
      </c>
      <c r="F190" s="11" t="str">
        <f t="shared" si="26"/>
        <v/>
      </c>
      <c r="G190" s="11" t="str">
        <f t="shared" si="27"/>
        <v/>
      </c>
      <c r="H190" s="54" t="str">
        <f t="shared" si="28"/>
        <v/>
      </c>
      <c r="I190" s="12" t="str">
        <f t="shared" si="29"/>
        <v/>
      </c>
      <c r="J190" s="125" t="str">
        <f t="shared" si="35"/>
        <v/>
      </c>
      <c r="K190" s="14" t="str">
        <f t="shared" si="30"/>
        <v/>
      </c>
      <c r="L190" s="11" t="str">
        <f t="shared" si="31"/>
        <v/>
      </c>
      <c r="M190" s="11" t="str">
        <f t="shared" si="32"/>
        <v/>
      </c>
      <c r="N190" s="11" t="str">
        <f t="shared" si="33"/>
        <v/>
      </c>
      <c r="O190" s="11" t="str">
        <f t="shared" si="34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24"/>
        <v/>
      </c>
      <c r="D191" s="13"/>
      <c r="E191" s="10" t="str">
        <f t="shared" si="25"/>
        <v/>
      </c>
      <c r="F191" s="11" t="str">
        <f t="shared" si="26"/>
        <v/>
      </c>
      <c r="G191" s="11" t="str">
        <f t="shared" si="27"/>
        <v/>
      </c>
      <c r="H191" s="54" t="str">
        <f t="shared" si="28"/>
        <v/>
      </c>
      <c r="I191" s="12" t="str">
        <f t="shared" si="29"/>
        <v/>
      </c>
      <c r="J191" s="125" t="str">
        <f t="shared" si="35"/>
        <v/>
      </c>
      <c r="K191" s="14" t="str">
        <f t="shared" si="30"/>
        <v/>
      </c>
      <c r="L191" s="11" t="str">
        <f t="shared" si="31"/>
        <v/>
      </c>
      <c r="M191" s="11" t="str">
        <f t="shared" si="32"/>
        <v/>
      </c>
      <c r="N191" s="11" t="str">
        <f t="shared" si="33"/>
        <v/>
      </c>
      <c r="O191" s="11" t="str">
        <f t="shared" si="34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24"/>
        <v/>
      </c>
      <c r="D192" s="13"/>
      <c r="E192" s="10" t="str">
        <f t="shared" si="25"/>
        <v/>
      </c>
      <c r="F192" s="11" t="str">
        <f t="shared" si="26"/>
        <v/>
      </c>
      <c r="G192" s="11" t="str">
        <f t="shared" si="27"/>
        <v/>
      </c>
      <c r="H192" s="54" t="str">
        <f t="shared" si="28"/>
        <v/>
      </c>
      <c r="I192" s="12" t="str">
        <f t="shared" si="29"/>
        <v/>
      </c>
      <c r="J192" s="125" t="str">
        <f t="shared" si="35"/>
        <v/>
      </c>
      <c r="K192" s="14" t="str">
        <f t="shared" si="30"/>
        <v/>
      </c>
      <c r="L192" s="11" t="str">
        <f t="shared" si="31"/>
        <v/>
      </c>
      <c r="M192" s="11" t="str">
        <f t="shared" si="32"/>
        <v/>
      </c>
      <c r="N192" s="11" t="str">
        <f t="shared" si="33"/>
        <v/>
      </c>
      <c r="O192" s="11" t="str">
        <f t="shared" si="34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24"/>
        <v/>
      </c>
      <c r="D193" s="13"/>
      <c r="E193" s="10" t="str">
        <f t="shared" si="25"/>
        <v/>
      </c>
      <c r="F193" s="11" t="str">
        <f t="shared" si="26"/>
        <v/>
      </c>
      <c r="G193" s="11" t="str">
        <f t="shared" si="27"/>
        <v/>
      </c>
      <c r="H193" s="54" t="str">
        <f t="shared" si="28"/>
        <v/>
      </c>
      <c r="I193" s="12" t="str">
        <f t="shared" si="29"/>
        <v/>
      </c>
      <c r="J193" s="125" t="str">
        <f t="shared" si="35"/>
        <v/>
      </c>
      <c r="K193" s="14" t="str">
        <f t="shared" si="30"/>
        <v/>
      </c>
      <c r="L193" s="11" t="str">
        <f t="shared" si="31"/>
        <v/>
      </c>
      <c r="M193" s="11" t="str">
        <f t="shared" si="32"/>
        <v/>
      </c>
      <c r="N193" s="11" t="str">
        <f t="shared" si="33"/>
        <v/>
      </c>
      <c r="O193" s="11" t="str">
        <f t="shared" si="34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24"/>
        <v/>
      </c>
      <c r="D194" s="13"/>
      <c r="E194" s="10" t="str">
        <f t="shared" si="25"/>
        <v/>
      </c>
      <c r="F194" s="11" t="str">
        <f t="shared" si="26"/>
        <v/>
      </c>
      <c r="G194" s="11" t="str">
        <f t="shared" si="27"/>
        <v/>
      </c>
      <c r="H194" s="54" t="str">
        <f t="shared" si="28"/>
        <v/>
      </c>
      <c r="I194" s="12" t="str">
        <f t="shared" si="29"/>
        <v/>
      </c>
      <c r="J194" s="125" t="str">
        <f t="shared" si="35"/>
        <v/>
      </c>
      <c r="K194" s="14" t="str">
        <f t="shared" si="30"/>
        <v/>
      </c>
      <c r="L194" s="11" t="str">
        <f t="shared" si="31"/>
        <v/>
      </c>
      <c r="M194" s="11" t="str">
        <f t="shared" si="32"/>
        <v/>
      </c>
      <c r="N194" s="11" t="str">
        <f t="shared" si="33"/>
        <v/>
      </c>
      <c r="O194" s="11" t="str">
        <f t="shared" si="34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36">IF(C194&lt;$B$10,C194+1,"")</f>
        <v/>
      </c>
      <c r="D195" s="13"/>
      <c r="E195" s="10" t="str">
        <f t="shared" ref="E195:E241" si="37">IF(C194&lt;$B$10,$B$15,"")</f>
        <v/>
      </c>
      <c r="F195" s="11" t="str">
        <f t="shared" ref="F195:F241" si="38">IF(C194&lt;$B$10,IF($B$7&gt;0,IF(C194&lt;$B$10,IF(L194&gt;F194+$B$7,L194-(1-$B$8),F194),""),$B$6),"")</f>
        <v/>
      </c>
      <c r="G195" s="11" t="str">
        <f t="shared" ref="G195:G241" si="39">IF(C194&lt;$B$10,F195+G194,"")</f>
        <v/>
      </c>
      <c r="H195" s="54" t="str">
        <f t="shared" ref="H195:H241" si="40">IF(C194&lt;$B$10,F195/E195,"")</f>
        <v/>
      </c>
      <c r="I195" s="12" t="str">
        <f t="shared" ref="I195:I241" si="41">IF(C194&lt;$B$10,I194+H195,"")</f>
        <v/>
      </c>
      <c r="J195" s="125" t="str">
        <f t="shared" si="35"/>
        <v/>
      </c>
      <c r="K195" s="14" t="str">
        <f t="shared" ref="K195:K241" si="42">IF(C194&lt;$B$10,J195/E195,"")</f>
        <v/>
      </c>
      <c r="L195" s="11" t="str">
        <f t="shared" ref="L195:L241" si="43">IF(C194&lt;$B$10,I195*J195,"")</f>
        <v/>
      </c>
      <c r="M195" s="11" t="str">
        <f t="shared" ref="M195:M241" si="44">IF(C194&lt;$B$10,M194+L195,"")</f>
        <v/>
      </c>
      <c r="N195" s="11" t="str">
        <f t="shared" ref="N195:N241" si="45">IF(C194&lt;$B$10,G195+M195,"")</f>
        <v/>
      </c>
      <c r="O195" s="11" t="str">
        <f t="shared" ref="O195:O241" si="46">IF(C194&lt;$B$10,F195*$B$8,"")</f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36"/>
        <v/>
      </c>
      <c r="D196" s="13"/>
      <c r="E196" s="10" t="str">
        <f t="shared" si="37"/>
        <v/>
      </c>
      <c r="F196" s="11" t="str">
        <f t="shared" si="38"/>
        <v/>
      </c>
      <c r="G196" s="11" t="str">
        <f t="shared" si="39"/>
        <v/>
      </c>
      <c r="H196" s="54" t="str">
        <f t="shared" si="40"/>
        <v/>
      </c>
      <c r="I196" s="12" t="str">
        <f t="shared" si="41"/>
        <v/>
      </c>
      <c r="J196" s="125" t="str">
        <f t="shared" ref="J196:J241" si="47">IF(C195&lt;$B$10,$B$21,"")</f>
        <v/>
      </c>
      <c r="K196" s="14" t="str">
        <f t="shared" si="42"/>
        <v/>
      </c>
      <c r="L196" s="11" t="str">
        <f t="shared" si="43"/>
        <v/>
      </c>
      <c r="M196" s="11" t="str">
        <f t="shared" si="44"/>
        <v/>
      </c>
      <c r="N196" s="11" t="str">
        <f t="shared" si="45"/>
        <v/>
      </c>
      <c r="O196" s="11" t="str">
        <f t="shared" si="46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36"/>
        <v/>
      </c>
      <c r="D197" s="13"/>
      <c r="E197" s="10" t="str">
        <f t="shared" si="37"/>
        <v/>
      </c>
      <c r="F197" s="11" t="str">
        <f t="shared" si="38"/>
        <v/>
      </c>
      <c r="G197" s="11" t="str">
        <f t="shared" si="39"/>
        <v/>
      </c>
      <c r="H197" s="54" t="str">
        <f t="shared" si="40"/>
        <v/>
      </c>
      <c r="I197" s="12" t="str">
        <f t="shared" si="41"/>
        <v/>
      </c>
      <c r="J197" s="125" t="str">
        <f t="shared" si="47"/>
        <v/>
      </c>
      <c r="K197" s="14" t="str">
        <f t="shared" si="42"/>
        <v/>
      </c>
      <c r="L197" s="11" t="str">
        <f t="shared" si="43"/>
        <v/>
      </c>
      <c r="M197" s="11" t="str">
        <f t="shared" si="44"/>
        <v/>
      </c>
      <c r="N197" s="11" t="str">
        <f t="shared" si="45"/>
        <v/>
      </c>
      <c r="O197" s="11" t="str">
        <f t="shared" si="46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36"/>
        <v/>
      </c>
      <c r="D198" s="13"/>
      <c r="E198" s="10" t="str">
        <f t="shared" si="37"/>
        <v/>
      </c>
      <c r="F198" s="11" t="str">
        <f t="shared" si="38"/>
        <v/>
      </c>
      <c r="G198" s="11" t="str">
        <f t="shared" si="39"/>
        <v/>
      </c>
      <c r="H198" s="54" t="str">
        <f t="shared" si="40"/>
        <v/>
      </c>
      <c r="I198" s="12" t="str">
        <f t="shared" si="41"/>
        <v/>
      </c>
      <c r="J198" s="125" t="str">
        <f t="shared" si="47"/>
        <v/>
      </c>
      <c r="K198" s="14" t="str">
        <f t="shared" si="42"/>
        <v/>
      </c>
      <c r="L198" s="11" t="str">
        <f t="shared" si="43"/>
        <v/>
      </c>
      <c r="M198" s="11" t="str">
        <f t="shared" si="44"/>
        <v/>
      </c>
      <c r="N198" s="11" t="str">
        <f t="shared" si="45"/>
        <v/>
      </c>
      <c r="O198" s="11" t="str">
        <f t="shared" si="46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36"/>
        <v/>
      </c>
      <c r="D199" s="13"/>
      <c r="E199" s="10" t="str">
        <f t="shared" si="37"/>
        <v/>
      </c>
      <c r="F199" s="11" t="str">
        <f t="shared" si="38"/>
        <v/>
      </c>
      <c r="G199" s="11" t="str">
        <f t="shared" si="39"/>
        <v/>
      </c>
      <c r="H199" s="54" t="str">
        <f t="shared" si="40"/>
        <v/>
      </c>
      <c r="I199" s="12" t="str">
        <f t="shared" si="41"/>
        <v/>
      </c>
      <c r="J199" s="125" t="str">
        <f t="shared" si="47"/>
        <v/>
      </c>
      <c r="K199" s="14" t="str">
        <f t="shared" si="42"/>
        <v/>
      </c>
      <c r="L199" s="11" t="str">
        <f t="shared" si="43"/>
        <v/>
      </c>
      <c r="M199" s="11" t="str">
        <f t="shared" si="44"/>
        <v/>
      </c>
      <c r="N199" s="11" t="str">
        <f t="shared" si="45"/>
        <v/>
      </c>
      <c r="O199" s="11" t="str">
        <f t="shared" si="46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36"/>
        <v/>
      </c>
      <c r="D200" s="13"/>
      <c r="E200" s="10" t="str">
        <f t="shared" si="37"/>
        <v/>
      </c>
      <c r="F200" s="11" t="str">
        <f t="shared" si="38"/>
        <v/>
      </c>
      <c r="G200" s="11" t="str">
        <f t="shared" si="39"/>
        <v/>
      </c>
      <c r="H200" s="54" t="str">
        <f t="shared" si="40"/>
        <v/>
      </c>
      <c r="I200" s="12" t="str">
        <f t="shared" si="41"/>
        <v/>
      </c>
      <c r="J200" s="125" t="str">
        <f t="shared" si="47"/>
        <v/>
      </c>
      <c r="K200" s="14" t="str">
        <f t="shared" si="42"/>
        <v/>
      </c>
      <c r="L200" s="11" t="str">
        <f t="shared" si="43"/>
        <v/>
      </c>
      <c r="M200" s="11" t="str">
        <f t="shared" si="44"/>
        <v/>
      </c>
      <c r="N200" s="11" t="str">
        <f t="shared" si="45"/>
        <v/>
      </c>
      <c r="O200" s="11" t="str">
        <f t="shared" si="46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36"/>
        <v/>
      </c>
      <c r="D201" s="13"/>
      <c r="E201" s="10" t="str">
        <f t="shared" si="37"/>
        <v/>
      </c>
      <c r="F201" s="11" t="str">
        <f t="shared" si="38"/>
        <v/>
      </c>
      <c r="G201" s="11" t="str">
        <f t="shared" si="39"/>
        <v/>
      </c>
      <c r="H201" s="54" t="str">
        <f t="shared" si="40"/>
        <v/>
      </c>
      <c r="I201" s="12" t="str">
        <f t="shared" si="41"/>
        <v/>
      </c>
      <c r="J201" s="125" t="str">
        <f t="shared" si="47"/>
        <v/>
      </c>
      <c r="K201" s="14" t="str">
        <f t="shared" si="42"/>
        <v/>
      </c>
      <c r="L201" s="11" t="str">
        <f t="shared" si="43"/>
        <v/>
      </c>
      <c r="M201" s="11" t="str">
        <f t="shared" si="44"/>
        <v/>
      </c>
      <c r="N201" s="11" t="str">
        <f t="shared" si="45"/>
        <v/>
      </c>
      <c r="O201" s="11" t="str">
        <f t="shared" si="46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36"/>
        <v/>
      </c>
      <c r="D202" s="13"/>
      <c r="E202" s="10" t="str">
        <f t="shared" si="37"/>
        <v/>
      </c>
      <c r="F202" s="11" t="str">
        <f t="shared" si="38"/>
        <v/>
      </c>
      <c r="G202" s="11" t="str">
        <f t="shared" si="39"/>
        <v/>
      </c>
      <c r="H202" s="54" t="str">
        <f t="shared" si="40"/>
        <v/>
      </c>
      <c r="I202" s="12" t="str">
        <f t="shared" si="41"/>
        <v/>
      </c>
      <c r="J202" s="125" t="str">
        <f t="shared" si="47"/>
        <v/>
      </c>
      <c r="K202" s="14" t="str">
        <f t="shared" si="42"/>
        <v/>
      </c>
      <c r="L202" s="11" t="str">
        <f t="shared" si="43"/>
        <v/>
      </c>
      <c r="M202" s="11" t="str">
        <f t="shared" si="44"/>
        <v/>
      </c>
      <c r="N202" s="11" t="str">
        <f t="shared" si="45"/>
        <v/>
      </c>
      <c r="O202" s="11" t="str">
        <f t="shared" si="46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36"/>
        <v/>
      </c>
      <c r="D203" s="13"/>
      <c r="E203" s="10" t="str">
        <f t="shared" si="37"/>
        <v/>
      </c>
      <c r="F203" s="11" t="str">
        <f t="shared" si="38"/>
        <v/>
      </c>
      <c r="G203" s="11" t="str">
        <f t="shared" si="39"/>
        <v/>
      </c>
      <c r="H203" s="54" t="str">
        <f t="shared" si="40"/>
        <v/>
      </c>
      <c r="I203" s="12" t="str">
        <f t="shared" si="41"/>
        <v/>
      </c>
      <c r="J203" s="125" t="str">
        <f t="shared" si="47"/>
        <v/>
      </c>
      <c r="K203" s="14" t="str">
        <f t="shared" si="42"/>
        <v/>
      </c>
      <c r="L203" s="11" t="str">
        <f t="shared" si="43"/>
        <v/>
      </c>
      <c r="M203" s="11" t="str">
        <f t="shared" si="44"/>
        <v/>
      </c>
      <c r="N203" s="11" t="str">
        <f t="shared" si="45"/>
        <v/>
      </c>
      <c r="O203" s="11" t="str">
        <f t="shared" si="46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36"/>
        <v/>
      </c>
      <c r="D204" s="13"/>
      <c r="E204" s="10" t="str">
        <f t="shared" si="37"/>
        <v/>
      </c>
      <c r="F204" s="11" t="str">
        <f t="shared" si="38"/>
        <v/>
      </c>
      <c r="G204" s="11" t="str">
        <f t="shared" si="39"/>
        <v/>
      </c>
      <c r="H204" s="54" t="str">
        <f t="shared" si="40"/>
        <v/>
      </c>
      <c r="I204" s="12" t="str">
        <f t="shared" si="41"/>
        <v/>
      </c>
      <c r="J204" s="125" t="str">
        <f t="shared" si="47"/>
        <v/>
      </c>
      <c r="K204" s="14" t="str">
        <f t="shared" si="42"/>
        <v/>
      </c>
      <c r="L204" s="11" t="str">
        <f t="shared" si="43"/>
        <v/>
      </c>
      <c r="M204" s="11" t="str">
        <f t="shared" si="44"/>
        <v/>
      </c>
      <c r="N204" s="11" t="str">
        <f t="shared" si="45"/>
        <v/>
      </c>
      <c r="O204" s="11" t="str">
        <f t="shared" si="46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36"/>
        <v/>
      </c>
      <c r="D205" s="13"/>
      <c r="E205" s="10" t="str">
        <f t="shared" si="37"/>
        <v/>
      </c>
      <c r="F205" s="11" t="str">
        <f t="shared" si="38"/>
        <v/>
      </c>
      <c r="G205" s="11" t="str">
        <f t="shared" si="39"/>
        <v/>
      </c>
      <c r="H205" s="54" t="str">
        <f t="shared" si="40"/>
        <v/>
      </c>
      <c r="I205" s="12" t="str">
        <f t="shared" si="41"/>
        <v/>
      </c>
      <c r="J205" s="125" t="str">
        <f t="shared" si="47"/>
        <v/>
      </c>
      <c r="K205" s="14" t="str">
        <f t="shared" si="42"/>
        <v/>
      </c>
      <c r="L205" s="11" t="str">
        <f t="shared" si="43"/>
        <v/>
      </c>
      <c r="M205" s="11" t="str">
        <f t="shared" si="44"/>
        <v/>
      </c>
      <c r="N205" s="11" t="str">
        <f t="shared" si="45"/>
        <v/>
      </c>
      <c r="O205" s="11" t="str">
        <f t="shared" si="46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36"/>
        <v/>
      </c>
      <c r="D206" s="13"/>
      <c r="E206" s="10" t="str">
        <f t="shared" si="37"/>
        <v/>
      </c>
      <c r="F206" s="11" t="str">
        <f t="shared" si="38"/>
        <v/>
      </c>
      <c r="G206" s="11" t="str">
        <f t="shared" si="39"/>
        <v/>
      </c>
      <c r="H206" s="54" t="str">
        <f t="shared" si="40"/>
        <v/>
      </c>
      <c r="I206" s="12" t="str">
        <f t="shared" si="41"/>
        <v/>
      </c>
      <c r="J206" s="125" t="str">
        <f t="shared" si="47"/>
        <v/>
      </c>
      <c r="K206" s="14" t="str">
        <f t="shared" si="42"/>
        <v/>
      </c>
      <c r="L206" s="11" t="str">
        <f t="shared" si="43"/>
        <v/>
      </c>
      <c r="M206" s="11" t="str">
        <f t="shared" si="44"/>
        <v/>
      </c>
      <c r="N206" s="11" t="str">
        <f t="shared" si="45"/>
        <v/>
      </c>
      <c r="O206" s="11" t="str">
        <f t="shared" si="46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36"/>
        <v/>
      </c>
      <c r="D207" s="13"/>
      <c r="E207" s="10" t="str">
        <f t="shared" si="37"/>
        <v/>
      </c>
      <c r="F207" s="11" t="str">
        <f t="shared" si="38"/>
        <v/>
      </c>
      <c r="G207" s="11" t="str">
        <f t="shared" si="39"/>
        <v/>
      </c>
      <c r="H207" s="54" t="str">
        <f t="shared" si="40"/>
        <v/>
      </c>
      <c r="I207" s="12" t="str">
        <f t="shared" si="41"/>
        <v/>
      </c>
      <c r="J207" s="125" t="str">
        <f t="shared" si="47"/>
        <v/>
      </c>
      <c r="K207" s="14" t="str">
        <f t="shared" si="42"/>
        <v/>
      </c>
      <c r="L207" s="11" t="str">
        <f t="shared" si="43"/>
        <v/>
      </c>
      <c r="M207" s="11" t="str">
        <f t="shared" si="44"/>
        <v/>
      </c>
      <c r="N207" s="11" t="str">
        <f t="shared" si="45"/>
        <v/>
      </c>
      <c r="O207" s="11" t="str">
        <f t="shared" si="46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36"/>
        <v/>
      </c>
      <c r="D208" s="13"/>
      <c r="E208" s="10" t="str">
        <f t="shared" si="37"/>
        <v/>
      </c>
      <c r="F208" s="11" t="str">
        <f t="shared" si="38"/>
        <v/>
      </c>
      <c r="G208" s="11" t="str">
        <f t="shared" si="39"/>
        <v/>
      </c>
      <c r="H208" s="54" t="str">
        <f t="shared" si="40"/>
        <v/>
      </c>
      <c r="I208" s="12" t="str">
        <f t="shared" si="41"/>
        <v/>
      </c>
      <c r="J208" s="125" t="str">
        <f t="shared" si="47"/>
        <v/>
      </c>
      <c r="K208" s="14" t="str">
        <f t="shared" si="42"/>
        <v/>
      </c>
      <c r="L208" s="11" t="str">
        <f t="shared" si="43"/>
        <v/>
      </c>
      <c r="M208" s="11" t="str">
        <f t="shared" si="44"/>
        <v/>
      </c>
      <c r="N208" s="11" t="str">
        <f t="shared" si="45"/>
        <v/>
      </c>
      <c r="O208" s="11" t="str">
        <f t="shared" si="46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36"/>
        <v/>
      </c>
      <c r="D209" s="13"/>
      <c r="E209" s="10" t="str">
        <f t="shared" si="37"/>
        <v/>
      </c>
      <c r="F209" s="11" t="str">
        <f t="shared" si="38"/>
        <v/>
      </c>
      <c r="G209" s="11" t="str">
        <f t="shared" si="39"/>
        <v/>
      </c>
      <c r="H209" s="54" t="str">
        <f t="shared" si="40"/>
        <v/>
      </c>
      <c r="I209" s="12" t="str">
        <f t="shared" si="41"/>
        <v/>
      </c>
      <c r="J209" s="125" t="str">
        <f t="shared" si="47"/>
        <v/>
      </c>
      <c r="K209" s="14" t="str">
        <f t="shared" si="42"/>
        <v/>
      </c>
      <c r="L209" s="11" t="str">
        <f t="shared" si="43"/>
        <v/>
      </c>
      <c r="M209" s="11" t="str">
        <f t="shared" si="44"/>
        <v/>
      </c>
      <c r="N209" s="11" t="str">
        <f t="shared" si="45"/>
        <v/>
      </c>
      <c r="O209" s="11" t="str">
        <f t="shared" si="46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36"/>
        <v/>
      </c>
      <c r="D210" s="13"/>
      <c r="E210" s="10" t="str">
        <f t="shared" si="37"/>
        <v/>
      </c>
      <c r="F210" s="11" t="str">
        <f t="shared" si="38"/>
        <v/>
      </c>
      <c r="G210" s="11" t="str">
        <f t="shared" si="39"/>
        <v/>
      </c>
      <c r="H210" s="54" t="str">
        <f t="shared" si="40"/>
        <v/>
      </c>
      <c r="I210" s="12" t="str">
        <f t="shared" si="41"/>
        <v/>
      </c>
      <c r="J210" s="125" t="str">
        <f t="shared" si="47"/>
        <v/>
      </c>
      <c r="K210" s="14" t="str">
        <f t="shared" si="42"/>
        <v/>
      </c>
      <c r="L210" s="11" t="str">
        <f t="shared" si="43"/>
        <v/>
      </c>
      <c r="M210" s="11" t="str">
        <f t="shared" si="44"/>
        <v/>
      </c>
      <c r="N210" s="11" t="str">
        <f t="shared" si="45"/>
        <v/>
      </c>
      <c r="O210" s="11" t="str">
        <f t="shared" si="46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36"/>
        <v/>
      </c>
      <c r="D211" s="13"/>
      <c r="E211" s="10" t="str">
        <f t="shared" si="37"/>
        <v/>
      </c>
      <c r="F211" s="11" t="str">
        <f t="shared" si="38"/>
        <v/>
      </c>
      <c r="G211" s="11" t="str">
        <f t="shared" si="39"/>
        <v/>
      </c>
      <c r="H211" s="54" t="str">
        <f t="shared" si="40"/>
        <v/>
      </c>
      <c r="I211" s="12" t="str">
        <f t="shared" si="41"/>
        <v/>
      </c>
      <c r="J211" s="125" t="str">
        <f t="shared" si="47"/>
        <v/>
      </c>
      <c r="K211" s="14" t="str">
        <f t="shared" si="42"/>
        <v/>
      </c>
      <c r="L211" s="11" t="str">
        <f t="shared" si="43"/>
        <v/>
      </c>
      <c r="M211" s="11" t="str">
        <f t="shared" si="44"/>
        <v/>
      </c>
      <c r="N211" s="11" t="str">
        <f t="shared" si="45"/>
        <v/>
      </c>
      <c r="O211" s="11" t="str">
        <f t="shared" si="46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36"/>
        <v/>
      </c>
      <c r="D212" s="13"/>
      <c r="E212" s="10" t="str">
        <f t="shared" si="37"/>
        <v/>
      </c>
      <c r="F212" s="11" t="str">
        <f t="shared" si="38"/>
        <v/>
      </c>
      <c r="G212" s="11" t="str">
        <f t="shared" si="39"/>
        <v/>
      </c>
      <c r="H212" s="54" t="str">
        <f t="shared" si="40"/>
        <v/>
      </c>
      <c r="I212" s="12" t="str">
        <f t="shared" si="41"/>
        <v/>
      </c>
      <c r="J212" s="125" t="str">
        <f t="shared" si="47"/>
        <v/>
      </c>
      <c r="K212" s="14" t="str">
        <f t="shared" si="42"/>
        <v/>
      </c>
      <c r="L212" s="11" t="str">
        <f t="shared" si="43"/>
        <v/>
      </c>
      <c r="M212" s="11" t="str">
        <f t="shared" si="44"/>
        <v/>
      </c>
      <c r="N212" s="11" t="str">
        <f t="shared" si="45"/>
        <v/>
      </c>
      <c r="O212" s="11" t="str">
        <f t="shared" si="46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36"/>
        <v/>
      </c>
      <c r="D213" s="13"/>
      <c r="E213" s="10" t="str">
        <f t="shared" si="37"/>
        <v/>
      </c>
      <c r="F213" s="11" t="str">
        <f t="shared" si="38"/>
        <v/>
      </c>
      <c r="G213" s="11" t="str">
        <f t="shared" si="39"/>
        <v/>
      </c>
      <c r="H213" s="54" t="str">
        <f t="shared" si="40"/>
        <v/>
      </c>
      <c r="I213" s="12" t="str">
        <f t="shared" si="41"/>
        <v/>
      </c>
      <c r="J213" s="125" t="str">
        <f t="shared" si="47"/>
        <v/>
      </c>
      <c r="K213" s="14" t="str">
        <f t="shared" si="42"/>
        <v/>
      </c>
      <c r="L213" s="11" t="str">
        <f t="shared" si="43"/>
        <v/>
      </c>
      <c r="M213" s="11" t="str">
        <f t="shared" si="44"/>
        <v/>
      </c>
      <c r="N213" s="11" t="str">
        <f t="shared" si="45"/>
        <v/>
      </c>
      <c r="O213" s="11" t="str">
        <f t="shared" si="46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36"/>
        <v/>
      </c>
      <c r="D214" s="13"/>
      <c r="E214" s="10" t="str">
        <f t="shared" si="37"/>
        <v/>
      </c>
      <c r="F214" s="11" t="str">
        <f t="shared" si="38"/>
        <v/>
      </c>
      <c r="G214" s="11" t="str">
        <f t="shared" si="39"/>
        <v/>
      </c>
      <c r="H214" s="54" t="str">
        <f t="shared" si="40"/>
        <v/>
      </c>
      <c r="I214" s="12" t="str">
        <f t="shared" si="41"/>
        <v/>
      </c>
      <c r="J214" s="125" t="str">
        <f t="shared" si="47"/>
        <v/>
      </c>
      <c r="K214" s="14" t="str">
        <f t="shared" si="42"/>
        <v/>
      </c>
      <c r="L214" s="11" t="str">
        <f t="shared" si="43"/>
        <v/>
      </c>
      <c r="M214" s="11" t="str">
        <f t="shared" si="44"/>
        <v/>
      </c>
      <c r="N214" s="11" t="str">
        <f t="shared" si="45"/>
        <v/>
      </c>
      <c r="O214" s="11" t="str">
        <f t="shared" si="46"/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36"/>
        <v/>
      </c>
      <c r="D215" s="13"/>
      <c r="E215" s="10" t="str">
        <f t="shared" si="37"/>
        <v/>
      </c>
      <c r="F215" s="11" t="str">
        <f t="shared" si="38"/>
        <v/>
      </c>
      <c r="G215" s="11" t="str">
        <f t="shared" si="39"/>
        <v/>
      </c>
      <c r="H215" s="54" t="str">
        <f t="shared" si="40"/>
        <v/>
      </c>
      <c r="I215" s="12" t="str">
        <f t="shared" si="41"/>
        <v/>
      </c>
      <c r="J215" s="125" t="str">
        <f t="shared" si="47"/>
        <v/>
      </c>
      <c r="K215" s="14" t="str">
        <f t="shared" si="42"/>
        <v/>
      </c>
      <c r="L215" s="11" t="str">
        <f t="shared" si="43"/>
        <v/>
      </c>
      <c r="M215" s="11" t="str">
        <f t="shared" si="44"/>
        <v/>
      </c>
      <c r="N215" s="11" t="str">
        <f t="shared" si="45"/>
        <v/>
      </c>
      <c r="O215" s="11" t="str">
        <f t="shared" si="46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36"/>
        <v/>
      </c>
      <c r="D216" s="13"/>
      <c r="E216" s="10" t="str">
        <f t="shared" si="37"/>
        <v/>
      </c>
      <c r="F216" s="11" t="str">
        <f t="shared" si="38"/>
        <v/>
      </c>
      <c r="G216" s="11" t="str">
        <f t="shared" si="39"/>
        <v/>
      </c>
      <c r="H216" s="54" t="str">
        <f t="shared" si="40"/>
        <v/>
      </c>
      <c r="I216" s="12" t="str">
        <f t="shared" si="41"/>
        <v/>
      </c>
      <c r="J216" s="125" t="str">
        <f t="shared" si="47"/>
        <v/>
      </c>
      <c r="K216" s="14" t="str">
        <f t="shared" si="42"/>
        <v/>
      </c>
      <c r="L216" s="11" t="str">
        <f t="shared" si="43"/>
        <v/>
      </c>
      <c r="M216" s="11" t="str">
        <f t="shared" si="44"/>
        <v/>
      </c>
      <c r="N216" s="11" t="str">
        <f t="shared" si="45"/>
        <v/>
      </c>
      <c r="O216" s="11" t="str">
        <f t="shared" si="46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36"/>
        <v/>
      </c>
      <c r="D217" s="13"/>
      <c r="E217" s="10" t="str">
        <f t="shared" si="37"/>
        <v/>
      </c>
      <c r="F217" s="11" t="str">
        <f t="shared" si="38"/>
        <v/>
      </c>
      <c r="G217" s="11" t="str">
        <f t="shared" si="39"/>
        <v/>
      </c>
      <c r="H217" s="54" t="str">
        <f t="shared" si="40"/>
        <v/>
      </c>
      <c r="I217" s="12" t="str">
        <f t="shared" si="41"/>
        <v/>
      </c>
      <c r="J217" s="125" t="str">
        <f t="shared" si="47"/>
        <v/>
      </c>
      <c r="K217" s="14" t="str">
        <f t="shared" si="42"/>
        <v/>
      </c>
      <c r="L217" s="11" t="str">
        <f t="shared" si="43"/>
        <v/>
      </c>
      <c r="M217" s="11" t="str">
        <f t="shared" si="44"/>
        <v/>
      </c>
      <c r="N217" s="11" t="str">
        <f t="shared" si="45"/>
        <v/>
      </c>
      <c r="O217" s="11" t="str">
        <f t="shared" si="46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36"/>
        <v/>
      </c>
      <c r="D218" s="13"/>
      <c r="E218" s="10" t="str">
        <f t="shared" si="37"/>
        <v/>
      </c>
      <c r="F218" s="11" t="str">
        <f t="shared" si="38"/>
        <v/>
      </c>
      <c r="G218" s="11" t="str">
        <f t="shared" si="39"/>
        <v/>
      </c>
      <c r="H218" s="54" t="str">
        <f t="shared" si="40"/>
        <v/>
      </c>
      <c r="I218" s="12" t="str">
        <f t="shared" si="41"/>
        <v/>
      </c>
      <c r="J218" s="125" t="str">
        <f t="shared" si="47"/>
        <v/>
      </c>
      <c r="K218" s="14" t="str">
        <f t="shared" si="42"/>
        <v/>
      </c>
      <c r="L218" s="11" t="str">
        <f t="shared" si="43"/>
        <v/>
      </c>
      <c r="M218" s="11" t="str">
        <f t="shared" si="44"/>
        <v/>
      </c>
      <c r="N218" s="11" t="str">
        <f t="shared" si="45"/>
        <v/>
      </c>
      <c r="O218" s="11" t="str">
        <f t="shared" si="46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36"/>
        <v/>
      </c>
      <c r="D219" s="13"/>
      <c r="E219" s="10" t="str">
        <f t="shared" si="37"/>
        <v/>
      </c>
      <c r="F219" s="11" t="str">
        <f t="shared" si="38"/>
        <v/>
      </c>
      <c r="G219" s="11" t="str">
        <f t="shared" si="39"/>
        <v/>
      </c>
      <c r="H219" s="54" t="str">
        <f t="shared" si="40"/>
        <v/>
      </c>
      <c r="I219" s="12" t="str">
        <f t="shared" si="41"/>
        <v/>
      </c>
      <c r="J219" s="125" t="str">
        <f t="shared" si="47"/>
        <v/>
      </c>
      <c r="K219" s="14" t="str">
        <f t="shared" si="42"/>
        <v/>
      </c>
      <c r="L219" s="11" t="str">
        <f t="shared" si="43"/>
        <v/>
      </c>
      <c r="M219" s="11" t="str">
        <f t="shared" si="44"/>
        <v/>
      </c>
      <c r="N219" s="11" t="str">
        <f t="shared" si="45"/>
        <v/>
      </c>
      <c r="O219" s="11" t="str">
        <f t="shared" si="46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36"/>
        <v/>
      </c>
      <c r="D220" s="13"/>
      <c r="E220" s="10" t="str">
        <f t="shared" si="37"/>
        <v/>
      </c>
      <c r="F220" s="11" t="str">
        <f t="shared" si="38"/>
        <v/>
      </c>
      <c r="G220" s="11" t="str">
        <f t="shared" si="39"/>
        <v/>
      </c>
      <c r="H220" s="54" t="str">
        <f t="shared" si="40"/>
        <v/>
      </c>
      <c r="I220" s="12" t="str">
        <f t="shared" si="41"/>
        <v/>
      </c>
      <c r="J220" s="125" t="str">
        <f t="shared" si="47"/>
        <v/>
      </c>
      <c r="K220" s="14" t="str">
        <f t="shared" si="42"/>
        <v/>
      </c>
      <c r="L220" s="11" t="str">
        <f t="shared" si="43"/>
        <v/>
      </c>
      <c r="M220" s="11" t="str">
        <f t="shared" si="44"/>
        <v/>
      </c>
      <c r="N220" s="11" t="str">
        <f t="shared" si="45"/>
        <v/>
      </c>
      <c r="O220" s="11" t="str">
        <f t="shared" si="46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36"/>
        <v/>
      </c>
      <c r="D221" s="13"/>
      <c r="E221" s="10" t="str">
        <f t="shared" si="37"/>
        <v/>
      </c>
      <c r="F221" s="11" t="str">
        <f t="shared" si="38"/>
        <v/>
      </c>
      <c r="G221" s="11" t="str">
        <f t="shared" si="39"/>
        <v/>
      </c>
      <c r="H221" s="54" t="str">
        <f t="shared" si="40"/>
        <v/>
      </c>
      <c r="I221" s="12" t="str">
        <f t="shared" si="41"/>
        <v/>
      </c>
      <c r="J221" s="125" t="str">
        <f t="shared" si="47"/>
        <v/>
      </c>
      <c r="K221" s="14" t="str">
        <f t="shared" si="42"/>
        <v/>
      </c>
      <c r="L221" s="11" t="str">
        <f t="shared" si="43"/>
        <v/>
      </c>
      <c r="M221" s="11" t="str">
        <f t="shared" si="44"/>
        <v/>
      </c>
      <c r="N221" s="11" t="str">
        <f t="shared" si="45"/>
        <v/>
      </c>
      <c r="O221" s="11" t="str">
        <f t="shared" si="46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36"/>
        <v/>
      </c>
      <c r="D222" s="13"/>
      <c r="E222" s="10" t="str">
        <f t="shared" si="37"/>
        <v/>
      </c>
      <c r="F222" s="11" t="str">
        <f t="shared" si="38"/>
        <v/>
      </c>
      <c r="G222" s="11" t="str">
        <f t="shared" si="39"/>
        <v/>
      </c>
      <c r="H222" s="54" t="str">
        <f t="shared" si="40"/>
        <v/>
      </c>
      <c r="I222" s="12" t="str">
        <f t="shared" si="41"/>
        <v/>
      </c>
      <c r="J222" s="125" t="str">
        <f t="shared" si="47"/>
        <v/>
      </c>
      <c r="K222" s="14" t="str">
        <f t="shared" si="42"/>
        <v/>
      </c>
      <c r="L222" s="11" t="str">
        <f t="shared" si="43"/>
        <v/>
      </c>
      <c r="M222" s="11" t="str">
        <f t="shared" si="44"/>
        <v/>
      </c>
      <c r="N222" s="11" t="str">
        <f t="shared" si="45"/>
        <v/>
      </c>
      <c r="O222" s="11" t="str">
        <f t="shared" si="46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36"/>
        <v/>
      </c>
      <c r="D223" s="13"/>
      <c r="E223" s="10" t="str">
        <f t="shared" si="37"/>
        <v/>
      </c>
      <c r="F223" s="11" t="str">
        <f t="shared" si="38"/>
        <v/>
      </c>
      <c r="G223" s="11" t="str">
        <f t="shared" si="39"/>
        <v/>
      </c>
      <c r="H223" s="54" t="str">
        <f t="shared" si="40"/>
        <v/>
      </c>
      <c r="I223" s="12" t="str">
        <f t="shared" si="41"/>
        <v/>
      </c>
      <c r="J223" s="125" t="str">
        <f t="shared" si="47"/>
        <v/>
      </c>
      <c r="K223" s="14" t="str">
        <f t="shared" si="42"/>
        <v/>
      </c>
      <c r="L223" s="11" t="str">
        <f t="shared" si="43"/>
        <v/>
      </c>
      <c r="M223" s="11" t="str">
        <f t="shared" si="44"/>
        <v/>
      </c>
      <c r="N223" s="11" t="str">
        <f t="shared" si="45"/>
        <v/>
      </c>
      <c r="O223" s="11" t="str">
        <f t="shared" si="46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36"/>
        <v/>
      </c>
      <c r="D224" s="13"/>
      <c r="E224" s="10" t="str">
        <f t="shared" si="37"/>
        <v/>
      </c>
      <c r="F224" s="11" t="str">
        <f t="shared" si="38"/>
        <v/>
      </c>
      <c r="G224" s="11" t="str">
        <f t="shared" si="39"/>
        <v/>
      </c>
      <c r="H224" s="54" t="str">
        <f t="shared" si="40"/>
        <v/>
      </c>
      <c r="I224" s="12" t="str">
        <f t="shared" si="41"/>
        <v/>
      </c>
      <c r="J224" s="125" t="str">
        <f t="shared" si="47"/>
        <v/>
      </c>
      <c r="K224" s="14" t="str">
        <f t="shared" si="42"/>
        <v/>
      </c>
      <c r="L224" s="11" t="str">
        <f t="shared" si="43"/>
        <v/>
      </c>
      <c r="M224" s="11" t="str">
        <f t="shared" si="44"/>
        <v/>
      </c>
      <c r="N224" s="11" t="str">
        <f t="shared" si="45"/>
        <v/>
      </c>
      <c r="O224" s="11" t="str">
        <f t="shared" si="46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36"/>
        <v/>
      </c>
      <c r="D225" s="13"/>
      <c r="E225" s="10" t="str">
        <f t="shared" si="37"/>
        <v/>
      </c>
      <c r="F225" s="11" t="str">
        <f t="shared" si="38"/>
        <v/>
      </c>
      <c r="G225" s="11" t="str">
        <f t="shared" si="39"/>
        <v/>
      </c>
      <c r="H225" s="54" t="str">
        <f t="shared" si="40"/>
        <v/>
      </c>
      <c r="I225" s="12" t="str">
        <f t="shared" si="41"/>
        <v/>
      </c>
      <c r="J225" s="125" t="str">
        <f t="shared" si="47"/>
        <v/>
      </c>
      <c r="K225" s="14" t="str">
        <f t="shared" si="42"/>
        <v/>
      </c>
      <c r="L225" s="11" t="str">
        <f t="shared" si="43"/>
        <v/>
      </c>
      <c r="M225" s="11" t="str">
        <f t="shared" si="44"/>
        <v/>
      </c>
      <c r="N225" s="11" t="str">
        <f t="shared" si="45"/>
        <v/>
      </c>
      <c r="O225" s="11" t="str">
        <f t="shared" si="46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36"/>
        <v/>
      </c>
      <c r="D226" s="13"/>
      <c r="E226" s="10" t="str">
        <f t="shared" si="37"/>
        <v/>
      </c>
      <c r="F226" s="11" t="str">
        <f t="shared" si="38"/>
        <v/>
      </c>
      <c r="G226" s="11" t="str">
        <f t="shared" si="39"/>
        <v/>
      </c>
      <c r="H226" s="54" t="str">
        <f t="shared" si="40"/>
        <v/>
      </c>
      <c r="I226" s="12" t="str">
        <f t="shared" si="41"/>
        <v/>
      </c>
      <c r="J226" s="125" t="str">
        <f t="shared" si="47"/>
        <v/>
      </c>
      <c r="K226" s="14" t="str">
        <f t="shared" si="42"/>
        <v/>
      </c>
      <c r="L226" s="11" t="str">
        <f t="shared" si="43"/>
        <v/>
      </c>
      <c r="M226" s="11" t="str">
        <f t="shared" si="44"/>
        <v/>
      </c>
      <c r="N226" s="11" t="str">
        <f t="shared" si="45"/>
        <v/>
      </c>
      <c r="O226" s="11" t="str">
        <f t="shared" si="46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36"/>
        <v/>
      </c>
      <c r="D227" s="13"/>
      <c r="E227" s="10" t="str">
        <f t="shared" si="37"/>
        <v/>
      </c>
      <c r="F227" s="11" t="str">
        <f t="shared" si="38"/>
        <v/>
      </c>
      <c r="G227" s="11" t="str">
        <f t="shared" si="39"/>
        <v/>
      </c>
      <c r="H227" s="54" t="str">
        <f t="shared" si="40"/>
        <v/>
      </c>
      <c r="I227" s="12" t="str">
        <f t="shared" si="41"/>
        <v/>
      </c>
      <c r="J227" s="125" t="str">
        <f t="shared" si="47"/>
        <v/>
      </c>
      <c r="K227" s="14" t="str">
        <f t="shared" si="42"/>
        <v/>
      </c>
      <c r="L227" s="11" t="str">
        <f t="shared" si="43"/>
        <v/>
      </c>
      <c r="M227" s="11" t="str">
        <f t="shared" si="44"/>
        <v/>
      </c>
      <c r="N227" s="11" t="str">
        <f t="shared" si="45"/>
        <v/>
      </c>
      <c r="O227" s="11" t="str">
        <f t="shared" si="46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36"/>
        <v/>
      </c>
      <c r="D228" s="13"/>
      <c r="E228" s="10" t="str">
        <f t="shared" si="37"/>
        <v/>
      </c>
      <c r="F228" s="11" t="str">
        <f t="shared" si="38"/>
        <v/>
      </c>
      <c r="G228" s="11" t="str">
        <f t="shared" si="39"/>
        <v/>
      </c>
      <c r="H228" s="54" t="str">
        <f t="shared" si="40"/>
        <v/>
      </c>
      <c r="I228" s="12" t="str">
        <f t="shared" si="41"/>
        <v/>
      </c>
      <c r="J228" s="125" t="str">
        <f t="shared" si="47"/>
        <v/>
      </c>
      <c r="K228" s="14" t="str">
        <f t="shared" si="42"/>
        <v/>
      </c>
      <c r="L228" s="11" t="str">
        <f t="shared" si="43"/>
        <v/>
      </c>
      <c r="M228" s="11" t="str">
        <f t="shared" si="44"/>
        <v/>
      </c>
      <c r="N228" s="11" t="str">
        <f t="shared" si="45"/>
        <v/>
      </c>
      <c r="O228" s="11" t="str">
        <f t="shared" si="46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36"/>
        <v/>
      </c>
      <c r="D229" s="13"/>
      <c r="E229" s="10" t="str">
        <f t="shared" si="37"/>
        <v/>
      </c>
      <c r="F229" s="11" t="str">
        <f t="shared" si="38"/>
        <v/>
      </c>
      <c r="G229" s="11" t="str">
        <f t="shared" si="39"/>
        <v/>
      </c>
      <c r="H229" s="54" t="str">
        <f t="shared" si="40"/>
        <v/>
      </c>
      <c r="I229" s="12" t="str">
        <f t="shared" si="41"/>
        <v/>
      </c>
      <c r="J229" s="125" t="str">
        <f t="shared" si="47"/>
        <v/>
      </c>
      <c r="K229" s="14" t="str">
        <f t="shared" si="42"/>
        <v/>
      </c>
      <c r="L229" s="11" t="str">
        <f t="shared" si="43"/>
        <v/>
      </c>
      <c r="M229" s="11" t="str">
        <f t="shared" si="44"/>
        <v/>
      </c>
      <c r="N229" s="11" t="str">
        <f t="shared" si="45"/>
        <v/>
      </c>
      <c r="O229" s="11" t="str">
        <f t="shared" si="46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36"/>
        <v/>
      </c>
      <c r="D230" s="13"/>
      <c r="E230" s="10" t="str">
        <f t="shared" si="37"/>
        <v/>
      </c>
      <c r="F230" s="11" t="str">
        <f t="shared" si="38"/>
        <v/>
      </c>
      <c r="G230" s="11" t="str">
        <f t="shared" si="39"/>
        <v/>
      </c>
      <c r="H230" s="54" t="str">
        <f t="shared" si="40"/>
        <v/>
      </c>
      <c r="I230" s="12" t="str">
        <f t="shared" si="41"/>
        <v/>
      </c>
      <c r="J230" s="125" t="str">
        <f t="shared" si="47"/>
        <v/>
      </c>
      <c r="K230" s="14" t="str">
        <f t="shared" si="42"/>
        <v/>
      </c>
      <c r="L230" s="11" t="str">
        <f t="shared" si="43"/>
        <v/>
      </c>
      <c r="M230" s="11" t="str">
        <f t="shared" si="44"/>
        <v/>
      </c>
      <c r="N230" s="11" t="str">
        <f t="shared" si="45"/>
        <v/>
      </c>
      <c r="O230" s="11" t="str">
        <f t="shared" si="46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36"/>
        <v/>
      </c>
      <c r="D231" s="13"/>
      <c r="E231" s="10" t="str">
        <f t="shared" si="37"/>
        <v/>
      </c>
      <c r="F231" s="11" t="str">
        <f t="shared" si="38"/>
        <v/>
      </c>
      <c r="G231" s="11" t="str">
        <f t="shared" si="39"/>
        <v/>
      </c>
      <c r="H231" s="54" t="str">
        <f t="shared" si="40"/>
        <v/>
      </c>
      <c r="I231" s="12" t="str">
        <f t="shared" si="41"/>
        <v/>
      </c>
      <c r="J231" s="125" t="str">
        <f t="shared" si="47"/>
        <v/>
      </c>
      <c r="K231" s="14" t="str">
        <f t="shared" si="42"/>
        <v/>
      </c>
      <c r="L231" s="11" t="str">
        <f t="shared" si="43"/>
        <v/>
      </c>
      <c r="M231" s="11" t="str">
        <f t="shared" si="44"/>
        <v/>
      </c>
      <c r="N231" s="11" t="str">
        <f t="shared" si="45"/>
        <v/>
      </c>
      <c r="O231" s="11" t="str">
        <f t="shared" si="46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36"/>
        <v/>
      </c>
      <c r="D232" s="13"/>
      <c r="E232" s="10" t="str">
        <f t="shared" si="37"/>
        <v/>
      </c>
      <c r="F232" s="11" t="str">
        <f t="shared" si="38"/>
        <v/>
      </c>
      <c r="G232" s="11" t="str">
        <f t="shared" si="39"/>
        <v/>
      </c>
      <c r="H232" s="54" t="str">
        <f t="shared" si="40"/>
        <v/>
      </c>
      <c r="I232" s="12" t="str">
        <f t="shared" si="41"/>
        <v/>
      </c>
      <c r="J232" s="125" t="str">
        <f t="shared" si="47"/>
        <v/>
      </c>
      <c r="K232" s="14" t="str">
        <f t="shared" si="42"/>
        <v/>
      </c>
      <c r="L232" s="11" t="str">
        <f t="shared" si="43"/>
        <v/>
      </c>
      <c r="M232" s="11" t="str">
        <f t="shared" si="44"/>
        <v/>
      </c>
      <c r="N232" s="11" t="str">
        <f t="shared" si="45"/>
        <v/>
      </c>
      <c r="O232" s="11" t="str">
        <f t="shared" si="46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36"/>
        <v/>
      </c>
      <c r="D233" s="13"/>
      <c r="E233" s="10" t="str">
        <f t="shared" si="37"/>
        <v/>
      </c>
      <c r="F233" s="11" t="str">
        <f t="shared" si="38"/>
        <v/>
      </c>
      <c r="G233" s="11" t="str">
        <f t="shared" si="39"/>
        <v/>
      </c>
      <c r="H233" s="54" t="str">
        <f t="shared" si="40"/>
        <v/>
      </c>
      <c r="I233" s="12" t="str">
        <f t="shared" si="41"/>
        <v/>
      </c>
      <c r="J233" s="125" t="str">
        <f t="shared" si="47"/>
        <v/>
      </c>
      <c r="K233" s="14" t="str">
        <f t="shared" si="42"/>
        <v/>
      </c>
      <c r="L233" s="11" t="str">
        <f t="shared" si="43"/>
        <v/>
      </c>
      <c r="M233" s="11" t="str">
        <f t="shared" si="44"/>
        <v/>
      </c>
      <c r="N233" s="11" t="str">
        <f t="shared" si="45"/>
        <v/>
      </c>
      <c r="O233" s="11" t="str">
        <f t="shared" si="46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36"/>
        <v/>
      </c>
      <c r="D234" s="13"/>
      <c r="E234" s="10" t="str">
        <f t="shared" si="37"/>
        <v/>
      </c>
      <c r="F234" s="11" t="str">
        <f t="shared" si="38"/>
        <v/>
      </c>
      <c r="G234" s="11" t="str">
        <f t="shared" si="39"/>
        <v/>
      </c>
      <c r="H234" s="54" t="str">
        <f t="shared" si="40"/>
        <v/>
      </c>
      <c r="I234" s="12" t="str">
        <f t="shared" si="41"/>
        <v/>
      </c>
      <c r="J234" s="125" t="str">
        <f t="shared" si="47"/>
        <v/>
      </c>
      <c r="K234" s="14" t="str">
        <f t="shared" si="42"/>
        <v/>
      </c>
      <c r="L234" s="11" t="str">
        <f t="shared" si="43"/>
        <v/>
      </c>
      <c r="M234" s="11" t="str">
        <f t="shared" si="44"/>
        <v/>
      </c>
      <c r="N234" s="11" t="str">
        <f t="shared" si="45"/>
        <v/>
      </c>
      <c r="O234" s="11" t="str">
        <f t="shared" si="46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36"/>
        <v/>
      </c>
      <c r="D235" s="13"/>
      <c r="E235" s="10" t="str">
        <f t="shared" si="37"/>
        <v/>
      </c>
      <c r="F235" s="11" t="str">
        <f t="shared" si="38"/>
        <v/>
      </c>
      <c r="G235" s="11" t="str">
        <f t="shared" si="39"/>
        <v/>
      </c>
      <c r="H235" s="54" t="str">
        <f t="shared" si="40"/>
        <v/>
      </c>
      <c r="I235" s="12" t="str">
        <f t="shared" si="41"/>
        <v/>
      </c>
      <c r="J235" s="125" t="str">
        <f t="shared" si="47"/>
        <v/>
      </c>
      <c r="K235" s="14" t="str">
        <f t="shared" si="42"/>
        <v/>
      </c>
      <c r="L235" s="11" t="str">
        <f t="shared" si="43"/>
        <v/>
      </c>
      <c r="M235" s="11" t="str">
        <f t="shared" si="44"/>
        <v/>
      </c>
      <c r="N235" s="11" t="str">
        <f t="shared" si="45"/>
        <v/>
      </c>
      <c r="O235" s="11" t="str">
        <f t="shared" si="46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36"/>
        <v/>
      </c>
      <c r="D236" s="13"/>
      <c r="E236" s="10" t="str">
        <f t="shared" si="37"/>
        <v/>
      </c>
      <c r="F236" s="11" t="str">
        <f t="shared" si="38"/>
        <v/>
      </c>
      <c r="G236" s="11" t="str">
        <f t="shared" si="39"/>
        <v/>
      </c>
      <c r="H236" s="54" t="str">
        <f t="shared" si="40"/>
        <v/>
      </c>
      <c r="I236" s="12" t="str">
        <f t="shared" si="41"/>
        <v/>
      </c>
      <c r="J236" s="125" t="str">
        <f t="shared" si="47"/>
        <v/>
      </c>
      <c r="K236" s="14" t="str">
        <f t="shared" si="42"/>
        <v/>
      </c>
      <c r="L236" s="11" t="str">
        <f t="shared" si="43"/>
        <v/>
      </c>
      <c r="M236" s="11" t="str">
        <f t="shared" si="44"/>
        <v/>
      </c>
      <c r="N236" s="11" t="str">
        <f t="shared" si="45"/>
        <v/>
      </c>
      <c r="O236" s="11" t="str">
        <f t="shared" si="46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36"/>
        <v/>
      </c>
      <c r="D237" s="13"/>
      <c r="E237" s="10" t="str">
        <f t="shared" si="37"/>
        <v/>
      </c>
      <c r="F237" s="11" t="str">
        <f t="shared" si="38"/>
        <v/>
      </c>
      <c r="G237" s="11" t="str">
        <f t="shared" si="39"/>
        <v/>
      </c>
      <c r="H237" s="54" t="str">
        <f t="shared" si="40"/>
        <v/>
      </c>
      <c r="I237" s="12" t="str">
        <f t="shared" si="41"/>
        <v/>
      </c>
      <c r="J237" s="125" t="str">
        <f t="shared" si="47"/>
        <v/>
      </c>
      <c r="K237" s="14" t="str">
        <f t="shared" si="42"/>
        <v/>
      </c>
      <c r="L237" s="11" t="str">
        <f t="shared" si="43"/>
        <v/>
      </c>
      <c r="M237" s="11" t="str">
        <f t="shared" si="44"/>
        <v/>
      </c>
      <c r="N237" s="11" t="str">
        <f t="shared" si="45"/>
        <v/>
      </c>
      <c r="O237" s="11" t="str">
        <f t="shared" si="46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36"/>
        <v/>
      </c>
      <c r="D238" s="13"/>
      <c r="E238" s="10" t="str">
        <f t="shared" si="37"/>
        <v/>
      </c>
      <c r="F238" s="11" t="str">
        <f t="shared" si="38"/>
        <v/>
      </c>
      <c r="G238" s="11" t="str">
        <f t="shared" si="39"/>
        <v/>
      </c>
      <c r="H238" s="54" t="str">
        <f t="shared" si="40"/>
        <v/>
      </c>
      <c r="I238" s="12" t="str">
        <f t="shared" si="41"/>
        <v/>
      </c>
      <c r="J238" s="125" t="str">
        <f t="shared" si="47"/>
        <v/>
      </c>
      <c r="K238" s="14" t="str">
        <f t="shared" si="42"/>
        <v/>
      </c>
      <c r="L238" s="11" t="str">
        <f t="shared" si="43"/>
        <v/>
      </c>
      <c r="M238" s="11" t="str">
        <f t="shared" si="44"/>
        <v/>
      </c>
      <c r="N238" s="11" t="str">
        <f t="shared" si="45"/>
        <v/>
      </c>
      <c r="O238" s="11" t="str">
        <f t="shared" si="46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36"/>
        <v/>
      </c>
      <c r="D239" s="13"/>
      <c r="E239" s="10" t="str">
        <f t="shared" si="37"/>
        <v/>
      </c>
      <c r="F239" s="11" t="str">
        <f t="shared" si="38"/>
        <v/>
      </c>
      <c r="G239" s="11" t="str">
        <f t="shared" si="39"/>
        <v/>
      </c>
      <c r="H239" s="54" t="str">
        <f t="shared" si="40"/>
        <v/>
      </c>
      <c r="I239" s="12" t="str">
        <f t="shared" si="41"/>
        <v/>
      </c>
      <c r="J239" s="125" t="str">
        <f t="shared" si="47"/>
        <v/>
      </c>
      <c r="K239" s="14" t="str">
        <f t="shared" si="42"/>
        <v/>
      </c>
      <c r="L239" s="11" t="str">
        <f t="shared" si="43"/>
        <v/>
      </c>
      <c r="M239" s="11" t="str">
        <f t="shared" si="44"/>
        <v/>
      </c>
      <c r="N239" s="11" t="str">
        <f t="shared" si="45"/>
        <v/>
      </c>
      <c r="O239" s="11" t="str">
        <f t="shared" si="46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36"/>
        <v/>
      </c>
      <c r="D240" s="13"/>
      <c r="E240" s="10" t="str">
        <f t="shared" si="37"/>
        <v/>
      </c>
      <c r="F240" s="11" t="str">
        <f t="shared" si="38"/>
        <v/>
      </c>
      <c r="G240" s="11" t="str">
        <f t="shared" si="39"/>
        <v/>
      </c>
      <c r="H240" s="54" t="str">
        <f t="shared" si="40"/>
        <v/>
      </c>
      <c r="I240" s="12" t="str">
        <f t="shared" si="41"/>
        <v/>
      </c>
      <c r="J240" s="125" t="str">
        <f t="shared" si="47"/>
        <v/>
      </c>
      <c r="K240" s="14" t="str">
        <f t="shared" si="42"/>
        <v/>
      </c>
      <c r="L240" s="11" t="str">
        <f t="shared" si="43"/>
        <v/>
      </c>
      <c r="M240" s="11" t="str">
        <f t="shared" si="44"/>
        <v/>
      </c>
      <c r="N240" s="11" t="str">
        <f t="shared" si="45"/>
        <v/>
      </c>
      <c r="O240" s="11" t="str">
        <f t="shared" si="46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36"/>
        <v/>
      </c>
      <c r="D241" s="13"/>
      <c r="E241" s="10" t="str">
        <f t="shared" si="37"/>
        <v/>
      </c>
      <c r="F241" s="11" t="str">
        <f t="shared" si="38"/>
        <v/>
      </c>
      <c r="G241" s="11" t="str">
        <f t="shared" si="39"/>
        <v/>
      </c>
      <c r="H241" s="54" t="str">
        <f t="shared" si="40"/>
        <v/>
      </c>
      <c r="I241" s="12" t="str">
        <f t="shared" si="41"/>
        <v/>
      </c>
      <c r="J241" s="125" t="str">
        <f t="shared" si="47"/>
        <v/>
      </c>
      <c r="K241" s="14" t="str">
        <f t="shared" si="42"/>
        <v/>
      </c>
      <c r="L241" s="11" t="str">
        <f t="shared" si="43"/>
        <v/>
      </c>
      <c r="M241" s="11" t="str">
        <f t="shared" si="44"/>
        <v/>
      </c>
      <c r="N241" s="11" t="str">
        <f t="shared" si="45"/>
        <v/>
      </c>
      <c r="O241" s="11" t="str">
        <f t="shared" si="46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10"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5.875" style="6" bestFit="1" customWidth="1"/>
    <col min="6" max="7" width="11.5" style="6" bestFit="1" customWidth="1"/>
    <col min="8" max="9" width="9.375" style="6" bestFit="1" customWidth="1"/>
    <col min="10" max="11" width="8.5" style="6" bestFit="1" customWidth="1"/>
    <col min="12" max="12" width="7.875" style="6" bestFit="1" customWidth="1"/>
    <col min="13" max="13" width="10.375" style="6" bestFit="1" customWidth="1"/>
    <col min="14" max="14" width="11.5" style="6" bestFit="1" customWidth="1"/>
    <col min="15" max="15" width="8.8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1543376.3</v>
      </c>
      <c r="C2" s="107">
        <v>1</v>
      </c>
      <c r="D2" s="13" t="s">
        <v>38</v>
      </c>
      <c r="E2" s="10">
        <f>B15</f>
        <v>9.1</v>
      </c>
      <c r="F2" s="11">
        <f>B5</f>
        <v>50000</v>
      </c>
      <c r="G2" s="11">
        <f>IF(C2&lt;$B$10,F2,"")</f>
        <v>50000</v>
      </c>
      <c r="H2" s="122">
        <f>F2/E2</f>
        <v>5494.5054945054944</v>
      </c>
      <c r="I2" s="123">
        <f>IF(C2&lt;$B$10,H2,"")</f>
        <v>5494.5054945054944</v>
      </c>
      <c r="J2" s="124">
        <f>B21</f>
        <v>7.4999999999999997E-2</v>
      </c>
      <c r="K2" s="14">
        <f>IF(C2&lt;$B$10,J2/E2,"")</f>
        <v>8.241758241758242E-3</v>
      </c>
      <c r="L2" s="11">
        <f>IF(C2&lt;$B$10,I2*J2,"")</f>
        <v>412.08791208791206</v>
      </c>
      <c r="M2" s="11">
        <f>IF(C2&lt;$B$10,L2,"")</f>
        <v>412.08791208791206</v>
      </c>
      <c r="N2" s="11">
        <f>IF(C2&lt;$B$10,G2+M2,"")</f>
        <v>50412.087912087911</v>
      </c>
      <c r="O2" s="11">
        <f>IF(C2&lt;$B$10,F2*$B$8,"")</f>
        <v>675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07">
        <f t="shared" ref="C3:C66" si="0">IF(C2&lt;$B$10,C2+1,"")</f>
        <v>2</v>
      </c>
      <c r="D3" s="13"/>
      <c r="E3" s="10">
        <f t="shared" ref="E3:E66" si="1">IF(C2&lt;$B$10,$B$15,"")</f>
        <v>9.1</v>
      </c>
      <c r="F3" s="11">
        <f t="shared" ref="F3:F66" si="2">IF(C2&lt;$B$10,IF($B$7&gt;0,IF(C2&lt;$B$10,IF(L2&gt;F2+$B$7,L2-(1-$B$8),F2),""),$B$6),"")</f>
        <v>0</v>
      </c>
      <c r="G3" s="11">
        <f t="shared" ref="G3:G66" si="3">IF(C2&lt;$B$10,F3+G2,"")</f>
        <v>50000</v>
      </c>
      <c r="H3" s="54">
        <f t="shared" ref="H3:H66" si="4">IF(C2&lt;$B$10,F3/E3,"")</f>
        <v>0</v>
      </c>
      <c r="I3" s="123">
        <f t="shared" ref="I3:I66" si="5">IF(C2&lt;$B$10,I2+H3,"")</f>
        <v>5494.5054945054944</v>
      </c>
      <c r="J3" s="125">
        <f>IF(C2&lt;$B$10,$B$21,"")</f>
        <v>7.4999999999999997E-2</v>
      </c>
      <c r="K3" s="14">
        <f t="shared" ref="K3:K66" si="6">IF(C2&lt;$B$10,J3/E3,"")</f>
        <v>8.241758241758242E-3</v>
      </c>
      <c r="L3" s="11">
        <f t="shared" ref="L3:L66" si="7">IF(C2&lt;$B$10,I3*J3,"")</f>
        <v>412.08791208791206</v>
      </c>
      <c r="M3" s="11">
        <f t="shared" ref="M3:M66" si="8">IF(C2&lt;$B$10,M2+L3,"")</f>
        <v>824.17582417582412</v>
      </c>
      <c r="N3" s="11">
        <f t="shared" ref="N3:N66" si="9">IF(C2&lt;$B$10,G3+M3,"")</f>
        <v>50824.175824175822</v>
      </c>
      <c r="O3" s="11">
        <f t="shared" ref="O3:O66" si="10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105</v>
      </c>
      <c r="C4" s="107">
        <f t="shared" si="0"/>
        <v>3</v>
      </c>
      <c r="D4" s="13"/>
      <c r="E4" s="10">
        <f t="shared" si="1"/>
        <v>9.1</v>
      </c>
      <c r="F4" s="11">
        <f t="shared" si="2"/>
        <v>0</v>
      </c>
      <c r="G4" s="11">
        <f t="shared" si="3"/>
        <v>50000</v>
      </c>
      <c r="H4" s="54">
        <f t="shared" si="4"/>
        <v>0</v>
      </c>
      <c r="I4" s="123">
        <f t="shared" si="5"/>
        <v>5494.5054945054944</v>
      </c>
      <c r="J4" s="125">
        <f t="shared" ref="J4:J67" si="11">IF(C3&lt;$B$10,$B$21,"")</f>
        <v>7.4999999999999997E-2</v>
      </c>
      <c r="K4" s="14">
        <f t="shared" si="6"/>
        <v>8.241758241758242E-3</v>
      </c>
      <c r="L4" s="11">
        <f t="shared" si="7"/>
        <v>412.08791208791206</v>
      </c>
      <c r="M4" s="11">
        <f t="shared" si="8"/>
        <v>1236.2637362637361</v>
      </c>
      <c r="N4" s="11">
        <f t="shared" si="9"/>
        <v>51236.263736263732</v>
      </c>
      <c r="O4" s="11">
        <f t="shared" si="10"/>
        <v>0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USD</v>
      </c>
      <c r="B5" s="117">
        <f>B2/B12</f>
        <v>50000</v>
      </c>
      <c r="C5" s="107">
        <f t="shared" si="0"/>
        <v>4</v>
      </c>
      <c r="D5" s="13"/>
      <c r="E5" s="10">
        <f t="shared" si="1"/>
        <v>9.1</v>
      </c>
      <c r="F5" s="11">
        <f t="shared" si="2"/>
        <v>0</v>
      </c>
      <c r="G5" s="11">
        <f t="shared" si="3"/>
        <v>50000</v>
      </c>
      <c r="H5" s="54">
        <f t="shared" si="4"/>
        <v>0</v>
      </c>
      <c r="I5" s="123">
        <f t="shared" si="5"/>
        <v>5494.5054945054944</v>
      </c>
      <c r="J5" s="125">
        <f t="shared" si="11"/>
        <v>7.4999999999999997E-2</v>
      </c>
      <c r="K5" s="14">
        <f t="shared" si="6"/>
        <v>8.241758241758242E-3</v>
      </c>
      <c r="L5" s="11">
        <f t="shared" si="7"/>
        <v>412.08791208791206</v>
      </c>
      <c r="M5" s="11">
        <f t="shared" si="8"/>
        <v>1648.3516483516482</v>
      </c>
      <c r="N5" s="11">
        <f t="shared" si="9"/>
        <v>51648.351648351651</v>
      </c>
      <c r="O5" s="11">
        <f t="shared" si="10"/>
        <v>0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0</v>
      </c>
      <c r="C6" s="107">
        <f t="shared" si="0"/>
        <v>5</v>
      </c>
      <c r="D6" s="13"/>
      <c r="E6" s="10">
        <f t="shared" si="1"/>
        <v>9.1</v>
      </c>
      <c r="F6" s="11">
        <f t="shared" si="2"/>
        <v>0</v>
      </c>
      <c r="G6" s="11">
        <f t="shared" si="3"/>
        <v>50000</v>
      </c>
      <c r="H6" s="54">
        <f t="shared" si="4"/>
        <v>0</v>
      </c>
      <c r="I6" s="123">
        <f t="shared" si="5"/>
        <v>5494.5054945054944</v>
      </c>
      <c r="J6" s="125">
        <f t="shared" si="11"/>
        <v>7.4999999999999997E-2</v>
      </c>
      <c r="K6" s="14">
        <f t="shared" si="6"/>
        <v>8.241758241758242E-3</v>
      </c>
      <c r="L6" s="11">
        <f t="shared" si="7"/>
        <v>412.08791208791206</v>
      </c>
      <c r="M6" s="11">
        <f t="shared" si="8"/>
        <v>2060.4395604395604</v>
      </c>
      <c r="N6" s="11">
        <f t="shared" si="9"/>
        <v>52060.439560439561</v>
      </c>
      <c r="O6" s="11">
        <f t="shared" si="10"/>
        <v>0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3">
        <f t="shared" si="0"/>
        <v>6</v>
      </c>
      <c r="D7" s="13"/>
      <c r="E7" s="10">
        <f t="shared" si="1"/>
        <v>9.1</v>
      </c>
      <c r="F7" s="11">
        <f t="shared" si="2"/>
        <v>0</v>
      </c>
      <c r="G7" s="11">
        <f t="shared" si="3"/>
        <v>50000</v>
      </c>
      <c r="H7" s="54">
        <f t="shared" si="4"/>
        <v>0</v>
      </c>
      <c r="I7" s="123">
        <f t="shared" si="5"/>
        <v>5494.5054945054944</v>
      </c>
      <c r="J7" s="125">
        <f t="shared" si="11"/>
        <v>7.4999999999999997E-2</v>
      </c>
      <c r="K7" s="14">
        <f t="shared" si="6"/>
        <v>8.241758241758242E-3</v>
      </c>
      <c r="L7" s="11">
        <f t="shared" si="7"/>
        <v>412.08791208791206</v>
      </c>
      <c r="M7" s="11">
        <f t="shared" si="8"/>
        <v>2472.5274725274726</v>
      </c>
      <c r="N7" s="11">
        <f t="shared" si="9"/>
        <v>52472.527472527472</v>
      </c>
      <c r="O7" s="11">
        <f t="shared" si="10"/>
        <v>0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1.35E-2</v>
      </c>
      <c r="C8" s="3">
        <f t="shared" si="0"/>
        <v>7</v>
      </c>
      <c r="D8" s="13"/>
      <c r="E8" s="10">
        <f t="shared" si="1"/>
        <v>9.1</v>
      </c>
      <c r="F8" s="11">
        <f t="shared" si="2"/>
        <v>0</v>
      </c>
      <c r="G8" s="11">
        <f t="shared" si="3"/>
        <v>50000</v>
      </c>
      <c r="H8" s="54">
        <f t="shared" si="4"/>
        <v>0</v>
      </c>
      <c r="I8" s="123">
        <f t="shared" si="5"/>
        <v>5494.5054945054944</v>
      </c>
      <c r="J8" s="125">
        <f t="shared" si="11"/>
        <v>7.4999999999999997E-2</v>
      </c>
      <c r="K8" s="14">
        <f t="shared" si="6"/>
        <v>8.241758241758242E-3</v>
      </c>
      <c r="L8" s="11">
        <f t="shared" si="7"/>
        <v>412.08791208791206</v>
      </c>
      <c r="M8" s="11">
        <f t="shared" si="8"/>
        <v>2884.6153846153848</v>
      </c>
      <c r="N8" s="11">
        <f t="shared" si="9"/>
        <v>52884.615384615383</v>
      </c>
      <c r="O8" s="11">
        <f t="shared" si="10"/>
        <v>0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"/>
        <v>9.1</v>
      </c>
      <c r="F9" s="11">
        <f t="shared" si="2"/>
        <v>0</v>
      </c>
      <c r="G9" s="11">
        <f t="shared" si="3"/>
        <v>50000</v>
      </c>
      <c r="H9" s="54">
        <f t="shared" si="4"/>
        <v>0</v>
      </c>
      <c r="I9" s="123">
        <f t="shared" si="5"/>
        <v>5494.5054945054944</v>
      </c>
      <c r="J9" s="125">
        <f t="shared" si="11"/>
        <v>7.4999999999999997E-2</v>
      </c>
      <c r="K9" s="14">
        <f t="shared" si="6"/>
        <v>8.241758241758242E-3</v>
      </c>
      <c r="L9" s="11">
        <f t="shared" si="7"/>
        <v>412.08791208791206</v>
      </c>
      <c r="M9" s="11">
        <f t="shared" si="8"/>
        <v>3296.7032967032969</v>
      </c>
      <c r="N9" s="11">
        <f t="shared" si="9"/>
        <v>53296.703296703294</v>
      </c>
      <c r="O9" s="11">
        <f t="shared" si="10"/>
        <v>0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"/>
        <v>9.1</v>
      </c>
      <c r="F10" s="11">
        <f t="shared" si="2"/>
        <v>0</v>
      </c>
      <c r="G10" s="11">
        <f t="shared" si="3"/>
        <v>50000</v>
      </c>
      <c r="H10" s="54">
        <f t="shared" si="4"/>
        <v>0</v>
      </c>
      <c r="I10" s="123">
        <f t="shared" si="5"/>
        <v>5494.5054945054944</v>
      </c>
      <c r="J10" s="125">
        <f t="shared" si="11"/>
        <v>7.4999999999999997E-2</v>
      </c>
      <c r="K10" s="14">
        <f t="shared" si="6"/>
        <v>8.241758241758242E-3</v>
      </c>
      <c r="L10" s="11">
        <f t="shared" si="7"/>
        <v>412.08791208791206</v>
      </c>
      <c r="M10" s="11">
        <f t="shared" si="8"/>
        <v>3708.7912087912091</v>
      </c>
      <c r="N10" s="11">
        <f t="shared" si="9"/>
        <v>53708.791208791212</v>
      </c>
      <c r="O10" s="11">
        <f t="shared" si="10"/>
        <v>0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/>
      <c r="E11" s="10">
        <f t="shared" si="1"/>
        <v>9.1</v>
      </c>
      <c r="F11" s="11">
        <f t="shared" si="2"/>
        <v>0</v>
      </c>
      <c r="G11" s="11">
        <f t="shared" si="3"/>
        <v>50000</v>
      </c>
      <c r="H11" s="54">
        <f t="shared" si="4"/>
        <v>0</v>
      </c>
      <c r="I11" s="123">
        <f t="shared" si="5"/>
        <v>5494.5054945054944</v>
      </c>
      <c r="J11" s="125">
        <f t="shared" si="11"/>
        <v>7.4999999999999997E-2</v>
      </c>
      <c r="K11" s="14">
        <f t="shared" si="6"/>
        <v>8.241758241758242E-3</v>
      </c>
      <c r="L11" s="11">
        <f t="shared" si="7"/>
        <v>412.08791208791206</v>
      </c>
      <c r="M11" s="11">
        <f t="shared" si="8"/>
        <v>4120.8791208791208</v>
      </c>
      <c r="N11" s="11">
        <f t="shared" si="9"/>
        <v>54120.879120879123</v>
      </c>
      <c r="O11" s="11">
        <f t="shared" si="10"/>
        <v>0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30.867526000000002</v>
      </c>
      <c r="C12" s="3">
        <f t="shared" si="0"/>
        <v>11</v>
      </c>
      <c r="D12" s="13"/>
      <c r="E12" s="10">
        <f t="shared" si="1"/>
        <v>9.1</v>
      </c>
      <c r="F12" s="11">
        <f t="shared" si="2"/>
        <v>0</v>
      </c>
      <c r="G12" s="11">
        <f t="shared" si="3"/>
        <v>50000</v>
      </c>
      <c r="H12" s="54">
        <f t="shared" si="4"/>
        <v>0</v>
      </c>
      <c r="I12" s="123">
        <f t="shared" si="5"/>
        <v>5494.5054945054944</v>
      </c>
      <c r="J12" s="125">
        <f t="shared" si="11"/>
        <v>7.4999999999999997E-2</v>
      </c>
      <c r="K12" s="14">
        <f t="shared" si="6"/>
        <v>8.241758241758242E-3</v>
      </c>
      <c r="L12" s="11">
        <f t="shared" si="7"/>
        <v>412.08791208791206</v>
      </c>
      <c r="M12" s="11">
        <f t="shared" si="8"/>
        <v>4532.9670329670325</v>
      </c>
      <c r="N12" s="11">
        <f t="shared" si="9"/>
        <v>54532.967032967033</v>
      </c>
      <c r="O12" s="11">
        <f t="shared" si="10"/>
        <v>0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31.4</v>
      </c>
      <c r="C13" s="3">
        <f t="shared" si="0"/>
        <v>12</v>
      </c>
      <c r="D13" s="13"/>
      <c r="E13" s="10">
        <f t="shared" si="1"/>
        <v>9.1</v>
      </c>
      <c r="F13" s="11">
        <f t="shared" si="2"/>
        <v>0</v>
      </c>
      <c r="G13" s="11">
        <f t="shared" si="3"/>
        <v>50000</v>
      </c>
      <c r="H13" s="54">
        <f t="shared" si="4"/>
        <v>0</v>
      </c>
      <c r="I13" s="123">
        <f t="shared" si="5"/>
        <v>5494.5054945054944</v>
      </c>
      <c r="J13" s="125">
        <f t="shared" si="11"/>
        <v>7.4999999999999997E-2</v>
      </c>
      <c r="K13" s="14">
        <f t="shared" si="6"/>
        <v>8.241758241758242E-3</v>
      </c>
      <c r="L13" s="11">
        <f t="shared" si="7"/>
        <v>412.08791208791206</v>
      </c>
      <c r="M13" s="11">
        <f t="shared" si="8"/>
        <v>4945.0549450549443</v>
      </c>
      <c r="N13" s="11">
        <f t="shared" si="9"/>
        <v>54945.054945054944</v>
      </c>
      <c r="O13" s="11">
        <f t="shared" si="10"/>
        <v>0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1.7250297286539807E-2</v>
      </c>
      <c r="C14" s="3">
        <f t="shared" si="0"/>
        <v>13</v>
      </c>
      <c r="D14" s="13"/>
      <c r="E14" s="10">
        <f t="shared" si="1"/>
        <v>9.1</v>
      </c>
      <c r="F14" s="11">
        <f t="shared" si="2"/>
        <v>0</v>
      </c>
      <c r="G14" s="11">
        <f t="shared" si="3"/>
        <v>50000</v>
      </c>
      <c r="H14" s="54">
        <f t="shared" si="4"/>
        <v>0</v>
      </c>
      <c r="I14" s="12">
        <f t="shared" si="5"/>
        <v>5494.5054945054944</v>
      </c>
      <c r="J14" s="125">
        <f t="shared" si="11"/>
        <v>7.4999999999999997E-2</v>
      </c>
      <c r="K14" s="14">
        <f t="shared" si="6"/>
        <v>8.241758241758242E-3</v>
      </c>
      <c r="L14" s="11">
        <f t="shared" si="7"/>
        <v>412.08791208791206</v>
      </c>
      <c r="M14" s="11">
        <f t="shared" si="8"/>
        <v>5357.142857142856</v>
      </c>
      <c r="N14" s="11">
        <f t="shared" si="9"/>
        <v>55357.142857142855</v>
      </c>
      <c r="O14" s="11">
        <f t="shared" si="10"/>
        <v>0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9.1</v>
      </c>
      <c r="C15" s="3">
        <f t="shared" si="0"/>
        <v>14</v>
      </c>
      <c r="D15" s="13"/>
      <c r="E15" s="10">
        <f t="shared" si="1"/>
        <v>9.1</v>
      </c>
      <c r="F15" s="11">
        <f t="shared" si="2"/>
        <v>0</v>
      </c>
      <c r="G15" s="11">
        <f t="shared" si="3"/>
        <v>50000</v>
      </c>
      <c r="H15" s="54">
        <f t="shared" si="4"/>
        <v>0</v>
      </c>
      <c r="I15" s="12">
        <f t="shared" si="5"/>
        <v>5494.5054945054944</v>
      </c>
      <c r="J15" s="125">
        <f t="shared" si="11"/>
        <v>7.4999999999999997E-2</v>
      </c>
      <c r="K15" s="14">
        <f t="shared" si="6"/>
        <v>8.241758241758242E-3</v>
      </c>
      <c r="L15" s="11">
        <f t="shared" si="7"/>
        <v>412.08791208791206</v>
      </c>
      <c r="M15" s="11">
        <f t="shared" si="8"/>
        <v>5769.2307692307677</v>
      </c>
      <c r="N15" s="11">
        <f t="shared" si="9"/>
        <v>55769.230769230766</v>
      </c>
      <c r="O15" s="11">
        <f t="shared" si="10"/>
        <v>0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9.1</v>
      </c>
      <c r="C16" s="3">
        <f t="shared" si="0"/>
        <v>15</v>
      </c>
      <c r="D16" s="13"/>
      <c r="E16" s="10">
        <f t="shared" si="1"/>
        <v>9.1</v>
      </c>
      <c r="F16" s="11">
        <f t="shared" si="2"/>
        <v>0</v>
      </c>
      <c r="G16" s="11">
        <f t="shared" si="3"/>
        <v>50000</v>
      </c>
      <c r="H16" s="54">
        <f t="shared" si="4"/>
        <v>0</v>
      </c>
      <c r="I16" s="12">
        <f t="shared" si="5"/>
        <v>5494.5054945054944</v>
      </c>
      <c r="J16" s="125">
        <f t="shared" si="11"/>
        <v>7.4999999999999997E-2</v>
      </c>
      <c r="K16" s="14">
        <f t="shared" si="6"/>
        <v>8.241758241758242E-3</v>
      </c>
      <c r="L16" s="11">
        <f t="shared" si="7"/>
        <v>412.08791208791206</v>
      </c>
      <c r="M16" s="11">
        <f t="shared" si="8"/>
        <v>6181.3186813186794</v>
      </c>
      <c r="N16" s="11">
        <f t="shared" si="9"/>
        <v>56181.318681318677</v>
      </c>
      <c r="O16" s="11">
        <f t="shared" si="10"/>
        <v>0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0</v>
      </c>
      <c r="C17" s="3">
        <f t="shared" si="0"/>
        <v>16</v>
      </c>
      <c r="D17" s="13"/>
      <c r="E17" s="10">
        <f t="shared" si="1"/>
        <v>9.1</v>
      </c>
      <c r="F17" s="11">
        <f t="shared" si="2"/>
        <v>0</v>
      </c>
      <c r="G17" s="11">
        <f t="shared" si="3"/>
        <v>50000</v>
      </c>
      <c r="H17" s="54">
        <f t="shared" si="4"/>
        <v>0</v>
      </c>
      <c r="I17" s="12">
        <f t="shared" si="5"/>
        <v>5494.5054945054944</v>
      </c>
      <c r="J17" s="125">
        <f t="shared" si="11"/>
        <v>7.4999999999999997E-2</v>
      </c>
      <c r="K17" s="14">
        <f t="shared" si="6"/>
        <v>8.241758241758242E-3</v>
      </c>
      <c r="L17" s="11">
        <f t="shared" si="7"/>
        <v>412.08791208791206</v>
      </c>
      <c r="M17" s="11">
        <f t="shared" si="8"/>
        <v>6593.4065934065911</v>
      </c>
      <c r="N17" s="11">
        <f t="shared" si="9"/>
        <v>56593.406593406587</v>
      </c>
      <c r="O17" s="11">
        <f t="shared" si="10"/>
        <v>0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0</v>
      </c>
      <c r="C18" s="3">
        <f t="shared" si="0"/>
        <v>17</v>
      </c>
      <c r="D18" s="13"/>
      <c r="E18" s="10">
        <f t="shared" si="1"/>
        <v>9.1</v>
      </c>
      <c r="F18" s="11">
        <f t="shared" si="2"/>
        <v>0</v>
      </c>
      <c r="G18" s="11">
        <f t="shared" si="3"/>
        <v>50000</v>
      </c>
      <c r="H18" s="54">
        <f t="shared" si="4"/>
        <v>0</v>
      </c>
      <c r="I18" s="12">
        <f t="shared" si="5"/>
        <v>5494.5054945054944</v>
      </c>
      <c r="J18" s="125">
        <f t="shared" si="11"/>
        <v>7.4999999999999997E-2</v>
      </c>
      <c r="K18" s="14">
        <f t="shared" si="6"/>
        <v>8.241758241758242E-3</v>
      </c>
      <c r="L18" s="11">
        <f t="shared" si="7"/>
        <v>412.08791208791206</v>
      </c>
      <c r="M18" s="11">
        <f t="shared" si="8"/>
        <v>7005.4945054945028</v>
      </c>
      <c r="N18" s="11">
        <f t="shared" si="9"/>
        <v>57005.494505494506</v>
      </c>
      <c r="O18" s="11">
        <f t="shared" si="10"/>
        <v>0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5494.5054945054944</v>
      </c>
      <c r="C19" s="3">
        <f t="shared" si="0"/>
        <v>18</v>
      </c>
      <c r="D19" s="13"/>
      <c r="E19" s="10">
        <f t="shared" si="1"/>
        <v>9.1</v>
      </c>
      <c r="F19" s="11">
        <f t="shared" si="2"/>
        <v>0</v>
      </c>
      <c r="G19" s="11">
        <f t="shared" si="3"/>
        <v>50000</v>
      </c>
      <c r="H19" s="54">
        <f t="shared" si="4"/>
        <v>0</v>
      </c>
      <c r="I19" s="12">
        <f t="shared" si="5"/>
        <v>5494.5054945054944</v>
      </c>
      <c r="J19" s="125">
        <f t="shared" si="11"/>
        <v>7.4999999999999997E-2</v>
      </c>
      <c r="K19" s="14">
        <f t="shared" si="6"/>
        <v>8.241758241758242E-3</v>
      </c>
      <c r="L19" s="11">
        <f t="shared" si="7"/>
        <v>412.08791208791206</v>
      </c>
      <c r="M19" s="11">
        <f t="shared" si="8"/>
        <v>7417.5824175824146</v>
      </c>
      <c r="N19" s="11">
        <f t="shared" si="9"/>
        <v>57417.582417582416</v>
      </c>
      <c r="O19" s="11">
        <f t="shared" si="10"/>
        <v>0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50000</v>
      </c>
      <c r="C20" s="3">
        <f t="shared" si="0"/>
        <v>19</v>
      </c>
      <c r="D20" s="13"/>
      <c r="E20" s="10">
        <f t="shared" si="1"/>
        <v>9.1</v>
      </c>
      <c r="F20" s="11">
        <f t="shared" si="2"/>
        <v>0</v>
      </c>
      <c r="G20" s="11">
        <f t="shared" si="3"/>
        <v>50000</v>
      </c>
      <c r="H20" s="54">
        <f t="shared" si="4"/>
        <v>0</v>
      </c>
      <c r="I20" s="12">
        <f t="shared" si="5"/>
        <v>5494.5054945054944</v>
      </c>
      <c r="J20" s="125">
        <f t="shared" si="11"/>
        <v>7.4999999999999997E-2</v>
      </c>
      <c r="K20" s="14">
        <f t="shared" si="6"/>
        <v>8.241758241758242E-3</v>
      </c>
      <c r="L20" s="11">
        <f t="shared" si="7"/>
        <v>412.08791208791206</v>
      </c>
      <c r="M20" s="11">
        <f t="shared" si="8"/>
        <v>7829.6703296703263</v>
      </c>
      <c r="N20" s="11">
        <f t="shared" si="9"/>
        <v>57829.670329670327</v>
      </c>
      <c r="O20" s="11">
        <f t="shared" si="10"/>
        <v>0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7.4999999999999997E-2</v>
      </c>
      <c r="C21" s="3">
        <f t="shared" si="0"/>
        <v>20</v>
      </c>
      <c r="D21" s="13"/>
      <c r="E21" s="10">
        <f t="shared" si="1"/>
        <v>9.1</v>
      </c>
      <c r="F21" s="11">
        <f t="shared" si="2"/>
        <v>0</v>
      </c>
      <c r="G21" s="11">
        <f t="shared" si="3"/>
        <v>50000</v>
      </c>
      <c r="H21" s="54">
        <f t="shared" si="4"/>
        <v>0</v>
      </c>
      <c r="I21" s="12">
        <f t="shared" si="5"/>
        <v>5494.5054945054944</v>
      </c>
      <c r="J21" s="125">
        <f t="shared" si="11"/>
        <v>7.4999999999999997E-2</v>
      </c>
      <c r="K21" s="14">
        <f t="shared" si="6"/>
        <v>8.241758241758242E-3</v>
      </c>
      <c r="L21" s="11">
        <f t="shared" si="7"/>
        <v>412.08791208791206</v>
      </c>
      <c r="M21" s="11">
        <f t="shared" si="8"/>
        <v>8241.758241758238</v>
      </c>
      <c r="N21" s="11">
        <f t="shared" si="9"/>
        <v>58241.758241758238</v>
      </c>
      <c r="O21" s="11">
        <f t="shared" si="10"/>
        <v>0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19">
        <f>SUM(F2:F241)</f>
        <v>50000</v>
      </c>
      <c r="C22" s="3">
        <f t="shared" si="0"/>
        <v>21</v>
      </c>
      <c r="D22" s="13"/>
      <c r="E22" s="10">
        <f t="shared" si="1"/>
        <v>9.1</v>
      </c>
      <c r="F22" s="11">
        <f t="shared" si="2"/>
        <v>0</v>
      </c>
      <c r="G22" s="11">
        <f t="shared" si="3"/>
        <v>50000</v>
      </c>
      <c r="H22" s="54">
        <f t="shared" si="4"/>
        <v>0</v>
      </c>
      <c r="I22" s="12">
        <f t="shared" si="5"/>
        <v>5494.5054945054944</v>
      </c>
      <c r="J22" s="125">
        <f t="shared" si="11"/>
        <v>7.4999999999999997E-2</v>
      </c>
      <c r="K22" s="14">
        <f t="shared" si="6"/>
        <v>8.241758241758242E-3</v>
      </c>
      <c r="L22" s="11">
        <f t="shared" si="7"/>
        <v>412.08791208791206</v>
      </c>
      <c r="M22" s="11">
        <f t="shared" si="8"/>
        <v>8653.8461538461506</v>
      </c>
      <c r="N22" s="11">
        <f t="shared" si="9"/>
        <v>58653.846153846149</v>
      </c>
      <c r="O22" s="11">
        <f t="shared" si="10"/>
        <v>0</v>
      </c>
      <c r="P22" s="5"/>
      <c r="Q22" s="5"/>
      <c r="R22" s="5"/>
      <c r="S22" s="5"/>
      <c r="T22" s="5"/>
      <c r="U22" s="5"/>
    </row>
    <row r="23" spans="1:21" x14ac:dyDescent="0.3">
      <c r="A23" s="94" t="s">
        <v>31</v>
      </c>
      <c r="B23" s="78">
        <f>SUM(L2:L241)</f>
        <v>24725.274725274707</v>
      </c>
      <c r="C23" s="3">
        <f t="shared" si="0"/>
        <v>22</v>
      </c>
      <c r="D23" s="13"/>
      <c r="E23" s="10">
        <f t="shared" si="1"/>
        <v>9.1</v>
      </c>
      <c r="F23" s="11">
        <f t="shared" si="2"/>
        <v>0</v>
      </c>
      <c r="G23" s="11">
        <f t="shared" si="3"/>
        <v>50000</v>
      </c>
      <c r="H23" s="54">
        <f t="shared" si="4"/>
        <v>0</v>
      </c>
      <c r="I23" s="12">
        <f t="shared" si="5"/>
        <v>5494.5054945054944</v>
      </c>
      <c r="J23" s="125">
        <f t="shared" si="11"/>
        <v>7.4999999999999997E-2</v>
      </c>
      <c r="K23" s="14">
        <f t="shared" si="6"/>
        <v>8.241758241758242E-3</v>
      </c>
      <c r="L23" s="11">
        <f t="shared" si="7"/>
        <v>412.08791208791206</v>
      </c>
      <c r="M23" s="11">
        <f t="shared" si="8"/>
        <v>9065.9340659340633</v>
      </c>
      <c r="N23" s="11">
        <f t="shared" si="9"/>
        <v>59065.934065934067</v>
      </c>
      <c r="O23" s="11">
        <f t="shared" si="10"/>
        <v>0</v>
      </c>
      <c r="P23" s="5"/>
      <c r="Q23" s="5"/>
      <c r="R23" s="5"/>
      <c r="S23" s="5"/>
      <c r="T23" s="5"/>
      <c r="U23" s="5"/>
    </row>
    <row r="24" spans="1:21" x14ac:dyDescent="0.3">
      <c r="A24" s="94" t="s">
        <v>32</v>
      </c>
      <c r="B24" s="120">
        <f>SUM(O2:O241)</f>
        <v>675</v>
      </c>
      <c r="C24" s="3">
        <f t="shared" si="0"/>
        <v>23</v>
      </c>
      <c r="D24" s="13"/>
      <c r="E24" s="10">
        <f t="shared" si="1"/>
        <v>9.1</v>
      </c>
      <c r="F24" s="11">
        <f t="shared" si="2"/>
        <v>0</v>
      </c>
      <c r="G24" s="11">
        <f t="shared" si="3"/>
        <v>50000</v>
      </c>
      <c r="H24" s="54">
        <f t="shared" si="4"/>
        <v>0</v>
      </c>
      <c r="I24" s="12">
        <f t="shared" si="5"/>
        <v>5494.5054945054944</v>
      </c>
      <c r="J24" s="125">
        <f t="shared" si="11"/>
        <v>7.4999999999999997E-2</v>
      </c>
      <c r="K24" s="14">
        <f t="shared" si="6"/>
        <v>8.241758241758242E-3</v>
      </c>
      <c r="L24" s="11">
        <f t="shared" si="7"/>
        <v>412.08791208791206</v>
      </c>
      <c r="M24" s="11">
        <f t="shared" si="8"/>
        <v>9478.0219780219759</v>
      </c>
      <c r="N24" s="11">
        <f t="shared" si="9"/>
        <v>59478.021978021978</v>
      </c>
      <c r="O24" s="11">
        <f t="shared" si="10"/>
        <v>0</v>
      </c>
      <c r="P24" s="5"/>
      <c r="Q24" s="5"/>
      <c r="R24" s="5"/>
      <c r="S24" s="5"/>
      <c r="T24" s="5"/>
      <c r="U24" s="5"/>
    </row>
    <row r="25" spans="1:21" x14ac:dyDescent="0.3">
      <c r="A25" s="94" t="s">
        <v>33</v>
      </c>
      <c r="B25" s="43">
        <f>B23/B22</f>
        <v>0.49450549450549414</v>
      </c>
      <c r="C25" s="3">
        <f t="shared" si="0"/>
        <v>24</v>
      </c>
      <c r="D25" s="13"/>
      <c r="E25" s="10">
        <f t="shared" si="1"/>
        <v>9.1</v>
      </c>
      <c r="F25" s="11">
        <f t="shared" si="2"/>
        <v>0</v>
      </c>
      <c r="G25" s="11">
        <f t="shared" si="3"/>
        <v>50000</v>
      </c>
      <c r="H25" s="54">
        <f t="shared" si="4"/>
        <v>0</v>
      </c>
      <c r="I25" s="12">
        <f t="shared" si="5"/>
        <v>5494.5054945054944</v>
      </c>
      <c r="J25" s="125">
        <f t="shared" si="11"/>
        <v>7.4999999999999997E-2</v>
      </c>
      <c r="K25" s="14">
        <f t="shared" si="6"/>
        <v>8.241758241758242E-3</v>
      </c>
      <c r="L25" s="11">
        <f t="shared" si="7"/>
        <v>412.08791208791206</v>
      </c>
      <c r="M25" s="11">
        <f t="shared" si="8"/>
        <v>9890.1098901098885</v>
      </c>
      <c r="N25" s="11">
        <f t="shared" si="9"/>
        <v>59890.109890109889</v>
      </c>
      <c r="O25" s="11">
        <f t="shared" si="10"/>
        <v>0</v>
      </c>
      <c r="P25" s="5"/>
      <c r="Q25" s="5"/>
      <c r="R25" s="5"/>
      <c r="S25" s="5"/>
      <c r="T25" s="5"/>
      <c r="U25" s="5"/>
    </row>
    <row r="26" spans="1:21" x14ac:dyDescent="0.3">
      <c r="A26" s="94" t="s">
        <v>34</v>
      </c>
      <c r="B26" s="119">
        <f>B20+B23-B24</f>
        <v>74050.274725274707</v>
      </c>
      <c r="C26" s="3">
        <f t="shared" si="0"/>
        <v>25</v>
      </c>
      <c r="D26" s="13"/>
      <c r="E26" s="10">
        <f t="shared" si="1"/>
        <v>9.1</v>
      </c>
      <c r="F26" s="11">
        <f t="shared" si="2"/>
        <v>0</v>
      </c>
      <c r="G26" s="11">
        <f t="shared" si="3"/>
        <v>50000</v>
      </c>
      <c r="H26" s="54">
        <f t="shared" si="4"/>
        <v>0</v>
      </c>
      <c r="I26" s="12">
        <f t="shared" si="5"/>
        <v>5494.5054945054944</v>
      </c>
      <c r="J26" s="125">
        <f t="shared" si="11"/>
        <v>7.4999999999999997E-2</v>
      </c>
      <c r="K26" s="14">
        <f t="shared" si="6"/>
        <v>8.241758241758242E-3</v>
      </c>
      <c r="L26" s="11">
        <f t="shared" si="7"/>
        <v>412.08791208791206</v>
      </c>
      <c r="M26" s="11">
        <f t="shared" si="8"/>
        <v>10302.197802197801</v>
      </c>
      <c r="N26" s="11">
        <f t="shared" si="9"/>
        <v>60302.197802197799</v>
      </c>
      <c r="O26" s="11">
        <f t="shared" si="10"/>
        <v>0</v>
      </c>
      <c r="P26" s="5"/>
      <c r="Q26" s="5"/>
      <c r="R26" s="5"/>
      <c r="S26" s="5"/>
      <c r="T26" s="5"/>
      <c r="U26" s="5"/>
    </row>
    <row r="27" spans="1:21" x14ac:dyDescent="0.3">
      <c r="A27" s="95" t="s">
        <v>35</v>
      </c>
      <c r="B27" s="121">
        <f>B26*B13</f>
        <v>2325178.6263736258</v>
      </c>
      <c r="C27" s="3">
        <f t="shared" si="0"/>
        <v>26</v>
      </c>
      <c r="D27" s="13"/>
      <c r="E27" s="10">
        <f t="shared" si="1"/>
        <v>9.1</v>
      </c>
      <c r="F27" s="11">
        <f t="shared" si="2"/>
        <v>0</v>
      </c>
      <c r="G27" s="11">
        <f t="shared" si="3"/>
        <v>50000</v>
      </c>
      <c r="H27" s="54">
        <f t="shared" si="4"/>
        <v>0</v>
      </c>
      <c r="I27" s="12">
        <f t="shared" si="5"/>
        <v>5494.5054945054944</v>
      </c>
      <c r="J27" s="125">
        <f t="shared" si="11"/>
        <v>7.4999999999999997E-2</v>
      </c>
      <c r="K27" s="14">
        <f t="shared" si="6"/>
        <v>8.241758241758242E-3</v>
      </c>
      <c r="L27" s="11">
        <f t="shared" si="7"/>
        <v>412.08791208791206</v>
      </c>
      <c r="M27" s="11">
        <f t="shared" si="8"/>
        <v>10714.285714285714</v>
      </c>
      <c r="N27" s="11">
        <f t="shared" si="9"/>
        <v>60714.28571428571</v>
      </c>
      <c r="O27" s="11">
        <f t="shared" si="10"/>
        <v>0</v>
      </c>
      <c r="P27" s="5"/>
      <c r="Q27" s="5"/>
      <c r="R27" s="5"/>
      <c r="S27" s="5"/>
      <c r="T27" s="5"/>
      <c r="U27" s="5"/>
    </row>
    <row r="28" spans="1:21" x14ac:dyDescent="0.3">
      <c r="A28" s="95" t="s">
        <v>102</v>
      </c>
      <c r="B28" s="121">
        <f>B27-B2</f>
        <v>781802.32637362578</v>
      </c>
      <c r="C28" s="3">
        <f t="shared" si="0"/>
        <v>27</v>
      </c>
      <c r="D28" s="13"/>
      <c r="E28" s="10">
        <f t="shared" si="1"/>
        <v>9.1</v>
      </c>
      <c r="F28" s="11">
        <f t="shared" si="2"/>
        <v>0</v>
      </c>
      <c r="G28" s="11">
        <f t="shared" si="3"/>
        <v>50000</v>
      </c>
      <c r="H28" s="54">
        <f t="shared" si="4"/>
        <v>0</v>
      </c>
      <c r="I28" s="12">
        <f t="shared" si="5"/>
        <v>5494.5054945054944</v>
      </c>
      <c r="J28" s="125">
        <f t="shared" si="11"/>
        <v>7.4999999999999997E-2</v>
      </c>
      <c r="K28" s="14">
        <f t="shared" si="6"/>
        <v>8.241758241758242E-3</v>
      </c>
      <c r="L28" s="11">
        <f t="shared" si="7"/>
        <v>412.08791208791206</v>
      </c>
      <c r="M28" s="11">
        <f t="shared" si="8"/>
        <v>11126.373626373626</v>
      </c>
      <c r="N28" s="11">
        <f t="shared" si="9"/>
        <v>61126.373626373628</v>
      </c>
      <c r="O28" s="11">
        <f t="shared" si="10"/>
        <v>0</v>
      </c>
      <c r="P28" s="5"/>
      <c r="Q28" s="5"/>
      <c r="R28" s="5"/>
      <c r="S28" s="5"/>
      <c r="T28" s="5"/>
      <c r="U28" s="5"/>
    </row>
    <row r="29" spans="1:21" x14ac:dyDescent="0.3">
      <c r="A29" s="84" t="s">
        <v>90</v>
      </c>
      <c r="B29" s="100">
        <f>(B27-B2)/B2</f>
        <v>0.50655327956871288</v>
      </c>
      <c r="C29" s="3">
        <f t="shared" si="0"/>
        <v>28</v>
      </c>
      <c r="D29" s="13"/>
      <c r="E29" s="10">
        <f t="shared" si="1"/>
        <v>9.1</v>
      </c>
      <c r="F29" s="11">
        <f t="shared" si="2"/>
        <v>0</v>
      </c>
      <c r="G29" s="11">
        <f t="shared" si="3"/>
        <v>50000</v>
      </c>
      <c r="H29" s="54">
        <f t="shared" si="4"/>
        <v>0</v>
      </c>
      <c r="I29" s="12">
        <f t="shared" si="5"/>
        <v>5494.5054945054944</v>
      </c>
      <c r="J29" s="125">
        <f t="shared" si="11"/>
        <v>7.4999999999999997E-2</v>
      </c>
      <c r="K29" s="14">
        <f t="shared" si="6"/>
        <v>8.241758241758242E-3</v>
      </c>
      <c r="L29" s="11">
        <f t="shared" si="7"/>
        <v>412.08791208791206</v>
      </c>
      <c r="M29" s="11">
        <f t="shared" si="8"/>
        <v>11538.461538461539</v>
      </c>
      <c r="N29" s="11">
        <f t="shared" si="9"/>
        <v>61538.461538461539</v>
      </c>
      <c r="O29" s="11">
        <f t="shared" si="10"/>
        <v>0</v>
      </c>
      <c r="P29" s="5"/>
      <c r="Q29" s="5"/>
      <c r="R29" s="5"/>
      <c r="S29" s="5"/>
      <c r="T29" s="5"/>
      <c r="U29" s="5"/>
    </row>
    <row r="30" spans="1:21" x14ac:dyDescent="0.3">
      <c r="A30" s="84" t="s">
        <v>91</v>
      </c>
      <c r="B30" s="100">
        <f>B29/B9</f>
        <v>0.10131065591374258</v>
      </c>
      <c r="C30" s="3">
        <f t="shared" si="0"/>
        <v>29</v>
      </c>
      <c r="D30" s="13"/>
      <c r="E30" s="10">
        <f t="shared" si="1"/>
        <v>9.1</v>
      </c>
      <c r="F30" s="11">
        <f t="shared" si="2"/>
        <v>0</v>
      </c>
      <c r="G30" s="11">
        <f t="shared" si="3"/>
        <v>50000</v>
      </c>
      <c r="H30" s="54">
        <f t="shared" si="4"/>
        <v>0</v>
      </c>
      <c r="I30" s="12">
        <f t="shared" si="5"/>
        <v>5494.5054945054944</v>
      </c>
      <c r="J30" s="125">
        <f t="shared" si="11"/>
        <v>7.4999999999999997E-2</v>
      </c>
      <c r="K30" s="14">
        <f t="shared" si="6"/>
        <v>8.241758241758242E-3</v>
      </c>
      <c r="L30" s="11">
        <f t="shared" si="7"/>
        <v>412.08791208791206</v>
      </c>
      <c r="M30" s="11">
        <f t="shared" si="8"/>
        <v>11950.549450549452</v>
      </c>
      <c r="N30" s="11">
        <f t="shared" si="9"/>
        <v>61950.54945054945</v>
      </c>
      <c r="O30" s="11">
        <f t="shared" si="10"/>
        <v>0</v>
      </c>
      <c r="P30" s="5"/>
      <c r="Q30" s="5"/>
      <c r="R30" s="5"/>
      <c r="S30" s="5"/>
      <c r="T30" s="5"/>
      <c r="U30" s="5"/>
    </row>
    <row r="31" spans="1:21" ht="15.75" thickBot="1" x14ac:dyDescent="0.35">
      <c r="A31" s="82" t="s">
        <v>101</v>
      </c>
      <c r="B31" s="101">
        <f>B30/12</f>
        <v>8.4425546594785478E-3</v>
      </c>
      <c r="C31" s="3">
        <f t="shared" si="0"/>
        <v>30</v>
      </c>
      <c r="D31" s="13"/>
      <c r="E31" s="10">
        <f t="shared" si="1"/>
        <v>9.1</v>
      </c>
      <c r="F31" s="11">
        <f t="shared" si="2"/>
        <v>0</v>
      </c>
      <c r="G31" s="11">
        <f t="shared" si="3"/>
        <v>50000</v>
      </c>
      <c r="H31" s="54">
        <f t="shared" si="4"/>
        <v>0</v>
      </c>
      <c r="I31" s="12">
        <f t="shared" si="5"/>
        <v>5494.5054945054944</v>
      </c>
      <c r="J31" s="125">
        <f t="shared" si="11"/>
        <v>7.4999999999999997E-2</v>
      </c>
      <c r="K31" s="14">
        <f t="shared" si="6"/>
        <v>8.241758241758242E-3</v>
      </c>
      <c r="L31" s="11">
        <f t="shared" si="7"/>
        <v>412.08791208791206</v>
      </c>
      <c r="M31" s="11">
        <f t="shared" si="8"/>
        <v>12362.637362637364</v>
      </c>
      <c r="N31" s="11">
        <f t="shared" si="9"/>
        <v>62362.637362637368</v>
      </c>
      <c r="O31" s="11">
        <f t="shared" si="10"/>
        <v>0</v>
      </c>
      <c r="P31" s="5"/>
      <c r="Q31" s="5"/>
      <c r="R31" s="5"/>
      <c r="S31" s="5"/>
      <c r="T31" s="5"/>
      <c r="U31" s="5"/>
    </row>
    <row r="32" spans="1:21" ht="15.75" thickTop="1" x14ac:dyDescent="0.3">
      <c r="C32" s="3">
        <f t="shared" si="0"/>
        <v>31</v>
      </c>
      <c r="D32" s="13"/>
      <c r="E32" s="10">
        <f t="shared" si="1"/>
        <v>9.1</v>
      </c>
      <c r="F32" s="11">
        <f t="shared" si="2"/>
        <v>0</v>
      </c>
      <c r="G32" s="11">
        <f t="shared" si="3"/>
        <v>50000</v>
      </c>
      <c r="H32" s="54">
        <f t="shared" si="4"/>
        <v>0</v>
      </c>
      <c r="I32" s="12">
        <f t="shared" si="5"/>
        <v>5494.5054945054944</v>
      </c>
      <c r="J32" s="125">
        <f t="shared" si="11"/>
        <v>7.4999999999999997E-2</v>
      </c>
      <c r="K32" s="14">
        <f t="shared" si="6"/>
        <v>8.241758241758242E-3</v>
      </c>
      <c r="L32" s="11">
        <f t="shared" si="7"/>
        <v>412.08791208791206</v>
      </c>
      <c r="M32" s="11">
        <f t="shared" si="8"/>
        <v>12774.725274725277</v>
      </c>
      <c r="N32" s="11">
        <f t="shared" si="9"/>
        <v>62774.725274725279</v>
      </c>
      <c r="O32" s="11">
        <f t="shared" si="10"/>
        <v>0</v>
      </c>
      <c r="P32" s="5"/>
      <c r="Q32" s="5"/>
      <c r="R32" s="5"/>
      <c r="S32" s="5"/>
      <c r="T32" s="5"/>
      <c r="U32" s="5"/>
    </row>
    <row r="33" spans="3:21" x14ac:dyDescent="0.3">
      <c r="C33" s="3">
        <f t="shared" si="0"/>
        <v>32</v>
      </c>
      <c r="D33" s="13"/>
      <c r="E33" s="10">
        <f t="shared" si="1"/>
        <v>9.1</v>
      </c>
      <c r="F33" s="11">
        <f t="shared" si="2"/>
        <v>0</v>
      </c>
      <c r="G33" s="11">
        <f t="shared" si="3"/>
        <v>50000</v>
      </c>
      <c r="H33" s="54">
        <f t="shared" si="4"/>
        <v>0</v>
      </c>
      <c r="I33" s="12">
        <f t="shared" si="5"/>
        <v>5494.5054945054944</v>
      </c>
      <c r="J33" s="125">
        <f t="shared" si="11"/>
        <v>7.4999999999999997E-2</v>
      </c>
      <c r="K33" s="14">
        <f t="shared" si="6"/>
        <v>8.241758241758242E-3</v>
      </c>
      <c r="L33" s="11">
        <f t="shared" si="7"/>
        <v>412.08791208791206</v>
      </c>
      <c r="M33" s="11">
        <f t="shared" si="8"/>
        <v>13186.81318681319</v>
      </c>
      <c r="N33" s="11">
        <f t="shared" si="9"/>
        <v>63186.81318681319</v>
      </c>
      <c r="O33" s="11">
        <f t="shared" si="10"/>
        <v>0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1"/>
        <v>9.1</v>
      </c>
      <c r="F34" s="11">
        <f t="shared" si="2"/>
        <v>0</v>
      </c>
      <c r="G34" s="11">
        <f t="shared" si="3"/>
        <v>50000</v>
      </c>
      <c r="H34" s="54">
        <f t="shared" si="4"/>
        <v>0</v>
      </c>
      <c r="I34" s="12">
        <f t="shared" si="5"/>
        <v>5494.5054945054944</v>
      </c>
      <c r="J34" s="125">
        <f t="shared" si="11"/>
        <v>7.4999999999999997E-2</v>
      </c>
      <c r="K34" s="14">
        <f t="shared" si="6"/>
        <v>8.241758241758242E-3</v>
      </c>
      <c r="L34" s="11">
        <f t="shared" si="7"/>
        <v>412.08791208791206</v>
      </c>
      <c r="M34" s="11">
        <f t="shared" si="8"/>
        <v>13598.901098901102</v>
      </c>
      <c r="N34" s="11">
        <f t="shared" si="9"/>
        <v>63598.9010989011</v>
      </c>
      <c r="O34" s="11">
        <f t="shared" si="10"/>
        <v>0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1"/>
        <v>9.1</v>
      </c>
      <c r="F35" s="11">
        <f t="shared" si="2"/>
        <v>0</v>
      </c>
      <c r="G35" s="11">
        <f t="shared" si="3"/>
        <v>50000</v>
      </c>
      <c r="H35" s="54">
        <f t="shared" si="4"/>
        <v>0</v>
      </c>
      <c r="I35" s="12">
        <f t="shared" si="5"/>
        <v>5494.5054945054944</v>
      </c>
      <c r="J35" s="125">
        <f t="shared" si="11"/>
        <v>7.4999999999999997E-2</v>
      </c>
      <c r="K35" s="14">
        <f t="shared" si="6"/>
        <v>8.241758241758242E-3</v>
      </c>
      <c r="L35" s="11">
        <f t="shared" si="7"/>
        <v>412.08791208791206</v>
      </c>
      <c r="M35" s="11">
        <f t="shared" si="8"/>
        <v>14010.989010989015</v>
      </c>
      <c r="N35" s="11">
        <f t="shared" si="9"/>
        <v>64010.989010989011</v>
      </c>
      <c r="O35" s="11">
        <f t="shared" si="10"/>
        <v>0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1"/>
        <v>9.1</v>
      </c>
      <c r="F36" s="11">
        <f t="shared" si="2"/>
        <v>0</v>
      </c>
      <c r="G36" s="11">
        <f t="shared" si="3"/>
        <v>50000</v>
      </c>
      <c r="H36" s="54">
        <f t="shared" si="4"/>
        <v>0</v>
      </c>
      <c r="I36" s="12">
        <f t="shared" si="5"/>
        <v>5494.5054945054944</v>
      </c>
      <c r="J36" s="125">
        <f t="shared" si="11"/>
        <v>7.4999999999999997E-2</v>
      </c>
      <c r="K36" s="14">
        <f t="shared" si="6"/>
        <v>8.241758241758242E-3</v>
      </c>
      <c r="L36" s="11">
        <f t="shared" si="7"/>
        <v>412.08791208791206</v>
      </c>
      <c r="M36" s="11">
        <f t="shared" si="8"/>
        <v>14423.076923076927</v>
      </c>
      <c r="N36" s="11">
        <f t="shared" si="9"/>
        <v>64423.076923076929</v>
      </c>
      <c r="O36" s="11">
        <f t="shared" si="10"/>
        <v>0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1"/>
        <v>9.1</v>
      </c>
      <c r="F37" s="11">
        <f t="shared" si="2"/>
        <v>0</v>
      </c>
      <c r="G37" s="11">
        <f t="shared" si="3"/>
        <v>50000</v>
      </c>
      <c r="H37" s="54">
        <f t="shared" si="4"/>
        <v>0</v>
      </c>
      <c r="I37" s="12">
        <f t="shared" si="5"/>
        <v>5494.5054945054944</v>
      </c>
      <c r="J37" s="125">
        <f t="shared" si="11"/>
        <v>7.4999999999999997E-2</v>
      </c>
      <c r="K37" s="14">
        <f t="shared" si="6"/>
        <v>8.241758241758242E-3</v>
      </c>
      <c r="L37" s="11">
        <f t="shared" si="7"/>
        <v>412.08791208791206</v>
      </c>
      <c r="M37" s="11">
        <f t="shared" si="8"/>
        <v>14835.16483516484</v>
      </c>
      <c r="N37" s="11">
        <f t="shared" si="9"/>
        <v>64835.16483516484</v>
      </c>
      <c r="O37" s="11">
        <f t="shared" si="10"/>
        <v>0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1"/>
        <v>9.1</v>
      </c>
      <c r="F38" s="11">
        <f t="shared" si="2"/>
        <v>0</v>
      </c>
      <c r="G38" s="11">
        <f t="shared" si="3"/>
        <v>50000</v>
      </c>
      <c r="H38" s="54">
        <f t="shared" si="4"/>
        <v>0</v>
      </c>
      <c r="I38" s="12">
        <f t="shared" si="5"/>
        <v>5494.5054945054944</v>
      </c>
      <c r="J38" s="125">
        <f t="shared" si="11"/>
        <v>7.4999999999999997E-2</v>
      </c>
      <c r="K38" s="14">
        <f t="shared" si="6"/>
        <v>8.241758241758242E-3</v>
      </c>
      <c r="L38" s="11">
        <f t="shared" si="7"/>
        <v>412.08791208791206</v>
      </c>
      <c r="M38" s="11">
        <f t="shared" si="8"/>
        <v>15247.252747252753</v>
      </c>
      <c r="N38" s="11">
        <f t="shared" si="9"/>
        <v>65247.252747252751</v>
      </c>
      <c r="O38" s="11">
        <f t="shared" si="10"/>
        <v>0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1"/>
        <v>9.1</v>
      </c>
      <c r="F39" s="11">
        <f t="shared" si="2"/>
        <v>0</v>
      </c>
      <c r="G39" s="11">
        <f t="shared" si="3"/>
        <v>50000</v>
      </c>
      <c r="H39" s="54">
        <f t="shared" si="4"/>
        <v>0</v>
      </c>
      <c r="I39" s="12">
        <f t="shared" si="5"/>
        <v>5494.5054945054944</v>
      </c>
      <c r="J39" s="125">
        <f t="shared" si="11"/>
        <v>7.4999999999999997E-2</v>
      </c>
      <c r="K39" s="14">
        <f t="shared" si="6"/>
        <v>8.241758241758242E-3</v>
      </c>
      <c r="L39" s="11">
        <f t="shared" si="7"/>
        <v>412.08791208791206</v>
      </c>
      <c r="M39" s="11">
        <f t="shared" si="8"/>
        <v>15659.340659340665</v>
      </c>
      <c r="N39" s="11">
        <f t="shared" si="9"/>
        <v>65659.340659340669</v>
      </c>
      <c r="O39" s="11">
        <f t="shared" si="10"/>
        <v>0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1"/>
        <v>9.1</v>
      </c>
      <c r="F40" s="11">
        <f t="shared" si="2"/>
        <v>0</v>
      </c>
      <c r="G40" s="11">
        <f t="shared" si="3"/>
        <v>50000</v>
      </c>
      <c r="H40" s="54">
        <f t="shared" si="4"/>
        <v>0</v>
      </c>
      <c r="I40" s="12">
        <f t="shared" si="5"/>
        <v>5494.5054945054944</v>
      </c>
      <c r="J40" s="125">
        <f t="shared" si="11"/>
        <v>7.4999999999999997E-2</v>
      </c>
      <c r="K40" s="14">
        <f t="shared" si="6"/>
        <v>8.241758241758242E-3</v>
      </c>
      <c r="L40" s="11">
        <f t="shared" si="7"/>
        <v>412.08791208791206</v>
      </c>
      <c r="M40" s="11">
        <f t="shared" si="8"/>
        <v>16071.428571428578</v>
      </c>
      <c r="N40" s="11">
        <f t="shared" si="9"/>
        <v>66071.42857142858</v>
      </c>
      <c r="O40" s="11">
        <f t="shared" si="10"/>
        <v>0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1"/>
        <v>9.1</v>
      </c>
      <c r="F41" s="11">
        <f t="shared" si="2"/>
        <v>0</v>
      </c>
      <c r="G41" s="11">
        <f t="shared" si="3"/>
        <v>50000</v>
      </c>
      <c r="H41" s="54">
        <f t="shared" si="4"/>
        <v>0</v>
      </c>
      <c r="I41" s="12">
        <f t="shared" si="5"/>
        <v>5494.5054945054944</v>
      </c>
      <c r="J41" s="125">
        <f t="shared" si="11"/>
        <v>7.4999999999999997E-2</v>
      </c>
      <c r="K41" s="14">
        <f t="shared" si="6"/>
        <v>8.241758241758242E-3</v>
      </c>
      <c r="L41" s="11">
        <f t="shared" si="7"/>
        <v>412.08791208791206</v>
      </c>
      <c r="M41" s="11">
        <f t="shared" si="8"/>
        <v>16483.516483516491</v>
      </c>
      <c r="N41" s="11">
        <f t="shared" si="9"/>
        <v>66483.516483516491</v>
      </c>
      <c r="O41" s="11">
        <f t="shared" si="10"/>
        <v>0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1"/>
        <v>9.1</v>
      </c>
      <c r="F42" s="11">
        <f t="shared" si="2"/>
        <v>0</v>
      </c>
      <c r="G42" s="11">
        <f t="shared" si="3"/>
        <v>50000</v>
      </c>
      <c r="H42" s="54">
        <f t="shared" si="4"/>
        <v>0</v>
      </c>
      <c r="I42" s="12">
        <f t="shared" si="5"/>
        <v>5494.5054945054944</v>
      </c>
      <c r="J42" s="125">
        <f t="shared" si="11"/>
        <v>7.4999999999999997E-2</v>
      </c>
      <c r="K42" s="14">
        <f t="shared" si="6"/>
        <v>8.241758241758242E-3</v>
      </c>
      <c r="L42" s="11">
        <f t="shared" si="7"/>
        <v>412.08791208791206</v>
      </c>
      <c r="M42" s="11">
        <f t="shared" si="8"/>
        <v>16895.604395604401</v>
      </c>
      <c r="N42" s="11">
        <f t="shared" si="9"/>
        <v>66895.604395604401</v>
      </c>
      <c r="O42" s="11">
        <f t="shared" si="10"/>
        <v>0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1"/>
        <v>9.1</v>
      </c>
      <c r="F43" s="11">
        <f t="shared" si="2"/>
        <v>0</v>
      </c>
      <c r="G43" s="11">
        <f t="shared" si="3"/>
        <v>50000</v>
      </c>
      <c r="H43" s="54">
        <f t="shared" si="4"/>
        <v>0</v>
      </c>
      <c r="I43" s="12">
        <f t="shared" si="5"/>
        <v>5494.5054945054944</v>
      </c>
      <c r="J43" s="125">
        <f t="shared" si="11"/>
        <v>7.4999999999999997E-2</v>
      </c>
      <c r="K43" s="14">
        <f t="shared" si="6"/>
        <v>8.241758241758242E-3</v>
      </c>
      <c r="L43" s="11">
        <f t="shared" si="7"/>
        <v>412.08791208791206</v>
      </c>
      <c r="M43" s="11">
        <f t="shared" si="8"/>
        <v>17307.692307692312</v>
      </c>
      <c r="N43" s="11">
        <f t="shared" si="9"/>
        <v>67307.692307692312</v>
      </c>
      <c r="O43" s="11">
        <f t="shared" si="10"/>
        <v>0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1"/>
        <v>9.1</v>
      </c>
      <c r="F44" s="11">
        <f t="shared" si="2"/>
        <v>0</v>
      </c>
      <c r="G44" s="11">
        <f t="shared" si="3"/>
        <v>50000</v>
      </c>
      <c r="H44" s="54">
        <f t="shared" si="4"/>
        <v>0</v>
      </c>
      <c r="I44" s="12">
        <f t="shared" si="5"/>
        <v>5494.5054945054944</v>
      </c>
      <c r="J44" s="125">
        <f t="shared" si="11"/>
        <v>7.4999999999999997E-2</v>
      </c>
      <c r="K44" s="14">
        <f t="shared" si="6"/>
        <v>8.241758241758242E-3</v>
      </c>
      <c r="L44" s="11">
        <f t="shared" si="7"/>
        <v>412.08791208791206</v>
      </c>
      <c r="M44" s="11">
        <f t="shared" si="8"/>
        <v>17719.780219780223</v>
      </c>
      <c r="N44" s="11">
        <f t="shared" si="9"/>
        <v>67719.780219780223</v>
      </c>
      <c r="O44" s="11">
        <f t="shared" si="10"/>
        <v>0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1"/>
        <v>9.1</v>
      </c>
      <c r="F45" s="11">
        <f t="shared" si="2"/>
        <v>0</v>
      </c>
      <c r="G45" s="11">
        <f t="shared" si="3"/>
        <v>50000</v>
      </c>
      <c r="H45" s="54">
        <f t="shared" si="4"/>
        <v>0</v>
      </c>
      <c r="I45" s="12">
        <f t="shared" si="5"/>
        <v>5494.5054945054944</v>
      </c>
      <c r="J45" s="125">
        <f t="shared" si="11"/>
        <v>7.4999999999999997E-2</v>
      </c>
      <c r="K45" s="14">
        <f t="shared" si="6"/>
        <v>8.241758241758242E-3</v>
      </c>
      <c r="L45" s="11">
        <f t="shared" si="7"/>
        <v>412.08791208791206</v>
      </c>
      <c r="M45" s="11">
        <f t="shared" si="8"/>
        <v>18131.868131868134</v>
      </c>
      <c r="N45" s="11">
        <f t="shared" si="9"/>
        <v>68131.868131868134</v>
      </c>
      <c r="O45" s="11">
        <f t="shared" si="10"/>
        <v>0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1"/>
        <v>9.1</v>
      </c>
      <c r="F46" s="11">
        <f t="shared" si="2"/>
        <v>0</v>
      </c>
      <c r="G46" s="11">
        <f t="shared" si="3"/>
        <v>50000</v>
      </c>
      <c r="H46" s="54">
        <f t="shared" si="4"/>
        <v>0</v>
      </c>
      <c r="I46" s="12">
        <f t="shared" si="5"/>
        <v>5494.5054945054944</v>
      </c>
      <c r="J46" s="125">
        <f t="shared" si="11"/>
        <v>7.4999999999999997E-2</v>
      </c>
      <c r="K46" s="14">
        <f t="shared" si="6"/>
        <v>8.241758241758242E-3</v>
      </c>
      <c r="L46" s="11">
        <f t="shared" si="7"/>
        <v>412.08791208791206</v>
      </c>
      <c r="M46" s="11">
        <f t="shared" si="8"/>
        <v>18543.956043956045</v>
      </c>
      <c r="N46" s="11">
        <f t="shared" si="9"/>
        <v>68543.956043956045</v>
      </c>
      <c r="O46" s="11">
        <f t="shared" si="10"/>
        <v>0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1"/>
        <v>9.1</v>
      </c>
      <c r="F47" s="11">
        <f t="shared" si="2"/>
        <v>0</v>
      </c>
      <c r="G47" s="11">
        <f t="shared" si="3"/>
        <v>50000</v>
      </c>
      <c r="H47" s="54">
        <f t="shared" si="4"/>
        <v>0</v>
      </c>
      <c r="I47" s="12">
        <f t="shared" si="5"/>
        <v>5494.5054945054944</v>
      </c>
      <c r="J47" s="125">
        <f t="shared" si="11"/>
        <v>7.4999999999999997E-2</v>
      </c>
      <c r="K47" s="14">
        <f t="shared" si="6"/>
        <v>8.241758241758242E-3</v>
      </c>
      <c r="L47" s="11">
        <f t="shared" si="7"/>
        <v>412.08791208791206</v>
      </c>
      <c r="M47" s="11">
        <f t="shared" si="8"/>
        <v>18956.043956043955</v>
      </c>
      <c r="N47" s="11">
        <f t="shared" si="9"/>
        <v>68956.043956043955</v>
      </c>
      <c r="O47" s="11">
        <f t="shared" si="10"/>
        <v>0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1"/>
        <v>9.1</v>
      </c>
      <c r="F48" s="11">
        <f t="shared" si="2"/>
        <v>0</v>
      </c>
      <c r="G48" s="11">
        <f t="shared" si="3"/>
        <v>50000</v>
      </c>
      <c r="H48" s="54">
        <f t="shared" si="4"/>
        <v>0</v>
      </c>
      <c r="I48" s="12">
        <f t="shared" si="5"/>
        <v>5494.5054945054944</v>
      </c>
      <c r="J48" s="125">
        <f t="shared" si="11"/>
        <v>7.4999999999999997E-2</v>
      </c>
      <c r="K48" s="14">
        <f t="shared" si="6"/>
        <v>8.241758241758242E-3</v>
      </c>
      <c r="L48" s="11">
        <f t="shared" si="7"/>
        <v>412.08791208791206</v>
      </c>
      <c r="M48" s="11">
        <f t="shared" si="8"/>
        <v>19368.131868131866</v>
      </c>
      <c r="N48" s="11">
        <f t="shared" si="9"/>
        <v>69368.131868131866</v>
      </c>
      <c r="O48" s="11">
        <f t="shared" si="10"/>
        <v>0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1"/>
        <v>9.1</v>
      </c>
      <c r="F49" s="11">
        <f t="shared" si="2"/>
        <v>0</v>
      </c>
      <c r="G49" s="11">
        <f t="shared" si="3"/>
        <v>50000</v>
      </c>
      <c r="H49" s="54">
        <f t="shared" si="4"/>
        <v>0</v>
      </c>
      <c r="I49" s="12">
        <f t="shared" si="5"/>
        <v>5494.5054945054944</v>
      </c>
      <c r="J49" s="125">
        <f t="shared" si="11"/>
        <v>7.4999999999999997E-2</v>
      </c>
      <c r="K49" s="14">
        <f t="shared" si="6"/>
        <v>8.241758241758242E-3</v>
      </c>
      <c r="L49" s="11">
        <f t="shared" si="7"/>
        <v>412.08791208791206</v>
      </c>
      <c r="M49" s="11">
        <f t="shared" si="8"/>
        <v>19780.219780219777</v>
      </c>
      <c r="N49" s="11">
        <f t="shared" si="9"/>
        <v>69780.219780219777</v>
      </c>
      <c r="O49" s="11">
        <f t="shared" si="10"/>
        <v>0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1"/>
        <v>9.1</v>
      </c>
      <c r="F50" s="11">
        <f t="shared" si="2"/>
        <v>0</v>
      </c>
      <c r="G50" s="11">
        <f t="shared" si="3"/>
        <v>50000</v>
      </c>
      <c r="H50" s="54">
        <f t="shared" si="4"/>
        <v>0</v>
      </c>
      <c r="I50" s="12">
        <f t="shared" si="5"/>
        <v>5494.5054945054944</v>
      </c>
      <c r="J50" s="125">
        <f t="shared" si="11"/>
        <v>7.4999999999999997E-2</v>
      </c>
      <c r="K50" s="14">
        <f t="shared" si="6"/>
        <v>8.241758241758242E-3</v>
      </c>
      <c r="L50" s="11">
        <f t="shared" si="7"/>
        <v>412.08791208791206</v>
      </c>
      <c r="M50" s="11">
        <f t="shared" si="8"/>
        <v>20192.307692307688</v>
      </c>
      <c r="N50" s="11">
        <f t="shared" si="9"/>
        <v>70192.307692307688</v>
      </c>
      <c r="O50" s="11">
        <f t="shared" si="10"/>
        <v>0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1"/>
        <v>9.1</v>
      </c>
      <c r="F51" s="11">
        <f t="shared" si="2"/>
        <v>0</v>
      </c>
      <c r="G51" s="11">
        <f t="shared" si="3"/>
        <v>50000</v>
      </c>
      <c r="H51" s="54">
        <f t="shared" si="4"/>
        <v>0</v>
      </c>
      <c r="I51" s="12">
        <f t="shared" si="5"/>
        <v>5494.5054945054944</v>
      </c>
      <c r="J51" s="125">
        <f t="shared" si="11"/>
        <v>7.4999999999999997E-2</v>
      </c>
      <c r="K51" s="14">
        <f t="shared" si="6"/>
        <v>8.241758241758242E-3</v>
      </c>
      <c r="L51" s="11">
        <f t="shared" si="7"/>
        <v>412.08791208791206</v>
      </c>
      <c r="M51" s="11">
        <f t="shared" si="8"/>
        <v>20604.395604395599</v>
      </c>
      <c r="N51" s="11">
        <f t="shared" si="9"/>
        <v>70604.395604395599</v>
      </c>
      <c r="O51" s="11">
        <f t="shared" si="10"/>
        <v>0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1"/>
        <v>9.1</v>
      </c>
      <c r="F52" s="11">
        <f t="shared" si="2"/>
        <v>0</v>
      </c>
      <c r="G52" s="11">
        <f t="shared" si="3"/>
        <v>50000</v>
      </c>
      <c r="H52" s="54">
        <f t="shared" si="4"/>
        <v>0</v>
      </c>
      <c r="I52" s="12">
        <f t="shared" si="5"/>
        <v>5494.5054945054944</v>
      </c>
      <c r="J52" s="125">
        <f t="shared" si="11"/>
        <v>7.4999999999999997E-2</v>
      </c>
      <c r="K52" s="14">
        <f t="shared" si="6"/>
        <v>8.241758241758242E-3</v>
      </c>
      <c r="L52" s="11">
        <f t="shared" si="7"/>
        <v>412.08791208791206</v>
      </c>
      <c r="M52" s="11">
        <f t="shared" si="8"/>
        <v>21016.483516483509</v>
      </c>
      <c r="N52" s="11">
        <f t="shared" si="9"/>
        <v>71016.483516483509</v>
      </c>
      <c r="O52" s="11">
        <f t="shared" si="10"/>
        <v>0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1"/>
        <v>9.1</v>
      </c>
      <c r="F53" s="11">
        <f t="shared" si="2"/>
        <v>0</v>
      </c>
      <c r="G53" s="11">
        <f t="shared" si="3"/>
        <v>50000</v>
      </c>
      <c r="H53" s="54">
        <f t="shared" si="4"/>
        <v>0</v>
      </c>
      <c r="I53" s="12">
        <f t="shared" si="5"/>
        <v>5494.5054945054944</v>
      </c>
      <c r="J53" s="125">
        <f t="shared" si="11"/>
        <v>7.4999999999999997E-2</v>
      </c>
      <c r="K53" s="14">
        <f t="shared" si="6"/>
        <v>8.241758241758242E-3</v>
      </c>
      <c r="L53" s="11">
        <f t="shared" si="7"/>
        <v>412.08791208791206</v>
      </c>
      <c r="M53" s="11">
        <f t="shared" si="8"/>
        <v>21428.57142857142</v>
      </c>
      <c r="N53" s="11">
        <f t="shared" si="9"/>
        <v>71428.57142857142</v>
      </c>
      <c r="O53" s="11">
        <f t="shared" si="10"/>
        <v>0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1"/>
        <v>9.1</v>
      </c>
      <c r="F54" s="11">
        <f t="shared" si="2"/>
        <v>0</v>
      </c>
      <c r="G54" s="11">
        <f t="shared" si="3"/>
        <v>50000</v>
      </c>
      <c r="H54" s="54">
        <f t="shared" si="4"/>
        <v>0</v>
      </c>
      <c r="I54" s="12">
        <f t="shared" si="5"/>
        <v>5494.5054945054944</v>
      </c>
      <c r="J54" s="125">
        <f t="shared" si="11"/>
        <v>7.4999999999999997E-2</v>
      </c>
      <c r="K54" s="14">
        <f t="shared" si="6"/>
        <v>8.241758241758242E-3</v>
      </c>
      <c r="L54" s="11">
        <f t="shared" si="7"/>
        <v>412.08791208791206</v>
      </c>
      <c r="M54" s="11">
        <f t="shared" si="8"/>
        <v>21840.659340659331</v>
      </c>
      <c r="N54" s="11">
        <f t="shared" si="9"/>
        <v>71840.659340659331</v>
      </c>
      <c r="O54" s="11">
        <f t="shared" si="10"/>
        <v>0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1"/>
        <v>9.1</v>
      </c>
      <c r="F55" s="11">
        <f t="shared" si="2"/>
        <v>0</v>
      </c>
      <c r="G55" s="11">
        <f t="shared" si="3"/>
        <v>50000</v>
      </c>
      <c r="H55" s="54">
        <f t="shared" si="4"/>
        <v>0</v>
      </c>
      <c r="I55" s="12">
        <f t="shared" si="5"/>
        <v>5494.5054945054944</v>
      </c>
      <c r="J55" s="125">
        <f t="shared" si="11"/>
        <v>7.4999999999999997E-2</v>
      </c>
      <c r="K55" s="14">
        <f t="shared" si="6"/>
        <v>8.241758241758242E-3</v>
      </c>
      <c r="L55" s="11">
        <f t="shared" si="7"/>
        <v>412.08791208791206</v>
      </c>
      <c r="M55" s="11">
        <f t="shared" si="8"/>
        <v>22252.747252747242</v>
      </c>
      <c r="N55" s="11">
        <f t="shared" si="9"/>
        <v>72252.747252747242</v>
      </c>
      <c r="O55" s="11">
        <f t="shared" si="10"/>
        <v>0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1"/>
        <v>9.1</v>
      </c>
      <c r="F56" s="11">
        <f t="shared" si="2"/>
        <v>0</v>
      </c>
      <c r="G56" s="11">
        <f t="shared" si="3"/>
        <v>50000</v>
      </c>
      <c r="H56" s="54">
        <f t="shared" si="4"/>
        <v>0</v>
      </c>
      <c r="I56" s="12">
        <f t="shared" si="5"/>
        <v>5494.5054945054944</v>
      </c>
      <c r="J56" s="125">
        <f t="shared" si="11"/>
        <v>7.4999999999999997E-2</v>
      </c>
      <c r="K56" s="14">
        <f t="shared" si="6"/>
        <v>8.241758241758242E-3</v>
      </c>
      <c r="L56" s="11">
        <f t="shared" si="7"/>
        <v>412.08791208791206</v>
      </c>
      <c r="M56" s="11">
        <f t="shared" si="8"/>
        <v>22664.835164835153</v>
      </c>
      <c r="N56" s="11">
        <f t="shared" si="9"/>
        <v>72664.835164835153</v>
      </c>
      <c r="O56" s="11">
        <f t="shared" si="10"/>
        <v>0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1"/>
        <v>9.1</v>
      </c>
      <c r="F57" s="11">
        <f t="shared" si="2"/>
        <v>0</v>
      </c>
      <c r="G57" s="11">
        <f t="shared" si="3"/>
        <v>50000</v>
      </c>
      <c r="H57" s="54">
        <f t="shared" si="4"/>
        <v>0</v>
      </c>
      <c r="I57" s="12">
        <f t="shared" si="5"/>
        <v>5494.5054945054944</v>
      </c>
      <c r="J57" s="125">
        <f t="shared" si="11"/>
        <v>7.4999999999999997E-2</v>
      </c>
      <c r="K57" s="14">
        <f t="shared" si="6"/>
        <v>8.241758241758242E-3</v>
      </c>
      <c r="L57" s="11">
        <f t="shared" si="7"/>
        <v>412.08791208791206</v>
      </c>
      <c r="M57" s="11">
        <f t="shared" si="8"/>
        <v>23076.923076923063</v>
      </c>
      <c r="N57" s="11">
        <f t="shared" si="9"/>
        <v>73076.923076923063</v>
      </c>
      <c r="O57" s="11">
        <f t="shared" si="10"/>
        <v>0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1"/>
        <v>9.1</v>
      </c>
      <c r="F58" s="11">
        <f t="shared" si="2"/>
        <v>0</v>
      </c>
      <c r="G58" s="11">
        <f t="shared" si="3"/>
        <v>50000</v>
      </c>
      <c r="H58" s="54">
        <f t="shared" si="4"/>
        <v>0</v>
      </c>
      <c r="I58" s="12">
        <f t="shared" si="5"/>
        <v>5494.5054945054944</v>
      </c>
      <c r="J58" s="125">
        <f t="shared" si="11"/>
        <v>7.4999999999999997E-2</v>
      </c>
      <c r="K58" s="14">
        <f t="shared" si="6"/>
        <v>8.241758241758242E-3</v>
      </c>
      <c r="L58" s="11">
        <f t="shared" si="7"/>
        <v>412.08791208791206</v>
      </c>
      <c r="M58" s="11">
        <f t="shared" si="8"/>
        <v>23489.010989010974</v>
      </c>
      <c r="N58" s="11">
        <f t="shared" si="9"/>
        <v>73489.010989010974</v>
      </c>
      <c r="O58" s="11">
        <f t="shared" si="10"/>
        <v>0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1"/>
        <v>9.1</v>
      </c>
      <c r="F59" s="11">
        <f t="shared" si="2"/>
        <v>0</v>
      </c>
      <c r="G59" s="11">
        <f t="shared" si="3"/>
        <v>50000</v>
      </c>
      <c r="H59" s="54">
        <f t="shared" si="4"/>
        <v>0</v>
      </c>
      <c r="I59" s="12">
        <f t="shared" si="5"/>
        <v>5494.5054945054944</v>
      </c>
      <c r="J59" s="125">
        <f t="shared" si="11"/>
        <v>7.4999999999999997E-2</v>
      </c>
      <c r="K59" s="14">
        <f t="shared" si="6"/>
        <v>8.241758241758242E-3</v>
      </c>
      <c r="L59" s="11">
        <f t="shared" si="7"/>
        <v>412.08791208791206</v>
      </c>
      <c r="M59" s="11">
        <f t="shared" si="8"/>
        <v>23901.098901098885</v>
      </c>
      <c r="N59" s="11">
        <f t="shared" si="9"/>
        <v>73901.098901098885</v>
      </c>
      <c r="O59" s="11">
        <f t="shared" si="10"/>
        <v>0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1"/>
        <v>9.1</v>
      </c>
      <c r="F60" s="11">
        <f t="shared" si="2"/>
        <v>0</v>
      </c>
      <c r="G60" s="11">
        <f t="shared" si="3"/>
        <v>50000</v>
      </c>
      <c r="H60" s="54">
        <f t="shared" si="4"/>
        <v>0</v>
      </c>
      <c r="I60" s="12">
        <f t="shared" si="5"/>
        <v>5494.5054945054944</v>
      </c>
      <c r="J60" s="125">
        <f t="shared" si="11"/>
        <v>7.4999999999999997E-2</v>
      </c>
      <c r="K60" s="14">
        <f t="shared" si="6"/>
        <v>8.241758241758242E-3</v>
      </c>
      <c r="L60" s="11">
        <f t="shared" si="7"/>
        <v>412.08791208791206</v>
      </c>
      <c r="M60" s="11">
        <f t="shared" si="8"/>
        <v>24313.186813186796</v>
      </c>
      <c r="N60" s="11">
        <f t="shared" si="9"/>
        <v>74313.186813186796</v>
      </c>
      <c r="O60" s="11">
        <f t="shared" si="10"/>
        <v>0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1"/>
        <v>9.1</v>
      </c>
      <c r="F61" s="11">
        <f t="shared" si="2"/>
        <v>0</v>
      </c>
      <c r="G61" s="11">
        <f t="shared" si="3"/>
        <v>50000</v>
      </c>
      <c r="H61" s="54">
        <f t="shared" si="4"/>
        <v>0</v>
      </c>
      <c r="I61" s="12">
        <f t="shared" si="5"/>
        <v>5494.5054945054944</v>
      </c>
      <c r="J61" s="125">
        <f t="shared" si="11"/>
        <v>7.4999999999999997E-2</v>
      </c>
      <c r="K61" s="14">
        <f t="shared" si="6"/>
        <v>8.241758241758242E-3</v>
      </c>
      <c r="L61" s="11">
        <f t="shared" si="7"/>
        <v>412.08791208791206</v>
      </c>
      <c r="M61" s="11">
        <f t="shared" si="8"/>
        <v>24725.274725274707</v>
      </c>
      <c r="N61" s="11">
        <f t="shared" si="9"/>
        <v>74725.274725274707</v>
      </c>
      <c r="O61" s="11">
        <f t="shared" si="10"/>
        <v>0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1"/>
        <v/>
      </c>
      <c r="F62" s="11" t="str">
        <f t="shared" si="2"/>
        <v/>
      </c>
      <c r="G62" s="11" t="str">
        <f t="shared" si="3"/>
        <v/>
      </c>
      <c r="H62" s="54" t="str">
        <f t="shared" si="4"/>
        <v/>
      </c>
      <c r="I62" s="12" t="str">
        <f t="shared" si="5"/>
        <v/>
      </c>
      <c r="J62" s="125" t="str">
        <f t="shared" si="11"/>
        <v/>
      </c>
      <c r="K62" s="14" t="str">
        <f t="shared" si="6"/>
        <v/>
      </c>
      <c r="L62" s="11" t="str">
        <f t="shared" si="7"/>
        <v/>
      </c>
      <c r="M62" s="11" t="str">
        <f t="shared" si="8"/>
        <v/>
      </c>
      <c r="N62" s="11" t="str">
        <f t="shared" si="9"/>
        <v/>
      </c>
      <c r="O62" s="11" t="str">
        <f t="shared" si="10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1"/>
        <v/>
      </c>
      <c r="F63" s="11" t="str">
        <f t="shared" si="2"/>
        <v/>
      </c>
      <c r="G63" s="11" t="str">
        <f t="shared" si="3"/>
        <v/>
      </c>
      <c r="H63" s="54" t="str">
        <f t="shared" si="4"/>
        <v/>
      </c>
      <c r="I63" s="12" t="str">
        <f t="shared" si="5"/>
        <v/>
      </c>
      <c r="J63" s="125" t="str">
        <f t="shared" si="11"/>
        <v/>
      </c>
      <c r="K63" s="14" t="str">
        <f t="shared" si="6"/>
        <v/>
      </c>
      <c r="L63" s="11" t="str">
        <f t="shared" si="7"/>
        <v/>
      </c>
      <c r="M63" s="11" t="str">
        <f t="shared" si="8"/>
        <v/>
      </c>
      <c r="N63" s="11" t="str">
        <f t="shared" si="9"/>
        <v/>
      </c>
      <c r="O63" s="11" t="str">
        <f t="shared" si="10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1"/>
        <v/>
      </c>
      <c r="F64" s="11" t="str">
        <f t="shared" si="2"/>
        <v/>
      </c>
      <c r="G64" s="11" t="str">
        <f t="shared" si="3"/>
        <v/>
      </c>
      <c r="H64" s="54" t="str">
        <f t="shared" si="4"/>
        <v/>
      </c>
      <c r="I64" s="12" t="str">
        <f t="shared" si="5"/>
        <v/>
      </c>
      <c r="J64" s="125" t="str">
        <f t="shared" si="11"/>
        <v/>
      </c>
      <c r="K64" s="14" t="str">
        <f t="shared" si="6"/>
        <v/>
      </c>
      <c r="L64" s="11" t="str">
        <f t="shared" si="7"/>
        <v/>
      </c>
      <c r="M64" s="11" t="str">
        <f t="shared" si="8"/>
        <v/>
      </c>
      <c r="N64" s="11" t="str">
        <f t="shared" si="9"/>
        <v/>
      </c>
      <c r="O64" s="11" t="str">
        <f t="shared" si="10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1"/>
        <v/>
      </c>
      <c r="F65" s="11" t="str">
        <f t="shared" si="2"/>
        <v/>
      </c>
      <c r="G65" s="11" t="str">
        <f t="shared" si="3"/>
        <v/>
      </c>
      <c r="H65" s="54" t="str">
        <f t="shared" si="4"/>
        <v/>
      </c>
      <c r="I65" s="12" t="str">
        <f t="shared" si="5"/>
        <v/>
      </c>
      <c r="J65" s="125" t="str">
        <f t="shared" si="11"/>
        <v/>
      </c>
      <c r="K65" s="14" t="str">
        <f t="shared" si="6"/>
        <v/>
      </c>
      <c r="L65" s="11" t="str">
        <f t="shared" si="7"/>
        <v/>
      </c>
      <c r="M65" s="11" t="str">
        <f t="shared" si="8"/>
        <v/>
      </c>
      <c r="N65" s="11" t="str">
        <f t="shared" si="9"/>
        <v/>
      </c>
      <c r="O65" s="11" t="str">
        <f t="shared" si="10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1"/>
        <v/>
      </c>
      <c r="F66" s="11" t="str">
        <f t="shared" si="2"/>
        <v/>
      </c>
      <c r="G66" s="11" t="str">
        <f t="shared" si="3"/>
        <v/>
      </c>
      <c r="H66" s="54" t="str">
        <f t="shared" si="4"/>
        <v/>
      </c>
      <c r="I66" s="12" t="str">
        <f t="shared" si="5"/>
        <v/>
      </c>
      <c r="J66" s="125" t="str">
        <f t="shared" si="11"/>
        <v/>
      </c>
      <c r="K66" s="14" t="str">
        <f t="shared" si="6"/>
        <v/>
      </c>
      <c r="L66" s="11" t="str">
        <f t="shared" si="7"/>
        <v/>
      </c>
      <c r="M66" s="11" t="str">
        <f t="shared" si="8"/>
        <v/>
      </c>
      <c r="N66" s="11" t="str">
        <f t="shared" si="9"/>
        <v/>
      </c>
      <c r="O66" s="11" t="str">
        <f t="shared" si="10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12">IF(C66&lt;$B$10,C66+1,"")</f>
        <v/>
      </c>
      <c r="D67" s="13"/>
      <c r="E67" s="10" t="str">
        <f t="shared" ref="E67:E130" si="13">IF(C66&lt;$B$10,$B$15,"")</f>
        <v/>
      </c>
      <c r="F67" s="11" t="str">
        <f t="shared" ref="F67:F130" si="14">IF(C66&lt;$B$10,IF($B$7&gt;0,IF(C66&lt;$B$10,IF(L66&gt;F66+$B$7,L66-(1-$B$8),F66),""),$B$6),"")</f>
        <v/>
      </c>
      <c r="G67" s="11" t="str">
        <f t="shared" ref="G67:G130" si="15">IF(C66&lt;$B$10,F67+G66,"")</f>
        <v/>
      </c>
      <c r="H67" s="54" t="str">
        <f t="shared" ref="H67:H130" si="16">IF(C66&lt;$B$10,F67/E67,"")</f>
        <v/>
      </c>
      <c r="I67" s="12" t="str">
        <f t="shared" ref="I67:I130" si="17">IF(C66&lt;$B$10,I66+H67,"")</f>
        <v/>
      </c>
      <c r="J67" s="125" t="str">
        <f t="shared" si="11"/>
        <v/>
      </c>
      <c r="K67" s="14" t="str">
        <f t="shared" ref="K67:K130" si="18">IF(C66&lt;$B$10,J67/E67,"")</f>
        <v/>
      </c>
      <c r="L67" s="11" t="str">
        <f t="shared" ref="L67:L130" si="19">IF(C66&lt;$B$10,I67*J67,"")</f>
        <v/>
      </c>
      <c r="M67" s="11" t="str">
        <f t="shared" ref="M67:M130" si="20">IF(C66&lt;$B$10,M66+L67,"")</f>
        <v/>
      </c>
      <c r="N67" s="11" t="str">
        <f t="shared" ref="N67:N130" si="21">IF(C66&lt;$B$10,G67+M67,"")</f>
        <v/>
      </c>
      <c r="O67" s="11" t="str">
        <f t="shared" ref="O67:O130" si="22">IF(C66&lt;$B$10,F67*$B$8,"")</f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12"/>
        <v/>
      </c>
      <c r="D68" s="13"/>
      <c r="E68" s="10" t="str">
        <f t="shared" si="13"/>
        <v/>
      </c>
      <c r="F68" s="11" t="str">
        <f t="shared" si="14"/>
        <v/>
      </c>
      <c r="G68" s="11" t="str">
        <f t="shared" si="15"/>
        <v/>
      </c>
      <c r="H68" s="54" t="str">
        <f t="shared" si="16"/>
        <v/>
      </c>
      <c r="I68" s="12" t="str">
        <f t="shared" si="17"/>
        <v/>
      </c>
      <c r="J68" s="125" t="str">
        <f t="shared" ref="J68:J131" si="23">IF(C67&lt;$B$10,$B$21,"")</f>
        <v/>
      </c>
      <c r="K68" s="14" t="str">
        <f t="shared" si="18"/>
        <v/>
      </c>
      <c r="L68" s="11" t="str">
        <f t="shared" si="19"/>
        <v/>
      </c>
      <c r="M68" s="11" t="str">
        <f t="shared" si="20"/>
        <v/>
      </c>
      <c r="N68" s="11" t="str">
        <f t="shared" si="21"/>
        <v/>
      </c>
      <c r="O68" s="11" t="str">
        <f t="shared" si="22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12"/>
        <v/>
      </c>
      <c r="D69" s="13"/>
      <c r="E69" s="10" t="str">
        <f t="shared" si="13"/>
        <v/>
      </c>
      <c r="F69" s="11" t="str">
        <f t="shared" si="14"/>
        <v/>
      </c>
      <c r="G69" s="11" t="str">
        <f t="shared" si="15"/>
        <v/>
      </c>
      <c r="H69" s="54" t="str">
        <f t="shared" si="16"/>
        <v/>
      </c>
      <c r="I69" s="12" t="str">
        <f t="shared" si="17"/>
        <v/>
      </c>
      <c r="J69" s="125" t="str">
        <f t="shared" si="23"/>
        <v/>
      </c>
      <c r="K69" s="14" t="str">
        <f t="shared" si="18"/>
        <v/>
      </c>
      <c r="L69" s="11" t="str">
        <f t="shared" si="19"/>
        <v/>
      </c>
      <c r="M69" s="11" t="str">
        <f t="shared" si="20"/>
        <v/>
      </c>
      <c r="N69" s="11" t="str">
        <f t="shared" si="21"/>
        <v/>
      </c>
      <c r="O69" s="11" t="str">
        <f t="shared" si="22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12"/>
        <v/>
      </c>
      <c r="D70" s="13"/>
      <c r="E70" s="10" t="str">
        <f t="shared" si="13"/>
        <v/>
      </c>
      <c r="F70" s="11" t="str">
        <f t="shared" si="14"/>
        <v/>
      </c>
      <c r="G70" s="11" t="str">
        <f t="shared" si="15"/>
        <v/>
      </c>
      <c r="H70" s="54" t="str">
        <f t="shared" si="16"/>
        <v/>
      </c>
      <c r="I70" s="12" t="str">
        <f t="shared" si="17"/>
        <v/>
      </c>
      <c r="J70" s="125" t="str">
        <f t="shared" si="23"/>
        <v/>
      </c>
      <c r="K70" s="14" t="str">
        <f t="shared" si="18"/>
        <v/>
      </c>
      <c r="L70" s="11" t="str">
        <f t="shared" si="19"/>
        <v/>
      </c>
      <c r="M70" s="11" t="str">
        <f t="shared" si="20"/>
        <v/>
      </c>
      <c r="N70" s="11" t="str">
        <f t="shared" si="21"/>
        <v/>
      </c>
      <c r="O70" s="11" t="str">
        <f t="shared" si="22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12"/>
        <v/>
      </c>
      <c r="D71" s="13"/>
      <c r="E71" s="10" t="str">
        <f t="shared" si="13"/>
        <v/>
      </c>
      <c r="F71" s="11" t="str">
        <f t="shared" si="14"/>
        <v/>
      </c>
      <c r="G71" s="11" t="str">
        <f t="shared" si="15"/>
        <v/>
      </c>
      <c r="H71" s="54" t="str">
        <f t="shared" si="16"/>
        <v/>
      </c>
      <c r="I71" s="12" t="str">
        <f t="shared" si="17"/>
        <v/>
      </c>
      <c r="J71" s="125" t="str">
        <f t="shared" si="23"/>
        <v/>
      </c>
      <c r="K71" s="14" t="str">
        <f t="shared" si="18"/>
        <v/>
      </c>
      <c r="L71" s="11" t="str">
        <f t="shared" si="19"/>
        <v/>
      </c>
      <c r="M71" s="11" t="str">
        <f t="shared" si="20"/>
        <v/>
      </c>
      <c r="N71" s="11" t="str">
        <f t="shared" si="21"/>
        <v/>
      </c>
      <c r="O71" s="11" t="str">
        <f t="shared" si="22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12"/>
        <v/>
      </c>
      <c r="D72" s="13"/>
      <c r="E72" s="10" t="str">
        <f t="shared" si="13"/>
        <v/>
      </c>
      <c r="F72" s="11" t="str">
        <f t="shared" si="14"/>
        <v/>
      </c>
      <c r="G72" s="11" t="str">
        <f t="shared" si="15"/>
        <v/>
      </c>
      <c r="H72" s="54" t="str">
        <f t="shared" si="16"/>
        <v/>
      </c>
      <c r="I72" s="12" t="str">
        <f t="shared" si="17"/>
        <v/>
      </c>
      <c r="J72" s="125" t="str">
        <f t="shared" si="23"/>
        <v/>
      </c>
      <c r="K72" s="14" t="str">
        <f t="shared" si="18"/>
        <v/>
      </c>
      <c r="L72" s="11" t="str">
        <f t="shared" si="19"/>
        <v/>
      </c>
      <c r="M72" s="11" t="str">
        <f t="shared" si="20"/>
        <v/>
      </c>
      <c r="N72" s="11" t="str">
        <f t="shared" si="21"/>
        <v/>
      </c>
      <c r="O72" s="11" t="str">
        <f t="shared" si="22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12"/>
        <v/>
      </c>
      <c r="D73" s="13"/>
      <c r="E73" s="10" t="str">
        <f t="shared" si="13"/>
        <v/>
      </c>
      <c r="F73" s="11" t="str">
        <f t="shared" si="14"/>
        <v/>
      </c>
      <c r="G73" s="11" t="str">
        <f t="shared" si="15"/>
        <v/>
      </c>
      <c r="H73" s="54" t="str">
        <f t="shared" si="16"/>
        <v/>
      </c>
      <c r="I73" s="12" t="str">
        <f t="shared" si="17"/>
        <v/>
      </c>
      <c r="J73" s="125" t="str">
        <f t="shared" si="23"/>
        <v/>
      </c>
      <c r="K73" s="14" t="str">
        <f t="shared" si="18"/>
        <v/>
      </c>
      <c r="L73" s="11" t="str">
        <f t="shared" si="19"/>
        <v/>
      </c>
      <c r="M73" s="11" t="str">
        <f t="shared" si="20"/>
        <v/>
      </c>
      <c r="N73" s="11" t="str">
        <f t="shared" si="21"/>
        <v/>
      </c>
      <c r="O73" s="11" t="str">
        <f t="shared" si="22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12"/>
        <v/>
      </c>
      <c r="D74" s="13"/>
      <c r="E74" s="10" t="str">
        <f t="shared" si="13"/>
        <v/>
      </c>
      <c r="F74" s="11" t="str">
        <f t="shared" si="14"/>
        <v/>
      </c>
      <c r="G74" s="11" t="str">
        <f t="shared" si="15"/>
        <v/>
      </c>
      <c r="H74" s="54" t="str">
        <f t="shared" si="16"/>
        <v/>
      </c>
      <c r="I74" s="12" t="str">
        <f t="shared" si="17"/>
        <v/>
      </c>
      <c r="J74" s="125" t="str">
        <f t="shared" si="23"/>
        <v/>
      </c>
      <c r="K74" s="14" t="str">
        <f t="shared" si="18"/>
        <v/>
      </c>
      <c r="L74" s="11" t="str">
        <f t="shared" si="19"/>
        <v/>
      </c>
      <c r="M74" s="11" t="str">
        <f t="shared" si="20"/>
        <v/>
      </c>
      <c r="N74" s="11" t="str">
        <f t="shared" si="21"/>
        <v/>
      </c>
      <c r="O74" s="11" t="str">
        <f t="shared" si="22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12"/>
        <v/>
      </c>
      <c r="D75" s="13"/>
      <c r="E75" s="10" t="str">
        <f t="shared" si="13"/>
        <v/>
      </c>
      <c r="F75" s="11" t="str">
        <f t="shared" si="14"/>
        <v/>
      </c>
      <c r="G75" s="11" t="str">
        <f t="shared" si="15"/>
        <v/>
      </c>
      <c r="H75" s="54" t="str">
        <f t="shared" si="16"/>
        <v/>
      </c>
      <c r="I75" s="12" t="str">
        <f t="shared" si="17"/>
        <v/>
      </c>
      <c r="J75" s="125" t="str">
        <f t="shared" si="23"/>
        <v/>
      </c>
      <c r="K75" s="14" t="str">
        <f t="shared" si="18"/>
        <v/>
      </c>
      <c r="L75" s="11" t="str">
        <f t="shared" si="19"/>
        <v/>
      </c>
      <c r="M75" s="11" t="str">
        <f t="shared" si="20"/>
        <v/>
      </c>
      <c r="N75" s="11" t="str">
        <f t="shared" si="21"/>
        <v/>
      </c>
      <c r="O75" s="11" t="str">
        <f t="shared" si="22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12"/>
        <v/>
      </c>
      <c r="D76" s="13"/>
      <c r="E76" s="10" t="str">
        <f t="shared" si="13"/>
        <v/>
      </c>
      <c r="F76" s="11" t="str">
        <f t="shared" si="14"/>
        <v/>
      </c>
      <c r="G76" s="11" t="str">
        <f t="shared" si="15"/>
        <v/>
      </c>
      <c r="H76" s="54" t="str">
        <f t="shared" si="16"/>
        <v/>
      </c>
      <c r="I76" s="12" t="str">
        <f t="shared" si="17"/>
        <v/>
      </c>
      <c r="J76" s="125" t="str">
        <f t="shared" si="23"/>
        <v/>
      </c>
      <c r="K76" s="14" t="str">
        <f t="shared" si="18"/>
        <v/>
      </c>
      <c r="L76" s="11" t="str">
        <f t="shared" si="19"/>
        <v/>
      </c>
      <c r="M76" s="11" t="str">
        <f t="shared" si="20"/>
        <v/>
      </c>
      <c r="N76" s="11" t="str">
        <f t="shared" si="21"/>
        <v/>
      </c>
      <c r="O76" s="11" t="str">
        <f t="shared" si="22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12"/>
        <v/>
      </c>
      <c r="D77" s="13"/>
      <c r="E77" s="10" t="str">
        <f t="shared" si="13"/>
        <v/>
      </c>
      <c r="F77" s="11" t="str">
        <f t="shared" si="14"/>
        <v/>
      </c>
      <c r="G77" s="11" t="str">
        <f t="shared" si="15"/>
        <v/>
      </c>
      <c r="H77" s="54" t="str">
        <f t="shared" si="16"/>
        <v/>
      </c>
      <c r="I77" s="12" t="str">
        <f t="shared" si="17"/>
        <v/>
      </c>
      <c r="J77" s="125" t="str">
        <f t="shared" si="23"/>
        <v/>
      </c>
      <c r="K77" s="14" t="str">
        <f t="shared" si="18"/>
        <v/>
      </c>
      <c r="L77" s="11" t="str">
        <f t="shared" si="19"/>
        <v/>
      </c>
      <c r="M77" s="11" t="str">
        <f t="shared" si="20"/>
        <v/>
      </c>
      <c r="N77" s="11" t="str">
        <f t="shared" si="21"/>
        <v/>
      </c>
      <c r="O77" s="11" t="str">
        <f t="shared" si="22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12"/>
        <v/>
      </c>
      <c r="D78" s="13"/>
      <c r="E78" s="10" t="str">
        <f t="shared" si="13"/>
        <v/>
      </c>
      <c r="F78" s="11" t="str">
        <f t="shared" si="14"/>
        <v/>
      </c>
      <c r="G78" s="11" t="str">
        <f t="shared" si="15"/>
        <v/>
      </c>
      <c r="H78" s="54" t="str">
        <f t="shared" si="16"/>
        <v/>
      </c>
      <c r="I78" s="12" t="str">
        <f t="shared" si="17"/>
        <v/>
      </c>
      <c r="J78" s="125" t="str">
        <f t="shared" si="23"/>
        <v/>
      </c>
      <c r="K78" s="14" t="str">
        <f t="shared" si="18"/>
        <v/>
      </c>
      <c r="L78" s="11" t="str">
        <f t="shared" si="19"/>
        <v/>
      </c>
      <c r="M78" s="11" t="str">
        <f t="shared" si="20"/>
        <v/>
      </c>
      <c r="N78" s="11" t="str">
        <f t="shared" si="21"/>
        <v/>
      </c>
      <c r="O78" s="11" t="str">
        <f t="shared" si="22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12"/>
        <v/>
      </c>
      <c r="D79" s="13"/>
      <c r="E79" s="10" t="str">
        <f t="shared" si="13"/>
        <v/>
      </c>
      <c r="F79" s="11" t="str">
        <f t="shared" si="14"/>
        <v/>
      </c>
      <c r="G79" s="11" t="str">
        <f t="shared" si="15"/>
        <v/>
      </c>
      <c r="H79" s="54" t="str">
        <f t="shared" si="16"/>
        <v/>
      </c>
      <c r="I79" s="12" t="str">
        <f t="shared" si="17"/>
        <v/>
      </c>
      <c r="J79" s="125" t="str">
        <f t="shared" si="23"/>
        <v/>
      </c>
      <c r="K79" s="14" t="str">
        <f t="shared" si="18"/>
        <v/>
      </c>
      <c r="L79" s="11" t="str">
        <f t="shared" si="19"/>
        <v/>
      </c>
      <c r="M79" s="11" t="str">
        <f t="shared" si="20"/>
        <v/>
      </c>
      <c r="N79" s="11" t="str">
        <f t="shared" si="21"/>
        <v/>
      </c>
      <c r="O79" s="11" t="str">
        <f t="shared" si="22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12"/>
        <v/>
      </c>
      <c r="D80" s="13"/>
      <c r="E80" s="10" t="str">
        <f t="shared" si="13"/>
        <v/>
      </c>
      <c r="F80" s="11" t="str">
        <f t="shared" si="14"/>
        <v/>
      </c>
      <c r="G80" s="11" t="str">
        <f t="shared" si="15"/>
        <v/>
      </c>
      <c r="H80" s="54" t="str">
        <f t="shared" si="16"/>
        <v/>
      </c>
      <c r="I80" s="12" t="str">
        <f t="shared" si="17"/>
        <v/>
      </c>
      <c r="J80" s="125" t="str">
        <f t="shared" si="23"/>
        <v/>
      </c>
      <c r="K80" s="14" t="str">
        <f t="shared" si="18"/>
        <v/>
      </c>
      <c r="L80" s="11" t="str">
        <f t="shared" si="19"/>
        <v/>
      </c>
      <c r="M80" s="11" t="str">
        <f t="shared" si="20"/>
        <v/>
      </c>
      <c r="N80" s="11" t="str">
        <f t="shared" si="21"/>
        <v/>
      </c>
      <c r="O80" s="11" t="str">
        <f t="shared" si="22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12"/>
        <v/>
      </c>
      <c r="D81" s="13"/>
      <c r="E81" s="10" t="str">
        <f t="shared" si="13"/>
        <v/>
      </c>
      <c r="F81" s="11" t="str">
        <f t="shared" si="14"/>
        <v/>
      </c>
      <c r="G81" s="11" t="str">
        <f t="shared" si="15"/>
        <v/>
      </c>
      <c r="H81" s="54" t="str">
        <f t="shared" si="16"/>
        <v/>
      </c>
      <c r="I81" s="12" t="str">
        <f t="shared" si="17"/>
        <v/>
      </c>
      <c r="J81" s="125" t="str">
        <f t="shared" si="23"/>
        <v/>
      </c>
      <c r="K81" s="14" t="str">
        <f t="shared" si="18"/>
        <v/>
      </c>
      <c r="L81" s="11" t="str">
        <f t="shared" si="19"/>
        <v/>
      </c>
      <c r="M81" s="11" t="str">
        <f t="shared" si="20"/>
        <v/>
      </c>
      <c r="N81" s="11" t="str">
        <f t="shared" si="21"/>
        <v/>
      </c>
      <c r="O81" s="11" t="str">
        <f t="shared" si="22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12"/>
        <v/>
      </c>
      <c r="D82" s="13"/>
      <c r="E82" s="10" t="str">
        <f t="shared" si="13"/>
        <v/>
      </c>
      <c r="F82" s="11" t="str">
        <f t="shared" si="14"/>
        <v/>
      </c>
      <c r="G82" s="11" t="str">
        <f t="shared" si="15"/>
        <v/>
      </c>
      <c r="H82" s="54" t="str">
        <f t="shared" si="16"/>
        <v/>
      </c>
      <c r="I82" s="12" t="str">
        <f t="shared" si="17"/>
        <v/>
      </c>
      <c r="J82" s="125" t="str">
        <f t="shared" si="23"/>
        <v/>
      </c>
      <c r="K82" s="14" t="str">
        <f t="shared" si="18"/>
        <v/>
      </c>
      <c r="L82" s="11" t="str">
        <f t="shared" si="19"/>
        <v/>
      </c>
      <c r="M82" s="11" t="str">
        <f t="shared" si="20"/>
        <v/>
      </c>
      <c r="N82" s="11" t="str">
        <f t="shared" si="21"/>
        <v/>
      </c>
      <c r="O82" s="11" t="str">
        <f t="shared" si="22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12"/>
        <v/>
      </c>
      <c r="D83" s="13"/>
      <c r="E83" s="10" t="str">
        <f t="shared" si="13"/>
        <v/>
      </c>
      <c r="F83" s="11" t="str">
        <f t="shared" si="14"/>
        <v/>
      </c>
      <c r="G83" s="11" t="str">
        <f t="shared" si="15"/>
        <v/>
      </c>
      <c r="H83" s="54" t="str">
        <f t="shared" si="16"/>
        <v/>
      </c>
      <c r="I83" s="12" t="str">
        <f t="shared" si="17"/>
        <v/>
      </c>
      <c r="J83" s="125" t="str">
        <f t="shared" si="23"/>
        <v/>
      </c>
      <c r="K83" s="14" t="str">
        <f t="shared" si="18"/>
        <v/>
      </c>
      <c r="L83" s="11" t="str">
        <f t="shared" si="19"/>
        <v/>
      </c>
      <c r="M83" s="11" t="str">
        <f t="shared" si="20"/>
        <v/>
      </c>
      <c r="N83" s="11" t="str">
        <f t="shared" si="21"/>
        <v/>
      </c>
      <c r="O83" s="11" t="str">
        <f t="shared" si="22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12"/>
        <v/>
      </c>
      <c r="D84" s="13"/>
      <c r="E84" s="10" t="str">
        <f t="shared" si="13"/>
        <v/>
      </c>
      <c r="F84" s="11" t="str">
        <f t="shared" si="14"/>
        <v/>
      </c>
      <c r="G84" s="11" t="str">
        <f t="shared" si="15"/>
        <v/>
      </c>
      <c r="H84" s="54" t="str">
        <f t="shared" si="16"/>
        <v/>
      </c>
      <c r="I84" s="12" t="str">
        <f t="shared" si="17"/>
        <v/>
      </c>
      <c r="J84" s="125" t="str">
        <f t="shared" si="23"/>
        <v/>
      </c>
      <c r="K84" s="14" t="str">
        <f t="shared" si="18"/>
        <v/>
      </c>
      <c r="L84" s="11" t="str">
        <f t="shared" si="19"/>
        <v/>
      </c>
      <c r="M84" s="11" t="str">
        <f t="shared" si="20"/>
        <v/>
      </c>
      <c r="N84" s="11" t="str">
        <f t="shared" si="21"/>
        <v/>
      </c>
      <c r="O84" s="11" t="str">
        <f t="shared" si="22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12"/>
        <v/>
      </c>
      <c r="D85" s="13"/>
      <c r="E85" s="10" t="str">
        <f t="shared" si="13"/>
        <v/>
      </c>
      <c r="F85" s="11" t="str">
        <f t="shared" si="14"/>
        <v/>
      </c>
      <c r="G85" s="11" t="str">
        <f t="shared" si="15"/>
        <v/>
      </c>
      <c r="H85" s="54" t="str">
        <f t="shared" si="16"/>
        <v/>
      </c>
      <c r="I85" s="12" t="str">
        <f t="shared" si="17"/>
        <v/>
      </c>
      <c r="J85" s="125" t="str">
        <f t="shared" si="23"/>
        <v/>
      </c>
      <c r="K85" s="14" t="str">
        <f t="shared" si="18"/>
        <v/>
      </c>
      <c r="L85" s="11" t="str">
        <f t="shared" si="19"/>
        <v/>
      </c>
      <c r="M85" s="11" t="str">
        <f t="shared" si="20"/>
        <v/>
      </c>
      <c r="N85" s="11" t="str">
        <f t="shared" si="21"/>
        <v/>
      </c>
      <c r="O85" s="11" t="str">
        <f t="shared" si="22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12"/>
        <v/>
      </c>
      <c r="D86" s="13"/>
      <c r="E86" s="10" t="str">
        <f t="shared" si="13"/>
        <v/>
      </c>
      <c r="F86" s="11" t="str">
        <f t="shared" si="14"/>
        <v/>
      </c>
      <c r="G86" s="11" t="str">
        <f t="shared" si="15"/>
        <v/>
      </c>
      <c r="H86" s="54" t="str">
        <f t="shared" si="16"/>
        <v/>
      </c>
      <c r="I86" s="12" t="str">
        <f t="shared" si="17"/>
        <v/>
      </c>
      <c r="J86" s="125" t="str">
        <f t="shared" si="23"/>
        <v/>
      </c>
      <c r="K86" s="14" t="str">
        <f t="shared" si="18"/>
        <v/>
      </c>
      <c r="L86" s="11" t="str">
        <f t="shared" si="19"/>
        <v/>
      </c>
      <c r="M86" s="11" t="str">
        <f t="shared" si="20"/>
        <v/>
      </c>
      <c r="N86" s="11" t="str">
        <f t="shared" si="21"/>
        <v/>
      </c>
      <c r="O86" s="11" t="str">
        <f t="shared" si="22"/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12"/>
        <v/>
      </c>
      <c r="D87" s="13"/>
      <c r="E87" s="10" t="str">
        <f t="shared" si="13"/>
        <v/>
      </c>
      <c r="F87" s="11" t="str">
        <f t="shared" si="14"/>
        <v/>
      </c>
      <c r="G87" s="11" t="str">
        <f t="shared" si="15"/>
        <v/>
      </c>
      <c r="H87" s="54" t="str">
        <f t="shared" si="16"/>
        <v/>
      </c>
      <c r="I87" s="12" t="str">
        <f t="shared" si="17"/>
        <v/>
      </c>
      <c r="J87" s="125" t="str">
        <f t="shared" si="23"/>
        <v/>
      </c>
      <c r="K87" s="14" t="str">
        <f t="shared" si="18"/>
        <v/>
      </c>
      <c r="L87" s="11" t="str">
        <f t="shared" si="19"/>
        <v/>
      </c>
      <c r="M87" s="11" t="str">
        <f t="shared" si="20"/>
        <v/>
      </c>
      <c r="N87" s="11" t="str">
        <f t="shared" si="21"/>
        <v/>
      </c>
      <c r="O87" s="11" t="str">
        <f t="shared" si="22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12"/>
        <v/>
      </c>
      <c r="D88" s="13"/>
      <c r="E88" s="10" t="str">
        <f t="shared" si="13"/>
        <v/>
      </c>
      <c r="F88" s="11" t="str">
        <f t="shared" si="14"/>
        <v/>
      </c>
      <c r="G88" s="11" t="str">
        <f t="shared" si="15"/>
        <v/>
      </c>
      <c r="H88" s="54" t="str">
        <f t="shared" si="16"/>
        <v/>
      </c>
      <c r="I88" s="12" t="str">
        <f t="shared" si="17"/>
        <v/>
      </c>
      <c r="J88" s="125" t="str">
        <f t="shared" si="23"/>
        <v/>
      </c>
      <c r="K88" s="14" t="str">
        <f t="shared" si="18"/>
        <v/>
      </c>
      <c r="L88" s="11" t="str">
        <f t="shared" si="19"/>
        <v/>
      </c>
      <c r="M88" s="11" t="str">
        <f t="shared" si="20"/>
        <v/>
      </c>
      <c r="N88" s="11" t="str">
        <f t="shared" si="21"/>
        <v/>
      </c>
      <c r="O88" s="11" t="str">
        <f t="shared" si="22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12"/>
        <v/>
      </c>
      <c r="D89" s="13"/>
      <c r="E89" s="10" t="str">
        <f t="shared" si="13"/>
        <v/>
      </c>
      <c r="F89" s="11" t="str">
        <f t="shared" si="14"/>
        <v/>
      </c>
      <c r="G89" s="11" t="str">
        <f t="shared" si="15"/>
        <v/>
      </c>
      <c r="H89" s="54" t="str">
        <f t="shared" si="16"/>
        <v/>
      </c>
      <c r="I89" s="12" t="str">
        <f t="shared" si="17"/>
        <v/>
      </c>
      <c r="J89" s="125" t="str">
        <f t="shared" si="23"/>
        <v/>
      </c>
      <c r="K89" s="14" t="str">
        <f t="shared" si="18"/>
        <v/>
      </c>
      <c r="L89" s="11" t="str">
        <f t="shared" si="19"/>
        <v/>
      </c>
      <c r="M89" s="11" t="str">
        <f t="shared" si="20"/>
        <v/>
      </c>
      <c r="N89" s="11" t="str">
        <f t="shared" si="21"/>
        <v/>
      </c>
      <c r="O89" s="11" t="str">
        <f t="shared" si="22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12"/>
        <v/>
      </c>
      <c r="D90" s="13"/>
      <c r="E90" s="10" t="str">
        <f t="shared" si="13"/>
        <v/>
      </c>
      <c r="F90" s="11" t="str">
        <f t="shared" si="14"/>
        <v/>
      </c>
      <c r="G90" s="11" t="str">
        <f t="shared" si="15"/>
        <v/>
      </c>
      <c r="H90" s="54" t="str">
        <f t="shared" si="16"/>
        <v/>
      </c>
      <c r="I90" s="12" t="str">
        <f t="shared" si="17"/>
        <v/>
      </c>
      <c r="J90" s="125" t="str">
        <f t="shared" si="23"/>
        <v/>
      </c>
      <c r="K90" s="14" t="str">
        <f t="shared" si="18"/>
        <v/>
      </c>
      <c r="L90" s="11" t="str">
        <f t="shared" si="19"/>
        <v/>
      </c>
      <c r="M90" s="11" t="str">
        <f t="shared" si="20"/>
        <v/>
      </c>
      <c r="N90" s="11" t="str">
        <f t="shared" si="21"/>
        <v/>
      </c>
      <c r="O90" s="11" t="str">
        <f t="shared" si="22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12"/>
        <v/>
      </c>
      <c r="D91" s="13"/>
      <c r="E91" s="10" t="str">
        <f t="shared" si="13"/>
        <v/>
      </c>
      <c r="F91" s="11" t="str">
        <f t="shared" si="14"/>
        <v/>
      </c>
      <c r="G91" s="11" t="str">
        <f t="shared" si="15"/>
        <v/>
      </c>
      <c r="H91" s="54" t="str">
        <f t="shared" si="16"/>
        <v/>
      </c>
      <c r="I91" s="12" t="str">
        <f t="shared" si="17"/>
        <v/>
      </c>
      <c r="J91" s="125" t="str">
        <f t="shared" si="23"/>
        <v/>
      </c>
      <c r="K91" s="14" t="str">
        <f t="shared" si="18"/>
        <v/>
      </c>
      <c r="L91" s="11" t="str">
        <f t="shared" si="19"/>
        <v/>
      </c>
      <c r="M91" s="11" t="str">
        <f t="shared" si="20"/>
        <v/>
      </c>
      <c r="N91" s="11" t="str">
        <f t="shared" si="21"/>
        <v/>
      </c>
      <c r="O91" s="11" t="str">
        <f t="shared" si="22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12"/>
        <v/>
      </c>
      <c r="D92" s="13"/>
      <c r="E92" s="10" t="str">
        <f t="shared" si="13"/>
        <v/>
      </c>
      <c r="F92" s="11" t="str">
        <f t="shared" si="14"/>
        <v/>
      </c>
      <c r="G92" s="11" t="str">
        <f t="shared" si="15"/>
        <v/>
      </c>
      <c r="H92" s="54" t="str">
        <f t="shared" si="16"/>
        <v/>
      </c>
      <c r="I92" s="12" t="str">
        <f t="shared" si="17"/>
        <v/>
      </c>
      <c r="J92" s="125" t="str">
        <f t="shared" si="23"/>
        <v/>
      </c>
      <c r="K92" s="14" t="str">
        <f t="shared" si="18"/>
        <v/>
      </c>
      <c r="L92" s="11" t="str">
        <f t="shared" si="19"/>
        <v/>
      </c>
      <c r="M92" s="11" t="str">
        <f t="shared" si="20"/>
        <v/>
      </c>
      <c r="N92" s="11" t="str">
        <f t="shared" si="21"/>
        <v/>
      </c>
      <c r="O92" s="11" t="str">
        <f t="shared" si="22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12"/>
        <v/>
      </c>
      <c r="D93" s="13"/>
      <c r="E93" s="10" t="str">
        <f t="shared" si="13"/>
        <v/>
      </c>
      <c r="F93" s="11" t="str">
        <f t="shared" si="14"/>
        <v/>
      </c>
      <c r="G93" s="11" t="str">
        <f t="shared" si="15"/>
        <v/>
      </c>
      <c r="H93" s="54" t="str">
        <f t="shared" si="16"/>
        <v/>
      </c>
      <c r="I93" s="12" t="str">
        <f t="shared" si="17"/>
        <v/>
      </c>
      <c r="J93" s="125" t="str">
        <f t="shared" si="23"/>
        <v/>
      </c>
      <c r="K93" s="14" t="str">
        <f t="shared" si="18"/>
        <v/>
      </c>
      <c r="L93" s="11" t="str">
        <f t="shared" si="19"/>
        <v/>
      </c>
      <c r="M93" s="11" t="str">
        <f t="shared" si="20"/>
        <v/>
      </c>
      <c r="N93" s="11" t="str">
        <f t="shared" si="21"/>
        <v/>
      </c>
      <c r="O93" s="11" t="str">
        <f t="shared" si="22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12"/>
        <v/>
      </c>
      <c r="D94" s="13"/>
      <c r="E94" s="10" t="str">
        <f t="shared" si="13"/>
        <v/>
      </c>
      <c r="F94" s="11" t="str">
        <f t="shared" si="14"/>
        <v/>
      </c>
      <c r="G94" s="11" t="str">
        <f t="shared" si="15"/>
        <v/>
      </c>
      <c r="H94" s="54" t="str">
        <f t="shared" si="16"/>
        <v/>
      </c>
      <c r="I94" s="12" t="str">
        <f t="shared" si="17"/>
        <v/>
      </c>
      <c r="J94" s="125" t="str">
        <f t="shared" si="23"/>
        <v/>
      </c>
      <c r="K94" s="14" t="str">
        <f t="shared" si="18"/>
        <v/>
      </c>
      <c r="L94" s="11" t="str">
        <f t="shared" si="19"/>
        <v/>
      </c>
      <c r="M94" s="11" t="str">
        <f t="shared" si="20"/>
        <v/>
      </c>
      <c r="N94" s="11" t="str">
        <f t="shared" si="21"/>
        <v/>
      </c>
      <c r="O94" s="11" t="str">
        <f t="shared" si="22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12"/>
        <v/>
      </c>
      <c r="D95" s="13"/>
      <c r="E95" s="10" t="str">
        <f t="shared" si="13"/>
        <v/>
      </c>
      <c r="F95" s="11" t="str">
        <f t="shared" si="14"/>
        <v/>
      </c>
      <c r="G95" s="11" t="str">
        <f t="shared" si="15"/>
        <v/>
      </c>
      <c r="H95" s="54" t="str">
        <f t="shared" si="16"/>
        <v/>
      </c>
      <c r="I95" s="12" t="str">
        <f t="shared" si="17"/>
        <v/>
      </c>
      <c r="J95" s="125" t="str">
        <f t="shared" si="23"/>
        <v/>
      </c>
      <c r="K95" s="14" t="str">
        <f t="shared" si="18"/>
        <v/>
      </c>
      <c r="L95" s="11" t="str">
        <f t="shared" si="19"/>
        <v/>
      </c>
      <c r="M95" s="11" t="str">
        <f t="shared" si="20"/>
        <v/>
      </c>
      <c r="N95" s="11" t="str">
        <f t="shared" si="21"/>
        <v/>
      </c>
      <c r="O95" s="11" t="str">
        <f t="shared" si="22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12"/>
        <v/>
      </c>
      <c r="D96" s="13"/>
      <c r="E96" s="10" t="str">
        <f t="shared" si="13"/>
        <v/>
      </c>
      <c r="F96" s="11" t="str">
        <f t="shared" si="14"/>
        <v/>
      </c>
      <c r="G96" s="11" t="str">
        <f t="shared" si="15"/>
        <v/>
      </c>
      <c r="H96" s="54" t="str">
        <f t="shared" si="16"/>
        <v/>
      </c>
      <c r="I96" s="12" t="str">
        <f t="shared" si="17"/>
        <v/>
      </c>
      <c r="J96" s="125" t="str">
        <f t="shared" si="23"/>
        <v/>
      </c>
      <c r="K96" s="14" t="str">
        <f t="shared" si="18"/>
        <v/>
      </c>
      <c r="L96" s="11" t="str">
        <f t="shared" si="19"/>
        <v/>
      </c>
      <c r="M96" s="11" t="str">
        <f t="shared" si="20"/>
        <v/>
      </c>
      <c r="N96" s="11" t="str">
        <f t="shared" si="21"/>
        <v/>
      </c>
      <c r="O96" s="11" t="str">
        <f t="shared" si="22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12"/>
        <v/>
      </c>
      <c r="D97" s="13"/>
      <c r="E97" s="10" t="str">
        <f t="shared" si="13"/>
        <v/>
      </c>
      <c r="F97" s="11" t="str">
        <f t="shared" si="14"/>
        <v/>
      </c>
      <c r="G97" s="11" t="str">
        <f t="shared" si="15"/>
        <v/>
      </c>
      <c r="H97" s="54" t="str">
        <f t="shared" si="16"/>
        <v/>
      </c>
      <c r="I97" s="12" t="str">
        <f t="shared" si="17"/>
        <v/>
      </c>
      <c r="J97" s="125" t="str">
        <f t="shared" si="23"/>
        <v/>
      </c>
      <c r="K97" s="14" t="str">
        <f t="shared" si="18"/>
        <v/>
      </c>
      <c r="L97" s="11" t="str">
        <f t="shared" si="19"/>
        <v/>
      </c>
      <c r="M97" s="11" t="str">
        <f t="shared" si="20"/>
        <v/>
      </c>
      <c r="N97" s="11" t="str">
        <f t="shared" si="21"/>
        <v/>
      </c>
      <c r="O97" s="11" t="str">
        <f t="shared" si="22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12"/>
        <v/>
      </c>
      <c r="D98" s="13"/>
      <c r="E98" s="10" t="str">
        <f t="shared" si="13"/>
        <v/>
      </c>
      <c r="F98" s="11" t="str">
        <f t="shared" si="14"/>
        <v/>
      </c>
      <c r="G98" s="11" t="str">
        <f t="shared" si="15"/>
        <v/>
      </c>
      <c r="H98" s="54" t="str">
        <f t="shared" si="16"/>
        <v/>
      </c>
      <c r="I98" s="12" t="str">
        <f t="shared" si="17"/>
        <v/>
      </c>
      <c r="J98" s="125" t="str">
        <f t="shared" si="23"/>
        <v/>
      </c>
      <c r="K98" s="14" t="str">
        <f t="shared" si="18"/>
        <v/>
      </c>
      <c r="L98" s="11" t="str">
        <f t="shared" si="19"/>
        <v/>
      </c>
      <c r="M98" s="11" t="str">
        <f t="shared" si="20"/>
        <v/>
      </c>
      <c r="N98" s="11" t="str">
        <f t="shared" si="21"/>
        <v/>
      </c>
      <c r="O98" s="11" t="str">
        <f t="shared" si="22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12"/>
        <v/>
      </c>
      <c r="D99" s="13"/>
      <c r="E99" s="10" t="str">
        <f t="shared" si="13"/>
        <v/>
      </c>
      <c r="F99" s="11" t="str">
        <f t="shared" si="14"/>
        <v/>
      </c>
      <c r="G99" s="11" t="str">
        <f t="shared" si="15"/>
        <v/>
      </c>
      <c r="H99" s="54" t="str">
        <f t="shared" si="16"/>
        <v/>
      </c>
      <c r="I99" s="12" t="str">
        <f t="shared" si="17"/>
        <v/>
      </c>
      <c r="J99" s="125" t="str">
        <f t="shared" si="23"/>
        <v/>
      </c>
      <c r="K99" s="14" t="str">
        <f t="shared" si="18"/>
        <v/>
      </c>
      <c r="L99" s="11" t="str">
        <f t="shared" si="19"/>
        <v/>
      </c>
      <c r="M99" s="11" t="str">
        <f t="shared" si="20"/>
        <v/>
      </c>
      <c r="N99" s="11" t="str">
        <f t="shared" si="21"/>
        <v/>
      </c>
      <c r="O99" s="11" t="str">
        <f t="shared" si="22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12"/>
        <v/>
      </c>
      <c r="D100" s="13"/>
      <c r="E100" s="10" t="str">
        <f t="shared" si="13"/>
        <v/>
      </c>
      <c r="F100" s="11" t="str">
        <f t="shared" si="14"/>
        <v/>
      </c>
      <c r="G100" s="11" t="str">
        <f t="shared" si="15"/>
        <v/>
      </c>
      <c r="H100" s="54" t="str">
        <f t="shared" si="16"/>
        <v/>
      </c>
      <c r="I100" s="12" t="str">
        <f t="shared" si="17"/>
        <v/>
      </c>
      <c r="J100" s="125" t="str">
        <f t="shared" si="23"/>
        <v/>
      </c>
      <c r="K100" s="14" t="str">
        <f t="shared" si="18"/>
        <v/>
      </c>
      <c r="L100" s="11" t="str">
        <f t="shared" si="19"/>
        <v/>
      </c>
      <c r="M100" s="11" t="str">
        <f t="shared" si="20"/>
        <v/>
      </c>
      <c r="N100" s="11" t="str">
        <f t="shared" si="21"/>
        <v/>
      </c>
      <c r="O100" s="11" t="str">
        <f t="shared" si="22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12"/>
        <v/>
      </c>
      <c r="D101" s="13"/>
      <c r="E101" s="10" t="str">
        <f t="shared" si="13"/>
        <v/>
      </c>
      <c r="F101" s="11" t="str">
        <f t="shared" si="14"/>
        <v/>
      </c>
      <c r="G101" s="11" t="str">
        <f t="shared" si="15"/>
        <v/>
      </c>
      <c r="H101" s="54" t="str">
        <f t="shared" si="16"/>
        <v/>
      </c>
      <c r="I101" s="12" t="str">
        <f t="shared" si="17"/>
        <v/>
      </c>
      <c r="J101" s="125" t="str">
        <f t="shared" si="23"/>
        <v/>
      </c>
      <c r="K101" s="14" t="str">
        <f t="shared" si="18"/>
        <v/>
      </c>
      <c r="L101" s="11" t="str">
        <f t="shared" si="19"/>
        <v/>
      </c>
      <c r="M101" s="11" t="str">
        <f t="shared" si="20"/>
        <v/>
      </c>
      <c r="N101" s="11" t="str">
        <f t="shared" si="21"/>
        <v/>
      </c>
      <c r="O101" s="11" t="str">
        <f t="shared" si="22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12"/>
        <v/>
      </c>
      <c r="D102" s="13"/>
      <c r="E102" s="10" t="str">
        <f t="shared" si="13"/>
        <v/>
      </c>
      <c r="F102" s="11" t="str">
        <f t="shared" si="14"/>
        <v/>
      </c>
      <c r="G102" s="11" t="str">
        <f t="shared" si="15"/>
        <v/>
      </c>
      <c r="H102" s="54" t="str">
        <f t="shared" si="16"/>
        <v/>
      </c>
      <c r="I102" s="12" t="str">
        <f t="shared" si="17"/>
        <v/>
      </c>
      <c r="J102" s="125" t="str">
        <f t="shared" si="23"/>
        <v/>
      </c>
      <c r="K102" s="14" t="str">
        <f t="shared" si="18"/>
        <v/>
      </c>
      <c r="L102" s="11" t="str">
        <f t="shared" si="19"/>
        <v/>
      </c>
      <c r="M102" s="11" t="str">
        <f t="shared" si="20"/>
        <v/>
      </c>
      <c r="N102" s="11" t="str">
        <f t="shared" si="21"/>
        <v/>
      </c>
      <c r="O102" s="11" t="str">
        <f t="shared" si="22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12"/>
        <v/>
      </c>
      <c r="D103" s="13"/>
      <c r="E103" s="10" t="str">
        <f t="shared" si="13"/>
        <v/>
      </c>
      <c r="F103" s="11" t="str">
        <f t="shared" si="14"/>
        <v/>
      </c>
      <c r="G103" s="11" t="str">
        <f t="shared" si="15"/>
        <v/>
      </c>
      <c r="H103" s="54" t="str">
        <f t="shared" si="16"/>
        <v/>
      </c>
      <c r="I103" s="12" t="str">
        <f t="shared" si="17"/>
        <v/>
      </c>
      <c r="J103" s="125" t="str">
        <f t="shared" si="23"/>
        <v/>
      </c>
      <c r="K103" s="14" t="str">
        <f t="shared" si="18"/>
        <v/>
      </c>
      <c r="L103" s="11" t="str">
        <f t="shared" si="19"/>
        <v/>
      </c>
      <c r="M103" s="11" t="str">
        <f t="shared" si="20"/>
        <v/>
      </c>
      <c r="N103" s="11" t="str">
        <f t="shared" si="21"/>
        <v/>
      </c>
      <c r="O103" s="11" t="str">
        <f t="shared" si="22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12"/>
        <v/>
      </c>
      <c r="D104" s="13"/>
      <c r="E104" s="10" t="str">
        <f t="shared" si="13"/>
        <v/>
      </c>
      <c r="F104" s="11" t="str">
        <f t="shared" si="14"/>
        <v/>
      </c>
      <c r="G104" s="11" t="str">
        <f t="shared" si="15"/>
        <v/>
      </c>
      <c r="H104" s="54" t="str">
        <f t="shared" si="16"/>
        <v/>
      </c>
      <c r="I104" s="12" t="str">
        <f t="shared" si="17"/>
        <v/>
      </c>
      <c r="J104" s="125" t="str">
        <f t="shared" si="23"/>
        <v/>
      </c>
      <c r="K104" s="14" t="str">
        <f t="shared" si="18"/>
        <v/>
      </c>
      <c r="L104" s="11" t="str">
        <f t="shared" si="19"/>
        <v/>
      </c>
      <c r="M104" s="11" t="str">
        <f t="shared" si="20"/>
        <v/>
      </c>
      <c r="N104" s="11" t="str">
        <f t="shared" si="21"/>
        <v/>
      </c>
      <c r="O104" s="11" t="str">
        <f t="shared" si="22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12"/>
        <v/>
      </c>
      <c r="D105" s="13"/>
      <c r="E105" s="10" t="str">
        <f t="shared" si="13"/>
        <v/>
      </c>
      <c r="F105" s="11" t="str">
        <f t="shared" si="14"/>
        <v/>
      </c>
      <c r="G105" s="11" t="str">
        <f t="shared" si="15"/>
        <v/>
      </c>
      <c r="H105" s="54" t="str">
        <f t="shared" si="16"/>
        <v/>
      </c>
      <c r="I105" s="12" t="str">
        <f t="shared" si="17"/>
        <v/>
      </c>
      <c r="J105" s="125" t="str">
        <f t="shared" si="23"/>
        <v/>
      </c>
      <c r="K105" s="14" t="str">
        <f t="shared" si="18"/>
        <v/>
      </c>
      <c r="L105" s="11" t="str">
        <f t="shared" si="19"/>
        <v/>
      </c>
      <c r="M105" s="11" t="str">
        <f t="shared" si="20"/>
        <v/>
      </c>
      <c r="N105" s="11" t="str">
        <f t="shared" si="21"/>
        <v/>
      </c>
      <c r="O105" s="11" t="str">
        <f t="shared" si="22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12"/>
        <v/>
      </c>
      <c r="D106" s="13"/>
      <c r="E106" s="10" t="str">
        <f t="shared" si="13"/>
        <v/>
      </c>
      <c r="F106" s="11" t="str">
        <f t="shared" si="14"/>
        <v/>
      </c>
      <c r="G106" s="11" t="str">
        <f t="shared" si="15"/>
        <v/>
      </c>
      <c r="H106" s="54" t="str">
        <f t="shared" si="16"/>
        <v/>
      </c>
      <c r="I106" s="12" t="str">
        <f t="shared" si="17"/>
        <v/>
      </c>
      <c r="J106" s="125" t="str">
        <f t="shared" si="23"/>
        <v/>
      </c>
      <c r="K106" s="14" t="str">
        <f t="shared" si="18"/>
        <v/>
      </c>
      <c r="L106" s="11" t="str">
        <f t="shared" si="19"/>
        <v/>
      </c>
      <c r="M106" s="11" t="str">
        <f t="shared" si="20"/>
        <v/>
      </c>
      <c r="N106" s="11" t="str">
        <f t="shared" si="21"/>
        <v/>
      </c>
      <c r="O106" s="11" t="str">
        <f t="shared" si="22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12"/>
        <v/>
      </c>
      <c r="D107" s="13"/>
      <c r="E107" s="10" t="str">
        <f t="shared" si="13"/>
        <v/>
      </c>
      <c r="F107" s="11" t="str">
        <f t="shared" si="14"/>
        <v/>
      </c>
      <c r="G107" s="11" t="str">
        <f t="shared" si="15"/>
        <v/>
      </c>
      <c r="H107" s="54" t="str">
        <f t="shared" si="16"/>
        <v/>
      </c>
      <c r="I107" s="12" t="str">
        <f t="shared" si="17"/>
        <v/>
      </c>
      <c r="J107" s="125" t="str">
        <f t="shared" si="23"/>
        <v/>
      </c>
      <c r="K107" s="14" t="str">
        <f t="shared" si="18"/>
        <v/>
      </c>
      <c r="L107" s="11" t="str">
        <f t="shared" si="19"/>
        <v/>
      </c>
      <c r="M107" s="11" t="str">
        <f t="shared" si="20"/>
        <v/>
      </c>
      <c r="N107" s="11" t="str">
        <f t="shared" si="21"/>
        <v/>
      </c>
      <c r="O107" s="11" t="str">
        <f t="shared" si="22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12"/>
        <v/>
      </c>
      <c r="D108" s="13"/>
      <c r="E108" s="10" t="str">
        <f t="shared" si="13"/>
        <v/>
      </c>
      <c r="F108" s="11" t="str">
        <f t="shared" si="14"/>
        <v/>
      </c>
      <c r="G108" s="11" t="str">
        <f t="shared" si="15"/>
        <v/>
      </c>
      <c r="H108" s="54" t="str">
        <f t="shared" si="16"/>
        <v/>
      </c>
      <c r="I108" s="12" t="str">
        <f t="shared" si="17"/>
        <v/>
      </c>
      <c r="J108" s="125" t="str">
        <f t="shared" si="23"/>
        <v/>
      </c>
      <c r="K108" s="14" t="str">
        <f t="shared" si="18"/>
        <v/>
      </c>
      <c r="L108" s="11" t="str">
        <f t="shared" si="19"/>
        <v/>
      </c>
      <c r="M108" s="11" t="str">
        <f t="shared" si="20"/>
        <v/>
      </c>
      <c r="N108" s="11" t="str">
        <f t="shared" si="21"/>
        <v/>
      </c>
      <c r="O108" s="11" t="str">
        <f t="shared" si="22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12"/>
        <v/>
      </c>
      <c r="D109" s="13"/>
      <c r="E109" s="10" t="str">
        <f t="shared" si="13"/>
        <v/>
      </c>
      <c r="F109" s="11" t="str">
        <f t="shared" si="14"/>
        <v/>
      </c>
      <c r="G109" s="11" t="str">
        <f t="shared" si="15"/>
        <v/>
      </c>
      <c r="H109" s="54" t="str">
        <f t="shared" si="16"/>
        <v/>
      </c>
      <c r="I109" s="12" t="str">
        <f t="shared" si="17"/>
        <v/>
      </c>
      <c r="J109" s="125" t="str">
        <f t="shared" si="23"/>
        <v/>
      </c>
      <c r="K109" s="14" t="str">
        <f t="shared" si="18"/>
        <v/>
      </c>
      <c r="L109" s="11" t="str">
        <f t="shared" si="19"/>
        <v/>
      </c>
      <c r="M109" s="11" t="str">
        <f t="shared" si="20"/>
        <v/>
      </c>
      <c r="N109" s="11" t="str">
        <f t="shared" si="21"/>
        <v/>
      </c>
      <c r="O109" s="11" t="str">
        <f t="shared" si="22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12"/>
        <v/>
      </c>
      <c r="D110" s="13"/>
      <c r="E110" s="10" t="str">
        <f t="shared" si="13"/>
        <v/>
      </c>
      <c r="F110" s="11" t="str">
        <f t="shared" si="14"/>
        <v/>
      </c>
      <c r="G110" s="11" t="str">
        <f t="shared" si="15"/>
        <v/>
      </c>
      <c r="H110" s="54" t="str">
        <f t="shared" si="16"/>
        <v/>
      </c>
      <c r="I110" s="12" t="str">
        <f t="shared" si="17"/>
        <v/>
      </c>
      <c r="J110" s="125" t="str">
        <f t="shared" si="23"/>
        <v/>
      </c>
      <c r="K110" s="14" t="str">
        <f t="shared" si="18"/>
        <v/>
      </c>
      <c r="L110" s="11" t="str">
        <f t="shared" si="19"/>
        <v/>
      </c>
      <c r="M110" s="11" t="str">
        <f t="shared" si="20"/>
        <v/>
      </c>
      <c r="N110" s="11" t="str">
        <f t="shared" si="21"/>
        <v/>
      </c>
      <c r="O110" s="11" t="str">
        <f t="shared" si="22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12"/>
        <v/>
      </c>
      <c r="D111" s="13"/>
      <c r="E111" s="10" t="str">
        <f t="shared" si="13"/>
        <v/>
      </c>
      <c r="F111" s="11" t="str">
        <f t="shared" si="14"/>
        <v/>
      </c>
      <c r="G111" s="11" t="str">
        <f t="shared" si="15"/>
        <v/>
      </c>
      <c r="H111" s="54" t="str">
        <f t="shared" si="16"/>
        <v/>
      </c>
      <c r="I111" s="12" t="str">
        <f t="shared" si="17"/>
        <v/>
      </c>
      <c r="J111" s="125" t="str">
        <f t="shared" si="23"/>
        <v/>
      </c>
      <c r="K111" s="14" t="str">
        <f t="shared" si="18"/>
        <v/>
      </c>
      <c r="L111" s="11" t="str">
        <f t="shared" si="19"/>
        <v/>
      </c>
      <c r="M111" s="11" t="str">
        <f t="shared" si="20"/>
        <v/>
      </c>
      <c r="N111" s="11" t="str">
        <f t="shared" si="21"/>
        <v/>
      </c>
      <c r="O111" s="11" t="str">
        <f t="shared" si="22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12"/>
        <v/>
      </c>
      <c r="D112" s="13"/>
      <c r="E112" s="10" t="str">
        <f t="shared" si="13"/>
        <v/>
      </c>
      <c r="F112" s="11" t="str">
        <f t="shared" si="14"/>
        <v/>
      </c>
      <c r="G112" s="11" t="str">
        <f t="shared" si="15"/>
        <v/>
      </c>
      <c r="H112" s="54" t="str">
        <f t="shared" si="16"/>
        <v/>
      </c>
      <c r="I112" s="12" t="str">
        <f t="shared" si="17"/>
        <v/>
      </c>
      <c r="J112" s="125" t="str">
        <f t="shared" si="23"/>
        <v/>
      </c>
      <c r="K112" s="14" t="str">
        <f t="shared" si="18"/>
        <v/>
      </c>
      <c r="L112" s="11" t="str">
        <f t="shared" si="19"/>
        <v/>
      </c>
      <c r="M112" s="11" t="str">
        <f t="shared" si="20"/>
        <v/>
      </c>
      <c r="N112" s="11" t="str">
        <f t="shared" si="21"/>
        <v/>
      </c>
      <c r="O112" s="11" t="str">
        <f t="shared" si="22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12"/>
        <v/>
      </c>
      <c r="D113" s="13"/>
      <c r="E113" s="10" t="str">
        <f t="shared" si="13"/>
        <v/>
      </c>
      <c r="F113" s="11" t="str">
        <f t="shared" si="14"/>
        <v/>
      </c>
      <c r="G113" s="11" t="str">
        <f t="shared" si="15"/>
        <v/>
      </c>
      <c r="H113" s="54" t="str">
        <f t="shared" si="16"/>
        <v/>
      </c>
      <c r="I113" s="12" t="str">
        <f t="shared" si="17"/>
        <v/>
      </c>
      <c r="J113" s="125" t="str">
        <f t="shared" si="23"/>
        <v/>
      </c>
      <c r="K113" s="14" t="str">
        <f t="shared" si="18"/>
        <v/>
      </c>
      <c r="L113" s="11" t="str">
        <f t="shared" si="19"/>
        <v/>
      </c>
      <c r="M113" s="11" t="str">
        <f t="shared" si="20"/>
        <v/>
      </c>
      <c r="N113" s="11" t="str">
        <f t="shared" si="21"/>
        <v/>
      </c>
      <c r="O113" s="11" t="str">
        <f t="shared" si="22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12"/>
        <v/>
      </c>
      <c r="D114" s="13"/>
      <c r="E114" s="10" t="str">
        <f t="shared" si="13"/>
        <v/>
      </c>
      <c r="F114" s="11" t="str">
        <f t="shared" si="14"/>
        <v/>
      </c>
      <c r="G114" s="11" t="str">
        <f t="shared" si="15"/>
        <v/>
      </c>
      <c r="H114" s="54" t="str">
        <f t="shared" si="16"/>
        <v/>
      </c>
      <c r="I114" s="12" t="str">
        <f t="shared" si="17"/>
        <v/>
      </c>
      <c r="J114" s="125" t="str">
        <f t="shared" si="23"/>
        <v/>
      </c>
      <c r="K114" s="14" t="str">
        <f t="shared" si="18"/>
        <v/>
      </c>
      <c r="L114" s="11" t="str">
        <f t="shared" si="19"/>
        <v/>
      </c>
      <c r="M114" s="11" t="str">
        <f t="shared" si="20"/>
        <v/>
      </c>
      <c r="N114" s="11" t="str">
        <f t="shared" si="21"/>
        <v/>
      </c>
      <c r="O114" s="11" t="str">
        <f t="shared" si="22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12"/>
        <v/>
      </c>
      <c r="D115" s="13"/>
      <c r="E115" s="10" t="str">
        <f t="shared" si="13"/>
        <v/>
      </c>
      <c r="F115" s="11" t="str">
        <f t="shared" si="14"/>
        <v/>
      </c>
      <c r="G115" s="11" t="str">
        <f t="shared" si="15"/>
        <v/>
      </c>
      <c r="H115" s="54" t="str">
        <f t="shared" si="16"/>
        <v/>
      </c>
      <c r="I115" s="12" t="str">
        <f t="shared" si="17"/>
        <v/>
      </c>
      <c r="J115" s="125" t="str">
        <f t="shared" si="23"/>
        <v/>
      </c>
      <c r="K115" s="14" t="str">
        <f t="shared" si="18"/>
        <v/>
      </c>
      <c r="L115" s="11" t="str">
        <f t="shared" si="19"/>
        <v/>
      </c>
      <c r="M115" s="11" t="str">
        <f t="shared" si="20"/>
        <v/>
      </c>
      <c r="N115" s="11" t="str">
        <f t="shared" si="21"/>
        <v/>
      </c>
      <c r="O115" s="11" t="str">
        <f t="shared" si="22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12"/>
        <v/>
      </c>
      <c r="D116" s="13"/>
      <c r="E116" s="10" t="str">
        <f t="shared" si="13"/>
        <v/>
      </c>
      <c r="F116" s="11" t="str">
        <f t="shared" si="14"/>
        <v/>
      </c>
      <c r="G116" s="11" t="str">
        <f t="shared" si="15"/>
        <v/>
      </c>
      <c r="H116" s="54" t="str">
        <f t="shared" si="16"/>
        <v/>
      </c>
      <c r="I116" s="12" t="str">
        <f t="shared" si="17"/>
        <v/>
      </c>
      <c r="J116" s="125" t="str">
        <f t="shared" si="23"/>
        <v/>
      </c>
      <c r="K116" s="14" t="str">
        <f t="shared" si="18"/>
        <v/>
      </c>
      <c r="L116" s="11" t="str">
        <f t="shared" si="19"/>
        <v/>
      </c>
      <c r="M116" s="11" t="str">
        <f t="shared" si="20"/>
        <v/>
      </c>
      <c r="N116" s="11" t="str">
        <f t="shared" si="21"/>
        <v/>
      </c>
      <c r="O116" s="11" t="str">
        <f t="shared" si="22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12"/>
        <v/>
      </c>
      <c r="D117" s="13"/>
      <c r="E117" s="10" t="str">
        <f t="shared" si="13"/>
        <v/>
      </c>
      <c r="F117" s="11" t="str">
        <f t="shared" si="14"/>
        <v/>
      </c>
      <c r="G117" s="11" t="str">
        <f t="shared" si="15"/>
        <v/>
      </c>
      <c r="H117" s="54" t="str">
        <f t="shared" si="16"/>
        <v/>
      </c>
      <c r="I117" s="12" t="str">
        <f t="shared" si="17"/>
        <v/>
      </c>
      <c r="J117" s="125" t="str">
        <f t="shared" si="23"/>
        <v/>
      </c>
      <c r="K117" s="14" t="str">
        <f t="shared" si="18"/>
        <v/>
      </c>
      <c r="L117" s="11" t="str">
        <f t="shared" si="19"/>
        <v/>
      </c>
      <c r="M117" s="11" t="str">
        <f t="shared" si="20"/>
        <v/>
      </c>
      <c r="N117" s="11" t="str">
        <f t="shared" si="21"/>
        <v/>
      </c>
      <c r="O117" s="11" t="str">
        <f t="shared" si="22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12"/>
        <v/>
      </c>
      <c r="D118" s="13"/>
      <c r="E118" s="10" t="str">
        <f t="shared" si="13"/>
        <v/>
      </c>
      <c r="F118" s="11" t="str">
        <f t="shared" si="14"/>
        <v/>
      </c>
      <c r="G118" s="11" t="str">
        <f t="shared" si="15"/>
        <v/>
      </c>
      <c r="H118" s="54" t="str">
        <f t="shared" si="16"/>
        <v/>
      </c>
      <c r="I118" s="12" t="str">
        <f t="shared" si="17"/>
        <v/>
      </c>
      <c r="J118" s="125" t="str">
        <f t="shared" si="23"/>
        <v/>
      </c>
      <c r="K118" s="14" t="str">
        <f t="shared" si="18"/>
        <v/>
      </c>
      <c r="L118" s="11" t="str">
        <f t="shared" si="19"/>
        <v/>
      </c>
      <c r="M118" s="11" t="str">
        <f t="shared" si="20"/>
        <v/>
      </c>
      <c r="N118" s="11" t="str">
        <f t="shared" si="21"/>
        <v/>
      </c>
      <c r="O118" s="11" t="str">
        <f t="shared" si="22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12"/>
        <v/>
      </c>
      <c r="D119" s="13"/>
      <c r="E119" s="10" t="str">
        <f t="shared" si="13"/>
        <v/>
      </c>
      <c r="F119" s="11" t="str">
        <f t="shared" si="14"/>
        <v/>
      </c>
      <c r="G119" s="11" t="str">
        <f t="shared" si="15"/>
        <v/>
      </c>
      <c r="H119" s="54" t="str">
        <f t="shared" si="16"/>
        <v/>
      </c>
      <c r="I119" s="12" t="str">
        <f t="shared" si="17"/>
        <v/>
      </c>
      <c r="J119" s="125" t="str">
        <f t="shared" si="23"/>
        <v/>
      </c>
      <c r="K119" s="14" t="str">
        <f t="shared" si="18"/>
        <v/>
      </c>
      <c r="L119" s="11" t="str">
        <f t="shared" si="19"/>
        <v/>
      </c>
      <c r="M119" s="11" t="str">
        <f t="shared" si="20"/>
        <v/>
      </c>
      <c r="N119" s="11" t="str">
        <f t="shared" si="21"/>
        <v/>
      </c>
      <c r="O119" s="11" t="str">
        <f t="shared" si="22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12"/>
        <v/>
      </c>
      <c r="D120" s="13"/>
      <c r="E120" s="10" t="str">
        <f t="shared" si="13"/>
        <v/>
      </c>
      <c r="F120" s="11" t="str">
        <f t="shared" si="14"/>
        <v/>
      </c>
      <c r="G120" s="11" t="str">
        <f t="shared" si="15"/>
        <v/>
      </c>
      <c r="H120" s="54" t="str">
        <f t="shared" si="16"/>
        <v/>
      </c>
      <c r="I120" s="12" t="str">
        <f t="shared" si="17"/>
        <v/>
      </c>
      <c r="J120" s="125" t="str">
        <f t="shared" si="23"/>
        <v/>
      </c>
      <c r="K120" s="14" t="str">
        <f t="shared" si="18"/>
        <v/>
      </c>
      <c r="L120" s="11" t="str">
        <f t="shared" si="19"/>
        <v/>
      </c>
      <c r="M120" s="11" t="str">
        <f t="shared" si="20"/>
        <v/>
      </c>
      <c r="N120" s="11" t="str">
        <f t="shared" si="21"/>
        <v/>
      </c>
      <c r="O120" s="11" t="str">
        <f t="shared" si="22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12"/>
        <v/>
      </c>
      <c r="D121" s="13"/>
      <c r="E121" s="10" t="str">
        <f t="shared" si="13"/>
        <v/>
      </c>
      <c r="F121" s="11" t="str">
        <f t="shared" si="14"/>
        <v/>
      </c>
      <c r="G121" s="11" t="str">
        <f t="shared" si="15"/>
        <v/>
      </c>
      <c r="H121" s="54" t="str">
        <f t="shared" si="16"/>
        <v/>
      </c>
      <c r="I121" s="12" t="str">
        <f t="shared" si="17"/>
        <v/>
      </c>
      <c r="J121" s="125" t="str">
        <f t="shared" si="23"/>
        <v/>
      </c>
      <c r="K121" s="14" t="str">
        <f t="shared" si="18"/>
        <v/>
      </c>
      <c r="L121" s="11" t="str">
        <f t="shared" si="19"/>
        <v/>
      </c>
      <c r="M121" s="11" t="str">
        <f t="shared" si="20"/>
        <v/>
      </c>
      <c r="N121" s="11" t="str">
        <f t="shared" si="21"/>
        <v/>
      </c>
      <c r="O121" s="11" t="str">
        <f t="shared" si="22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12"/>
        <v/>
      </c>
      <c r="D122" s="13"/>
      <c r="E122" s="10" t="str">
        <f t="shared" si="13"/>
        <v/>
      </c>
      <c r="F122" s="11" t="str">
        <f t="shared" si="14"/>
        <v/>
      </c>
      <c r="G122" s="11" t="str">
        <f t="shared" si="15"/>
        <v/>
      </c>
      <c r="H122" s="54" t="str">
        <f t="shared" si="16"/>
        <v/>
      </c>
      <c r="I122" s="12" t="str">
        <f t="shared" si="17"/>
        <v/>
      </c>
      <c r="J122" s="125" t="str">
        <f t="shared" si="23"/>
        <v/>
      </c>
      <c r="K122" s="14" t="str">
        <f t="shared" si="18"/>
        <v/>
      </c>
      <c r="L122" s="11" t="str">
        <f t="shared" si="19"/>
        <v/>
      </c>
      <c r="M122" s="11" t="str">
        <f t="shared" si="20"/>
        <v/>
      </c>
      <c r="N122" s="11" t="str">
        <f t="shared" si="21"/>
        <v/>
      </c>
      <c r="O122" s="11" t="str">
        <f t="shared" si="22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12"/>
        <v/>
      </c>
      <c r="D123" s="13"/>
      <c r="E123" s="10" t="str">
        <f t="shared" si="13"/>
        <v/>
      </c>
      <c r="F123" s="11" t="str">
        <f t="shared" si="14"/>
        <v/>
      </c>
      <c r="G123" s="11" t="str">
        <f t="shared" si="15"/>
        <v/>
      </c>
      <c r="H123" s="54" t="str">
        <f t="shared" si="16"/>
        <v/>
      </c>
      <c r="I123" s="12" t="str">
        <f t="shared" si="17"/>
        <v/>
      </c>
      <c r="J123" s="125" t="str">
        <f t="shared" si="23"/>
        <v/>
      </c>
      <c r="K123" s="14" t="str">
        <f t="shared" si="18"/>
        <v/>
      </c>
      <c r="L123" s="11" t="str">
        <f t="shared" si="19"/>
        <v/>
      </c>
      <c r="M123" s="11" t="str">
        <f t="shared" si="20"/>
        <v/>
      </c>
      <c r="N123" s="11" t="str">
        <f t="shared" si="21"/>
        <v/>
      </c>
      <c r="O123" s="11" t="str">
        <f t="shared" si="22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12"/>
        <v/>
      </c>
      <c r="D124" s="13"/>
      <c r="E124" s="10" t="str">
        <f t="shared" si="13"/>
        <v/>
      </c>
      <c r="F124" s="11" t="str">
        <f t="shared" si="14"/>
        <v/>
      </c>
      <c r="G124" s="11" t="str">
        <f t="shared" si="15"/>
        <v/>
      </c>
      <c r="H124" s="54" t="str">
        <f t="shared" si="16"/>
        <v/>
      </c>
      <c r="I124" s="12" t="str">
        <f t="shared" si="17"/>
        <v/>
      </c>
      <c r="J124" s="125" t="str">
        <f t="shared" si="23"/>
        <v/>
      </c>
      <c r="K124" s="14" t="str">
        <f t="shared" si="18"/>
        <v/>
      </c>
      <c r="L124" s="11" t="str">
        <f t="shared" si="19"/>
        <v/>
      </c>
      <c r="M124" s="11" t="str">
        <f t="shared" si="20"/>
        <v/>
      </c>
      <c r="N124" s="11" t="str">
        <f t="shared" si="21"/>
        <v/>
      </c>
      <c r="O124" s="11" t="str">
        <f t="shared" si="22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12"/>
        <v/>
      </c>
      <c r="D125" s="13"/>
      <c r="E125" s="10" t="str">
        <f t="shared" si="13"/>
        <v/>
      </c>
      <c r="F125" s="11" t="str">
        <f t="shared" si="14"/>
        <v/>
      </c>
      <c r="G125" s="11" t="str">
        <f t="shared" si="15"/>
        <v/>
      </c>
      <c r="H125" s="54" t="str">
        <f t="shared" si="16"/>
        <v/>
      </c>
      <c r="I125" s="12" t="str">
        <f t="shared" si="17"/>
        <v/>
      </c>
      <c r="J125" s="125" t="str">
        <f t="shared" si="23"/>
        <v/>
      </c>
      <c r="K125" s="14" t="str">
        <f t="shared" si="18"/>
        <v/>
      </c>
      <c r="L125" s="11" t="str">
        <f t="shared" si="19"/>
        <v/>
      </c>
      <c r="M125" s="11" t="str">
        <f t="shared" si="20"/>
        <v/>
      </c>
      <c r="N125" s="11" t="str">
        <f t="shared" si="21"/>
        <v/>
      </c>
      <c r="O125" s="11" t="str">
        <f t="shared" si="22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12"/>
        <v/>
      </c>
      <c r="D126" s="13"/>
      <c r="E126" s="10" t="str">
        <f t="shared" si="13"/>
        <v/>
      </c>
      <c r="F126" s="11" t="str">
        <f t="shared" si="14"/>
        <v/>
      </c>
      <c r="G126" s="11" t="str">
        <f t="shared" si="15"/>
        <v/>
      </c>
      <c r="H126" s="54" t="str">
        <f t="shared" si="16"/>
        <v/>
      </c>
      <c r="I126" s="12" t="str">
        <f t="shared" si="17"/>
        <v/>
      </c>
      <c r="J126" s="125" t="str">
        <f t="shared" si="23"/>
        <v/>
      </c>
      <c r="K126" s="14" t="str">
        <f t="shared" si="18"/>
        <v/>
      </c>
      <c r="L126" s="11" t="str">
        <f t="shared" si="19"/>
        <v/>
      </c>
      <c r="M126" s="11" t="str">
        <f t="shared" si="20"/>
        <v/>
      </c>
      <c r="N126" s="11" t="str">
        <f t="shared" si="21"/>
        <v/>
      </c>
      <c r="O126" s="11" t="str">
        <f t="shared" si="22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12"/>
        <v/>
      </c>
      <c r="D127" s="13"/>
      <c r="E127" s="10" t="str">
        <f t="shared" si="13"/>
        <v/>
      </c>
      <c r="F127" s="11" t="str">
        <f t="shared" si="14"/>
        <v/>
      </c>
      <c r="G127" s="11" t="str">
        <f t="shared" si="15"/>
        <v/>
      </c>
      <c r="H127" s="54" t="str">
        <f t="shared" si="16"/>
        <v/>
      </c>
      <c r="I127" s="12" t="str">
        <f t="shared" si="17"/>
        <v/>
      </c>
      <c r="J127" s="125" t="str">
        <f t="shared" si="23"/>
        <v/>
      </c>
      <c r="K127" s="14" t="str">
        <f t="shared" si="18"/>
        <v/>
      </c>
      <c r="L127" s="11" t="str">
        <f t="shared" si="19"/>
        <v/>
      </c>
      <c r="M127" s="11" t="str">
        <f t="shared" si="20"/>
        <v/>
      </c>
      <c r="N127" s="11" t="str">
        <f t="shared" si="21"/>
        <v/>
      </c>
      <c r="O127" s="11" t="str">
        <f t="shared" si="22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12"/>
        <v/>
      </c>
      <c r="D128" s="13"/>
      <c r="E128" s="10" t="str">
        <f t="shared" si="13"/>
        <v/>
      </c>
      <c r="F128" s="11" t="str">
        <f t="shared" si="14"/>
        <v/>
      </c>
      <c r="G128" s="11" t="str">
        <f t="shared" si="15"/>
        <v/>
      </c>
      <c r="H128" s="54" t="str">
        <f t="shared" si="16"/>
        <v/>
      </c>
      <c r="I128" s="12" t="str">
        <f t="shared" si="17"/>
        <v/>
      </c>
      <c r="J128" s="125" t="str">
        <f t="shared" si="23"/>
        <v/>
      </c>
      <c r="K128" s="14" t="str">
        <f t="shared" si="18"/>
        <v/>
      </c>
      <c r="L128" s="11" t="str">
        <f t="shared" si="19"/>
        <v/>
      </c>
      <c r="M128" s="11" t="str">
        <f t="shared" si="20"/>
        <v/>
      </c>
      <c r="N128" s="11" t="str">
        <f t="shared" si="21"/>
        <v/>
      </c>
      <c r="O128" s="11" t="str">
        <f t="shared" si="22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12"/>
        <v/>
      </c>
      <c r="D129" s="13"/>
      <c r="E129" s="10" t="str">
        <f t="shared" si="13"/>
        <v/>
      </c>
      <c r="F129" s="11" t="str">
        <f t="shared" si="14"/>
        <v/>
      </c>
      <c r="G129" s="11" t="str">
        <f t="shared" si="15"/>
        <v/>
      </c>
      <c r="H129" s="54" t="str">
        <f t="shared" si="16"/>
        <v/>
      </c>
      <c r="I129" s="12" t="str">
        <f t="shared" si="17"/>
        <v/>
      </c>
      <c r="J129" s="125" t="str">
        <f t="shared" si="23"/>
        <v/>
      </c>
      <c r="K129" s="14" t="str">
        <f t="shared" si="18"/>
        <v/>
      </c>
      <c r="L129" s="11" t="str">
        <f t="shared" si="19"/>
        <v/>
      </c>
      <c r="M129" s="11" t="str">
        <f t="shared" si="20"/>
        <v/>
      </c>
      <c r="N129" s="11" t="str">
        <f t="shared" si="21"/>
        <v/>
      </c>
      <c r="O129" s="11" t="str">
        <f t="shared" si="22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12"/>
        <v/>
      </c>
      <c r="D130" s="13"/>
      <c r="E130" s="10" t="str">
        <f t="shared" si="13"/>
        <v/>
      </c>
      <c r="F130" s="11" t="str">
        <f t="shared" si="14"/>
        <v/>
      </c>
      <c r="G130" s="11" t="str">
        <f t="shared" si="15"/>
        <v/>
      </c>
      <c r="H130" s="54" t="str">
        <f t="shared" si="16"/>
        <v/>
      </c>
      <c r="I130" s="12" t="str">
        <f t="shared" si="17"/>
        <v/>
      </c>
      <c r="J130" s="125" t="str">
        <f t="shared" si="23"/>
        <v/>
      </c>
      <c r="K130" s="14" t="str">
        <f t="shared" si="18"/>
        <v/>
      </c>
      <c r="L130" s="11" t="str">
        <f t="shared" si="19"/>
        <v/>
      </c>
      <c r="M130" s="11" t="str">
        <f t="shared" si="20"/>
        <v/>
      </c>
      <c r="N130" s="11" t="str">
        <f t="shared" si="21"/>
        <v/>
      </c>
      <c r="O130" s="11" t="str">
        <f t="shared" si="22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24">IF(C130&lt;$B$10,C130+1,"")</f>
        <v/>
      </c>
      <c r="D131" s="13"/>
      <c r="E131" s="10" t="str">
        <f t="shared" ref="E131:E194" si="25">IF(C130&lt;$B$10,$B$15,"")</f>
        <v/>
      </c>
      <c r="F131" s="11" t="str">
        <f t="shared" ref="F131:F194" si="26">IF(C130&lt;$B$10,IF($B$7&gt;0,IF(C130&lt;$B$10,IF(L130&gt;F130+$B$7,L130-(1-$B$8),F130),""),$B$6),"")</f>
        <v/>
      </c>
      <c r="G131" s="11" t="str">
        <f t="shared" ref="G131:G194" si="27">IF(C130&lt;$B$10,F131+G130,"")</f>
        <v/>
      </c>
      <c r="H131" s="54" t="str">
        <f t="shared" ref="H131:H194" si="28">IF(C130&lt;$B$10,F131/E131,"")</f>
        <v/>
      </c>
      <c r="I131" s="12" t="str">
        <f t="shared" ref="I131:I194" si="29">IF(C130&lt;$B$10,I130+H131,"")</f>
        <v/>
      </c>
      <c r="J131" s="125" t="str">
        <f t="shared" si="23"/>
        <v/>
      </c>
      <c r="K131" s="14" t="str">
        <f t="shared" ref="K131:K194" si="30">IF(C130&lt;$B$10,J131/E131,"")</f>
        <v/>
      </c>
      <c r="L131" s="11" t="str">
        <f t="shared" ref="L131:L194" si="31">IF(C130&lt;$B$10,I131*J131,"")</f>
        <v/>
      </c>
      <c r="M131" s="11" t="str">
        <f t="shared" ref="M131:M194" si="32">IF(C130&lt;$B$10,M130+L131,"")</f>
        <v/>
      </c>
      <c r="N131" s="11" t="str">
        <f t="shared" ref="N131:N194" si="33">IF(C130&lt;$B$10,G131+M131,"")</f>
        <v/>
      </c>
      <c r="O131" s="11" t="str">
        <f t="shared" ref="O131:O194" si="34">IF(C130&lt;$B$10,F131*$B$8,"")</f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24"/>
        <v/>
      </c>
      <c r="D132" s="13"/>
      <c r="E132" s="10" t="str">
        <f t="shared" si="25"/>
        <v/>
      </c>
      <c r="F132" s="11" t="str">
        <f t="shared" si="26"/>
        <v/>
      </c>
      <c r="G132" s="11" t="str">
        <f t="shared" si="27"/>
        <v/>
      </c>
      <c r="H132" s="54" t="str">
        <f t="shared" si="28"/>
        <v/>
      </c>
      <c r="I132" s="12" t="str">
        <f t="shared" si="29"/>
        <v/>
      </c>
      <c r="J132" s="125" t="str">
        <f t="shared" ref="J132:J195" si="35">IF(C131&lt;$B$10,$B$21,"")</f>
        <v/>
      </c>
      <c r="K132" s="14" t="str">
        <f t="shared" si="30"/>
        <v/>
      </c>
      <c r="L132" s="11" t="str">
        <f t="shared" si="31"/>
        <v/>
      </c>
      <c r="M132" s="11" t="str">
        <f t="shared" si="32"/>
        <v/>
      </c>
      <c r="N132" s="11" t="str">
        <f t="shared" si="33"/>
        <v/>
      </c>
      <c r="O132" s="11" t="str">
        <f t="shared" si="34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24"/>
        <v/>
      </c>
      <c r="D133" s="13"/>
      <c r="E133" s="10" t="str">
        <f t="shared" si="25"/>
        <v/>
      </c>
      <c r="F133" s="11" t="str">
        <f t="shared" si="26"/>
        <v/>
      </c>
      <c r="G133" s="11" t="str">
        <f t="shared" si="27"/>
        <v/>
      </c>
      <c r="H133" s="54" t="str">
        <f t="shared" si="28"/>
        <v/>
      </c>
      <c r="I133" s="12" t="str">
        <f t="shared" si="29"/>
        <v/>
      </c>
      <c r="J133" s="125" t="str">
        <f t="shared" si="35"/>
        <v/>
      </c>
      <c r="K133" s="14" t="str">
        <f t="shared" si="30"/>
        <v/>
      </c>
      <c r="L133" s="11" t="str">
        <f t="shared" si="31"/>
        <v/>
      </c>
      <c r="M133" s="11" t="str">
        <f t="shared" si="32"/>
        <v/>
      </c>
      <c r="N133" s="11" t="str">
        <f t="shared" si="33"/>
        <v/>
      </c>
      <c r="O133" s="11" t="str">
        <f t="shared" si="34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24"/>
        <v/>
      </c>
      <c r="D134" s="13"/>
      <c r="E134" s="10" t="str">
        <f t="shared" si="25"/>
        <v/>
      </c>
      <c r="F134" s="11" t="str">
        <f t="shared" si="26"/>
        <v/>
      </c>
      <c r="G134" s="11" t="str">
        <f t="shared" si="27"/>
        <v/>
      </c>
      <c r="H134" s="54" t="str">
        <f t="shared" si="28"/>
        <v/>
      </c>
      <c r="I134" s="12" t="str">
        <f t="shared" si="29"/>
        <v/>
      </c>
      <c r="J134" s="125" t="str">
        <f t="shared" si="35"/>
        <v/>
      </c>
      <c r="K134" s="14" t="str">
        <f t="shared" si="30"/>
        <v/>
      </c>
      <c r="L134" s="11" t="str">
        <f t="shared" si="31"/>
        <v/>
      </c>
      <c r="M134" s="11" t="str">
        <f t="shared" si="32"/>
        <v/>
      </c>
      <c r="N134" s="11" t="str">
        <f t="shared" si="33"/>
        <v/>
      </c>
      <c r="O134" s="11" t="str">
        <f t="shared" si="34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24"/>
        <v/>
      </c>
      <c r="D135" s="13"/>
      <c r="E135" s="10" t="str">
        <f t="shared" si="25"/>
        <v/>
      </c>
      <c r="F135" s="11" t="str">
        <f t="shared" si="26"/>
        <v/>
      </c>
      <c r="G135" s="11" t="str">
        <f t="shared" si="27"/>
        <v/>
      </c>
      <c r="H135" s="54" t="str">
        <f t="shared" si="28"/>
        <v/>
      </c>
      <c r="I135" s="12" t="str">
        <f t="shared" si="29"/>
        <v/>
      </c>
      <c r="J135" s="125" t="str">
        <f t="shared" si="35"/>
        <v/>
      </c>
      <c r="K135" s="14" t="str">
        <f t="shared" si="30"/>
        <v/>
      </c>
      <c r="L135" s="11" t="str">
        <f t="shared" si="31"/>
        <v/>
      </c>
      <c r="M135" s="11" t="str">
        <f t="shared" si="32"/>
        <v/>
      </c>
      <c r="N135" s="11" t="str">
        <f t="shared" si="33"/>
        <v/>
      </c>
      <c r="O135" s="11" t="str">
        <f t="shared" si="34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24"/>
        <v/>
      </c>
      <c r="D136" s="13"/>
      <c r="E136" s="10" t="str">
        <f t="shared" si="25"/>
        <v/>
      </c>
      <c r="F136" s="11" t="str">
        <f t="shared" si="26"/>
        <v/>
      </c>
      <c r="G136" s="11" t="str">
        <f t="shared" si="27"/>
        <v/>
      </c>
      <c r="H136" s="54" t="str">
        <f t="shared" si="28"/>
        <v/>
      </c>
      <c r="I136" s="12" t="str">
        <f t="shared" si="29"/>
        <v/>
      </c>
      <c r="J136" s="125" t="str">
        <f t="shared" si="35"/>
        <v/>
      </c>
      <c r="K136" s="14" t="str">
        <f t="shared" si="30"/>
        <v/>
      </c>
      <c r="L136" s="11" t="str">
        <f t="shared" si="31"/>
        <v/>
      </c>
      <c r="M136" s="11" t="str">
        <f t="shared" si="32"/>
        <v/>
      </c>
      <c r="N136" s="11" t="str">
        <f t="shared" si="33"/>
        <v/>
      </c>
      <c r="O136" s="11" t="str">
        <f t="shared" si="34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24"/>
        <v/>
      </c>
      <c r="D137" s="13"/>
      <c r="E137" s="10" t="str">
        <f t="shared" si="25"/>
        <v/>
      </c>
      <c r="F137" s="11" t="str">
        <f t="shared" si="26"/>
        <v/>
      </c>
      <c r="G137" s="11" t="str">
        <f t="shared" si="27"/>
        <v/>
      </c>
      <c r="H137" s="54" t="str">
        <f t="shared" si="28"/>
        <v/>
      </c>
      <c r="I137" s="12" t="str">
        <f t="shared" si="29"/>
        <v/>
      </c>
      <c r="J137" s="125" t="str">
        <f t="shared" si="35"/>
        <v/>
      </c>
      <c r="K137" s="14" t="str">
        <f t="shared" si="30"/>
        <v/>
      </c>
      <c r="L137" s="11" t="str">
        <f t="shared" si="31"/>
        <v/>
      </c>
      <c r="M137" s="11" t="str">
        <f t="shared" si="32"/>
        <v/>
      </c>
      <c r="N137" s="11" t="str">
        <f t="shared" si="33"/>
        <v/>
      </c>
      <c r="O137" s="11" t="str">
        <f t="shared" si="34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24"/>
        <v/>
      </c>
      <c r="D138" s="13"/>
      <c r="E138" s="10" t="str">
        <f t="shared" si="25"/>
        <v/>
      </c>
      <c r="F138" s="11" t="str">
        <f t="shared" si="26"/>
        <v/>
      </c>
      <c r="G138" s="11" t="str">
        <f t="shared" si="27"/>
        <v/>
      </c>
      <c r="H138" s="54" t="str">
        <f t="shared" si="28"/>
        <v/>
      </c>
      <c r="I138" s="12" t="str">
        <f t="shared" si="29"/>
        <v/>
      </c>
      <c r="J138" s="125" t="str">
        <f t="shared" si="35"/>
        <v/>
      </c>
      <c r="K138" s="14" t="str">
        <f t="shared" si="30"/>
        <v/>
      </c>
      <c r="L138" s="11" t="str">
        <f t="shared" si="31"/>
        <v/>
      </c>
      <c r="M138" s="11" t="str">
        <f t="shared" si="32"/>
        <v/>
      </c>
      <c r="N138" s="11" t="str">
        <f t="shared" si="33"/>
        <v/>
      </c>
      <c r="O138" s="11" t="str">
        <f t="shared" si="34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24"/>
        <v/>
      </c>
      <c r="D139" s="13"/>
      <c r="E139" s="10" t="str">
        <f t="shared" si="25"/>
        <v/>
      </c>
      <c r="F139" s="11" t="str">
        <f t="shared" si="26"/>
        <v/>
      </c>
      <c r="G139" s="11" t="str">
        <f t="shared" si="27"/>
        <v/>
      </c>
      <c r="H139" s="54" t="str">
        <f t="shared" si="28"/>
        <v/>
      </c>
      <c r="I139" s="12" t="str">
        <f t="shared" si="29"/>
        <v/>
      </c>
      <c r="J139" s="125" t="str">
        <f t="shared" si="35"/>
        <v/>
      </c>
      <c r="K139" s="14" t="str">
        <f t="shared" si="30"/>
        <v/>
      </c>
      <c r="L139" s="11" t="str">
        <f t="shared" si="31"/>
        <v/>
      </c>
      <c r="M139" s="11" t="str">
        <f t="shared" si="32"/>
        <v/>
      </c>
      <c r="N139" s="11" t="str">
        <f t="shared" si="33"/>
        <v/>
      </c>
      <c r="O139" s="11" t="str">
        <f t="shared" si="34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24"/>
        <v/>
      </c>
      <c r="D140" s="13"/>
      <c r="E140" s="10" t="str">
        <f t="shared" si="25"/>
        <v/>
      </c>
      <c r="F140" s="11" t="str">
        <f t="shared" si="26"/>
        <v/>
      </c>
      <c r="G140" s="11" t="str">
        <f t="shared" si="27"/>
        <v/>
      </c>
      <c r="H140" s="54" t="str">
        <f t="shared" si="28"/>
        <v/>
      </c>
      <c r="I140" s="12" t="str">
        <f t="shared" si="29"/>
        <v/>
      </c>
      <c r="J140" s="125" t="str">
        <f t="shared" si="35"/>
        <v/>
      </c>
      <c r="K140" s="14" t="str">
        <f t="shared" si="30"/>
        <v/>
      </c>
      <c r="L140" s="11" t="str">
        <f t="shared" si="31"/>
        <v/>
      </c>
      <c r="M140" s="11" t="str">
        <f t="shared" si="32"/>
        <v/>
      </c>
      <c r="N140" s="11" t="str">
        <f t="shared" si="33"/>
        <v/>
      </c>
      <c r="O140" s="11" t="str">
        <f t="shared" si="34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24"/>
        <v/>
      </c>
      <c r="D141" s="13"/>
      <c r="E141" s="10" t="str">
        <f t="shared" si="25"/>
        <v/>
      </c>
      <c r="F141" s="11" t="str">
        <f t="shared" si="26"/>
        <v/>
      </c>
      <c r="G141" s="11" t="str">
        <f t="shared" si="27"/>
        <v/>
      </c>
      <c r="H141" s="54" t="str">
        <f t="shared" si="28"/>
        <v/>
      </c>
      <c r="I141" s="12" t="str">
        <f t="shared" si="29"/>
        <v/>
      </c>
      <c r="J141" s="125" t="str">
        <f t="shared" si="35"/>
        <v/>
      </c>
      <c r="K141" s="14" t="str">
        <f t="shared" si="30"/>
        <v/>
      </c>
      <c r="L141" s="11" t="str">
        <f t="shared" si="31"/>
        <v/>
      </c>
      <c r="M141" s="11" t="str">
        <f t="shared" si="32"/>
        <v/>
      </c>
      <c r="N141" s="11" t="str">
        <f t="shared" si="33"/>
        <v/>
      </c>
      <c r="O141" s="11" t="str">
        <f t="shared" si="34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24"/>
        <v/>
      </c>
      <c r="D142" s="13"/>
      <c r="E142" s="10" t="str">
        <f t="shared" si="25"/>
        <v/>
      </c>
      <c r="F142" s="11" t="str">
        <f t="shared" si="26"/>
        <v/>
      </c>
      <c r="G142" s="11" t="str">
        <f t="shared" si="27"/>
        <v/>
      </c>
      <c r="H142" s="54" t="str">
        <f t="shared" si="28"/>
        <v/>
      </c>
      <c r="I142" s="12" t="str">
        <f t="shared" si="29"/>
        <v/>
      </c>
      <c r="J142" s="125" t="str">
        <f t="shared" si="35"/>
        <v/>
      </c>
      <c r="K142" s="14" t="str">
        <f t="shared" si="30"/>
        <v/>
      </c>
      <c r="L142" s="11" t="str">
        <f t="shared" si="31"/>
        <v/>
      </c>
      <c r="M142" s="11" t="str">
        <f t="shared" si="32"/>
        <v/>
      </c>
      <c r="N142" s="11" t="str">
        <f t="shared" si="33"/>
        <v/>
      </c>
      <c r="O142" s="11" t="str">
        <f t="shared" si="34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24"/>
        <v/>
      </c>
      <c r="D143" s="13"/>
      <c r="E143" s="10" t="str">
        <f t="shared" si="25"/>
        <v/>
      </c>
      <c r="F143" s="11" t="str">
        <f t="shared" si="26"/>
        <v/>
      </c>
      <c r="G143" s="11" t="str">
        <f t="shared" si="27"/>
        <v/>
      </c>
      <c r="H143" s="54" t="str">
        <f t="shared" si="28"/>
        <v/>
      </c>
      <c r="I143" s="12" t="str">
        <f t="shared" si="29"/>
        <v/>
      </c>
      <c r="J143" s="125" t="str">
        <f t="shared" si="35"/>
        <v/>
      </c>
      <c r="K143" s="14" t="str">
        <f t="shared" si="30"/>
        <v/>
      </c>
      <c r="L143" s="11" t="str">
        <f t="shared" si="31"/>
        <v/>
      </c>
      <c r="M143" s="11" t="str">
        <f t="shared" si="32"/>
        <v/>
      </c>
      <c r="N143" s="11" t="str">
        <f t="shared" si="33"/>
        <v/>
      </c>
      <c r="O143" s="11" t="str">
        <f t="shared" si="34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24"/>
        <v/>
      </c>
      <c r="D144" s="13"/>
      <c r="E144" s="10" t="str">
        <f t="shared" si="25"/>
        <v/>
      </c>
      <c r="F144" s="11" t="str">
        <f t="shared" si="26"/>
        <v/>
      </c>
      <c r="G144" s="11" t="str">
        <f t="shared" si="27"/>
        <v/>
      </c>
      <c r="H144" s="54" t="str">
        <f t="shared" si="28"/>
        <v/>
      </c>
      <c r="I144" s="12" t="str">
        <f t="shared" si="29"/>
        <v/>
      </c>
      <c r="J144" s="125" t="str">
        <f t="shared" si="35"/>
        <v/>
      </c>
      <c r="K144" s="14" t="str">
        <f t="shared" si="30"/>
        <v/>
      </c>
      <c r="L144" s="11" t="str">
        <f t="shared" si="31"/>
        <v/>
      </c>
      <c r="M144" s="11" t="str">
        <f t="shared" si="32"/>
        <v/>
      </c>
      <c r="N144" s="11" t="str">
        <f t="shared" si="33"/>
        <v/>
      </c>
      <c r="O144" s="11" t="str">
        <f t="shared" si="34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24"/>
        <v/>
      </c>
      <c r="D145" s="13"/>
      <c r="E145" s="10" t="str">
        <f t="shared" si="25"/>
        <v/>
      </c>
      <c r="F145" s="11" t="str">
        <f t="shared" si="26"/>
        <v/>
      </c>
      <c r="G145" s="11" t="str">
        <f t="shared" si="27"/>
        <v/>
      </c>
      <c r="H145" s="54" t="str">
        <f t="shared" si="28"/>
        <v/>
      </c>
      <c r="I145" s="12" t="str">
        <f t="shared" si="29"/>
        <v/>
      </c>
      <c r="J145" s="125" t="str">
        <f t="shared" si="35"/>
        <v/>
      </c>
      <c r="K145" s="14" t="str">
        <f t="shared" si="30"/>
        <v/>
      </c>
      <c r="L145" s="11" t="str">
        <f t="shared" si="31"/>
        <v/>
      </c>
      <c r="M145" s="11" t="str">
        <f t="shared" si="32"/>
        <v/>
      </c>
      <c r="N145" s="11" t="str">
        <f t="shared" si="33"/>
        <v/>
      </c>
      <c r="O145" s="11" t="str">
        <f t="shared" si="34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24"/>
        <v/>
      </c>
      <c r="D146" s="13"/>
      <c r="E146" s="10" t="str">
        <f t="shared" si="25"/>
        <v/>
      </c>
      <c r="F146" s="11" t="str">
        <f t="shared" si="26"/>
        <v/>
      </c>
      <c r="G146" s="11" t="str">
        <f t="shared" si="27"/>
        <v/>
      </c>
      <c r="H146" s="54" t="str">
        <f t="shared" si="28"/>
        <v/>
      </c>
      <c r="I146" s="12" t="str">
        <f t="shared" si="29"/>
        <v/>
      </c>
      <c r="J146" s="125" t="str">
        <f t="shared" si="35"/>
        <v/>
      </c>
      <c r="K146" s="14" t="str">
        <f t="shared" si="30"/>
        <v/>
      </c>
      <c r="L146" s="11" t="str">
        <f t="shared" si="31"/>
        <v/>
      </c>
      <c r="M146" s="11" t="str">
        <f t="shared" si="32"/>
        <v/>
      </c>
      <c r="N146" s="11" t="str">
        <f t="shared" si="33"/>
        <v/>
      </c>
      <c r="O146" s="11" t="str">
        <f t="shared" si="34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24"/>
        <v/>
      </c>
      <c r="D147" s="13"/>
      <c r="E147" s="10" t="str">
        <f t="shared" si="25"/>
        <v/>
      </c>
      <c r="F147" s="11" t="str">
        <f t="shared" si="26"/>
        <v/>
      </c>
      <c r="G147" s="11" t="str">
        <f t="shared" si="27"/>
        <v/>
      </c>
      <c r="H147" s="54" t="str">
        <f t="shared" si="28"/>
        <v/>
      </c>
      <c r="I147" s="12" t="str">
        <f t="shared" si="29"/>
        <v/>
      </c>
      <c r="J147" s="125" t="str">
        <f t="shared" si="35"/>
        <v/>
      </c>
      <c r="K147" s="14" t="str">
        <f t="shared" si="30"/>
        <v/>
      </c>
      <c r="L147" s="11" t="str">
        <f t="shared" si="31"/>
        <v/>
      </c>
      <c r="M147" s="11" t="str">
        <f t="shared" si="32"/>
        <v/>
      </c>
      <c r="N147" s="11" t="str">
        <f t="shared" si="33"/>
        <v/>
      </c>
      <c r="O147" s="11" t="str">
        <f t="shared" si="34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24"/>
        <v/>
      </c>
      <c r="D148" s="13"/>
      <c r="E148" s="10" t="str">
        <f t="shared" si="25"/>
        <v/>
      </c>
      <c r="F148" s="11" t="str">
        <f t="shared" si="26"/>
        <v/>
      </c>
      <c r="G148" s="11" t="str">
        <f t="shared" si="27"/>
        <v/>
      </c>
      <c r="H148" s="54" t="str">
        <f t="shared" si="28"/>
        <v/>
      </c>
      <c r="I148" s="12" t="str">
        <f t="shared" si="29"/>
        <v/>
      </c>
      <c r="J148" s="125" t="str">
        <f t="shared" si="35"/>
        <v/>
      </c>
      <c r="K148" s="14" t="str">
        <f t="shared" si="30"/>
        <v/>
      </c>
      <c r="L148" s="11" t="str">
        <f t="shared" si="31"/>
        <v/>
      </c>
      <c r="M148" s="11" t="str">
        <f t="shared" si="32"/>
        <v/>
      </c>
      <c r="N148" s="11" t="str">
        <f t="shared" si="33"/>
        <v/>
      </c>
      <c r="O148" s="11" t="str">
        <f t="shared" si="34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24"/>
        <v/>
      </c>
      <c r="D149" s="13"/>
      <c r="E149" s="10" t="str">
        <f t="shared" si="25"/>
        <v/>
      </c>
      <c r="F149" s="11" t="str">
        <f t="shared" si="26"/>
        <v/>
      </c>
      <c r="G149" s="11" t="str">
        <f t="shared" si="27"/>
        <v/>
      </c>
      <c r="H149" s="54" t="str">
        <f t="shared" si="28"/>
        <v/>
      </c>
      <c r="I149" s="12" t="str">
        <f t="shared" si="29"/>
        <v/>
      </c>
      <c r="J149" s="125" t="str">
        <f t="shared" si="35"/>
        <v/>
      </c>
      <c r="K149" s="14" t="str">
        <f t="shared" si="30"/>
        <v/>
      </c>
      <c r="L149" s="11" t="str">
        <f t="shared" si="31"/>
        <v/>
      </c>
      <c r="M149" s="11" t="str">
        <f t="shared" si="32"/>
        <v/>
      </c>
      <c r="N149" s="11" t="str">
        <f t="shared" si="33"/>
        <v/>
      </c>
      <c r="O149" s="11" t="str">
        <f t="shared" si="34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24"/>
        <v/>
      </c>
      <c r="D150" s="13"/>
      <c r="E150" s="10" t="str">
        <f t="shared" si="25"/>
        <v/>
      </c>
      <c r="F150" s="11" t="str">
        <f t="shared" si="26"/>
        <v/>
      </c>
      <c r="G150" s="11" t="str">
        <f t="shared" si="27"/>
        <v/>
      </c>
      <c r="H150" s="54" t="str">
        <f t="shared" si="28"/>
        <v/>
      </c>
      <c r="I150" s="12" t="str">
        <f t="shared" si="29"/>
        <v/>
      </c>
      <c r="J150" s="125" t="str">
        <f t="shared" si="35"/>
        <v/>
      </c>
      <c r="K150" s="14" t="str">
        <f t="shared" si="30"/>
        <v/>
      </c>
      <c r="L150" s="11" t="str">
        <f t="shared" si="31"/>
        <v/>
      </c>
      <c r="M150" s="11" t="str">
        <f t="shared" si="32"/>
        <v/>
      </c>
      <c r="N150" s="11" t="str">
        <f t="shared" si="33"/>
        <v/>
      </c>
      <c r="O150" s="11" t="str">
        <f t="shared" si="34"/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24"/>
        <v/>
      </c>
      <c r="D151" s="13"/>
      <c r="E151" s="10" t="str">
        <f t="shared" si="25"/>
        <v/>
      </c>
      <c r="F151" s="11" t="str">
        <f t="shared" si="26"/>
        <v/>
      </c>
      <c r="G151" s="11" t="str">
        <f t="shared" si="27"/>
        <v/>
      </c>
      <c r="H151" s="54" t="str">
        <f t="shared" si="28"/>
        <v/>
      </c>
      <c r="I151" s="12" t="str">
        <f t="shared" si="29"/>
        <v/>
      </c>
      <c r="J151" s="125" t="str">
        <f t="shared" si="35"/>
        <v/>
      </c>
      <c r="K151" s="14" t="str">
        <f t="shared" si="30"/>
        <v/>
      </c>
      <c r="L151" s="11" t="str">
        <f t="shared" si="31"/>
        <v/>
      </c>
      <c r="M151" s="11" t="str">
        <f t="shared" si="32"/>
        <v/>
      </c>
      <c r="N151" s="11" t="str">
        <f t="shared" si="33"/>
        <v/>
      </c>
      <c r="O151" s="11" t="str">
        <f t="shared" si="34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24"/>
        <v/>
      </c>
      <c r="D152" s="13"/>
      <c r="E152" s="10" t="str">
        <f t="shared" si="25"/>
        <v/>
      </c>
      <c r="F152" s="11" t="str">
        <f t="shared" si="26"/>
        <v/>
      </c>
      <c r="G152" s="11" t="str">
        <f t="shared" si="27"/>
        <v/>
      </c>
      <c r="H152" s="54" t="str">
        <f t="shared" si="28"/>
        <v/>
      </c>
      <c r="I152" s="12" t="str">
        <f t="shared" si="29"/>
        <v/>
      </c>
      <c r="J152" s="125" t="str">
        <f t="shared" si="35"/>
        <v/>
      </c>
      <c r="K152" s="14" t="str">
        <f t="shared" si="30"/>
        <v/>
      </c>
      <c r="L152" s="11" t="str">
        <f t="shared" si="31"/>
        <v/>
      </c>
      <c r="M152" s="11" t="str">
        <f t="shared" si="32"/>
        <v/>
      </c>
      <c r="N152" s="11" t="str">
        <f t="shared" si="33"/>
        <v/>
      </c>
      <c r="O152" s="11" t="str">
        <f t="shared" si="34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24"/>
        <v/>
      </c>
      <c r="D153" s="13"/>
      <c r="E153" s="10" t="str">
        <f t="shared" si="25"/>
        <v/>
      </c>
      <c r="F153" s="11" t="str">
        <f t="shared" si="26"/>
        <v/>
      </c>
      <c r="G153" s="11" t="str">
        <f t="shared" si="27"/>
        <v/>
      </c>
      <c r="H153" s="54" t="str">
        <f t="shared" si="28"/>
        <v/>
      </c>
      <c r="I153" s="12" t="str">
        <f t="shared" si="29"/>
        <v/>
      </c>
      <c r="J153" s="125" t="str">
        <f t="shared" si="35"/>
        <v/>
      </c>
      <c r="K153" s="14" t="str">
        <f t="shared" si="30"/>
        <v/>
      </c>
      <c r="L153" s="11" t="str">
        <f t="shared" si="31"/>
        <v/>
      </c>
      <c r="M153" s="11" t="str">
        <f t="shared" si="32"/>
        <v/>
      </c>
      <c r="N153" s="11" t="str">
        <f t="shared" si="33"/>
        <v/>
      </c>
      <c r="O153" s="11" t="str">
        <f t="shared" si="34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24"/>
        <v/>
      </c>
      <c r="D154" s="13"/>
      <c r="E154" s="10" t="str">
        <f t="shared" si="25"/>
        <v/>
      </c>
      <c r="F154" s="11" t="str">
        <f t="shared" si="26"/>
        <v/>
      </c>
      <c r="G154" s="11" t="str">
        <f t="shared" si="27"/>
        <v/>
      </c>
      <c r="H154" s="54" t="str">
        <f t="shared" si="28"/>
        <v/>
      </c>
      <c r="I154" s="12" t="str">
        <f t="shared" si="29"/>
        <v/>
      </c>
      <c r="J154" s="125" t="str">
        <f t="shared" si="35"/>
        <v/>
      </c>
      <c r="K154" s="14" t="str">
        <f t="shared" si="30"/>
        <v/>
      </c>
      <c r="L154" s="11" t="str">
        <f t="shared" si="31"/>
        <v/>
      </c>
      <c r="M154" s="11" t="str">
        <f t="shared" si="32"/>
        <v/>
      </c>
      <c r="N154" s="11" t="str">
        <f t="shared" si="33"/>
        <v/>
      </c>
      <c r="O154" s="11" t="str">
        <f t="shared" si="34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24"/>
        <v/>
      </c>
      <c r="D155" s="13"/>
      <c r="E155" s="10" t="str">
        <f t="shared" si="25"/>
        <v/>
      </c>
      <c r="F155" s="11" t="str">
        <f t="shared" si="26"/>
        <v/>
      </c>
      <c r="G155" s="11" t="str">
        <f t="shared" si="27"/>
        <v/>
      </c>
      <c r="H155" s="54" t="str">
        <f t="shared" si="28"/>
        <v/>
      </c>
      <c r="I155" s="12" t="str">
        <f t="shared" si="29"/>
        <v/>
      </c>
      <c r="J155" s="125" t="str">
        <f t="shared" si="35"/>
        <v/>
      </c>
      <c r="K155" s="14" t="str">
        <f t="shared" si="30"/>
        <v/>
      </c>
      <c r="L155" s="11" t="str">
        <f t="shared" si="31"/>
        <v/>
      </c>
      <c r="M155" s="11" t="str">
        <f t="shared" si="32"/>
        <v/>
      </c>
      <c r="N155" s="11" t="str">
        <f t="shared" si="33"/>
        <v/>
      </c>
      <c r="O155" s="11" t="str">
        <f t="shared" si="34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24"/>
        <v/>
      </c>
      <c r="D156" s="13"/>
      <c r="E156" s="10" t="str">
        <f t="shared" si="25"/>
        <v/>
      </c>
      <c r="F156" s="11" t="str">
        <f t="shared" si="26"/>
        <v/>
      </c>
      <c r="G156" s="11" t="str">
        <f t="shared" si="27"/>
        <v/>
      </c>
      <c r="H156" s="54" t="str">
        <f t="shared" si="28"/>
        <v/>
      </c>
      <c r="I156" s="12" t="str">
        <f t="shared" si="29"/>
        <v/>
      </c>
      <c r="J156" s="125" t="str">
        <f t="shared" si="35"/>
        <v/>
      </c>
      <c r="K156" s="14" t="str">
        <f t="shared" si="30"/>
        <v/>
      </c>
      <c r="L156" s="11" t="str">
        <f t="shared" si="31"/>
        <v/>
      </c>
      <c r="M156" s="11" t="str">
        <f t="shared" si="32"/>
        <v/>
      </c>
      <c r="N156" s="11" t="str">
        <f t="shared" si="33"/>
        <v/>
      </c>
      <c r="O156" s="11" t="str">
        <f t="shared" si="34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24"/>
        <v/>
      </c>
      <c r="D157" s="13"/>
      <c r="E157" s="10" t="str">
        <f t="shared" si="25"/>
        <v/>
      </c>
      <c r="F157" s="11" t="str">
        <f t="shared" si="26"/>
        <v/>
      </c>
      <c r="G157" s="11" t="str">
        <f t="shared" si="27"/>
        <v/>
      </c>
      <c r="H157" s="54" t="str">
        <f t="shared" si="28"/>
        <v/>
      </c>
      <c r="I157" s="12" t="str">
        <f t="shared" si="29"/>
        <v/>
      </c>
      <c r="J157" s="125" t="str">
        <f t="shared" si="35"/>
        <v/>
      </c>
      <c r="K157" s="14" t="str">
        <f t="shared" si="30"/>
        <v/>
      </c>
      <c r="L157" s="11" t="str">
        <f t="shared" si="31"/>
        <v/>
      </c>
      <c r="M157" s="11" t="str">
        <f t="shared" si="32"/>
        <v/>
      </c>
      <c r="N157" s="11" t="str">
        <f t="shared" si="33"/>
        <v/>
      </c>
      <c r="O157" s="11" t="str">
        <f t="shared" si="34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24"/>
        <v/>
      </c>
      <c r="D158" s="13"/>
      <c r="E158" s="10" t="str">
        <f t="shared" si="25"/>
        <v/>
      </c>
      <c r="F158" s="11" t="str">
        <f t="shared" si="26"/>
        <v/>
      </c>
      <c r="G158" s="11" t="str">
        <f t="shared" si="27"/>
        <v/>
      </c>
      <c r="H158" s="54" t="str">
        <f t="shared" si="28"/>
        <v/>
      </c>
      <c r="I158" s="12" t="str">
        <f t="shared" si="29"/>
        <v/>
      </c>
      <c r="J158" s="125" t="str">
        <f t="shared" si="35"/>
        <v/>
      </c>
      <c r="K158" s="14" t="str">
        <f t="shared" si="30"/>
        <v/>
      </c>
      <c r="L158" s="11" t="str">
        <f t="shared" si="31"/>
        <v/>
      </c>
      <c r="M158" s="11" t="str">
        <f t="shared" si="32"/>
        <v/>
      </c>
      <c r="N158" s="11" t="str">
        <f t="shared" si="33"/>
        <v/>
      </c>
      <c r="O158" s="11" t="str">
        <f t="shared" si="34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24"/>
        <v/>
      </c>
      <c r="D159" s="13"/>
      <c r="E159" s="10" t="str">
        <f t="shared" si="25"/>
        <v/>
      </c>
      <c r="F159" s="11" t="str">
        <f t="shared" si="26"/>
        <v/>
      </c>
      <c r="G159" s="11" t="str">
        <f t="shared" si="27"/>
        <v/>
      </c>
      <c r="H159" s="54" t="str">
        <f t="shared" si="28"/>
        <v/>
      </c>
      <c r="I159" s="12" t="str">
        <f t="shared" si="29"/>
        <v/>
      </c>
      <c r="J159" s="125" t="str">
        <f t="shared" si="35"/>
        <v/>
      </c>
      <c r="K159" s="14" t="str">
        <f t="shared" si="30"/>
        <v/>
      </c>
      <c r="L159" s="11" t="str">
        <f t="shared" si="31"/>
        <v/>
      </c>
      <c r="M159" s="11" t="str">
        <f t="shared" si="32"/>
        <v/>
      </c>
      <c r="N159" s="11" t="str">
        <f t="shared" si="33"/>
        <v/>
      </c>
      <c r="O159" s="11" t="str">
        <f t="shared" si="34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24"/>
        <v/>
      </c>
      <c r="D160" s="13"/>
      <c r="E160" s="10" t="str">
        <f t="shared" si="25"/>
        <v/>
      </c>
      <c r="F160" s="11" t="str">
        <f t="shared" si="26"/>
        <v/>
      </c>
      <c r="G160" s="11" t="str">
        <f t="shared" si="27"/>
        <v/>
      </c>
      <c r="H160" s="54" t="str">
        <f t="shared" si="28"/>
        <v/>
      </c>
      <c r="I160" s="12" t="str">
        <f t="shared" si="29"/>
        <v/>
      </c>
      <c r="J160" s="125" t="str">
        <f t="shared" si="35"/>
        <v/>
      </c>
      <c r="K160" s="14" t="str">
        <f t="shared" si="30"/>
        <v/>
      </c>
      <c r="L160" s="11" t="str">
        <f t="shared" si="31"/>
        <v/>
      </c>
      <c r="M160" s="11" t="str">
        <f t="shared" si="32"/>
        <v/>
      </c>
      <c r="N160" s="11" t="str">
        <f t="shared" si="33"/>
        <v/>
      </c>
      <c r="O160" s="11" t="str">
        <f t="shared" si="34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24"/>
        <v/>
      </c>
      <c r="D161" s="13"/>
      <c r="E161" s="10" t="str">
        <f t="shared" si="25"/>
        <v/>
      </c>
      <c r="F161" s="11" t="str">
        <f t="shared" si="26"/>
        <v/>
      </c>
      <c r="G161" s="11" t="str">
        <f t="shared" si="27"/>
        <v/>
      </c>
      <c r="H161" s="54" t="str">
        <f t="shared" si="28"/>
        <v/>
      </c>
      <c r="I161" s="12" t="str">
        <f t="shared" si="29"/>
        <v/>
      </c>
      <c r="J161" s="125" t="str">
        <f t="shared" si="35"/>
        <v/>
      </c>
      <c r="K161" s="14" t="str">
        <f t="shared" si="30"/>
        <v/>
      </c>
      <c r="L161" s="11" t="str">
        <f t="shared" si="31"/>
        <v/>
      </c>
      <c r="M161" s="11" t="str">
        <f t="shared" si="32"/>
        <v/>
      </c>
      <c r="N161" s="11" t="str">
        <f t="shared" si="33"/>
        <v/>
      </c>
      <c r="O161" s="11" t="str">
        <f t="shared" si="34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24"/>
        <v/>
      </c>
      <c r="D162" s="13"/>
      <c r="E162" s="10" t="str">
        <f t="shared" si="25"/>
        <v/>
      </c>
      <c r="F162" s="11" t="str">
        <f t="shared" si="26"/>
        <v/>
      </c>
      <c r="G162" s="11" t="str">
        <f t="shared" si="27"/>
        <v/>
      </c>
      <c r="H162" s="54" t="str">
        <f t="shared" si="28"/>
        <v/>
      </c>
      <c r="I162" s="12" t="str">
        <f t="shared" si="29"/>
        <v/>
      </c>
      <c r="J162" s="125" t="str">
        <f t="shared" si="35"/>
        <v/>
      </c>
      <c r="K162" s="14" t="str">
        <f t="shared" si="30"/>
        <v/>
      </c>
      <c r="L162" s="11" t="str">
        <f t="shared" si="31"/>
        <v/>
      </c>
      <c r="M162" s="11" t="str">
        <f t="shared" si="32"/>
        <v/>
      </c>
      <c r="N162" s="11" t="str">
        <f t="shared" si="33"/>
        <v/>
      </c>
      <c r="O162" s="11" t="str">
        <f t="shared" si="34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24"/>
        <v/>
      </c>
      <c r="D163" s="13"/>
      <c r="E163" s="10" t="str">
        <f t="shared" si="25"/>
        <v/>
      </c>
      <c r="F163" s="11" t="str">
        <f t="shared" si="26"/>
        <v/>
      </c>
      <c r="G163" s="11" t="str">
        <f t="shared" si="27"/>
        <v/>
      </c>
      <c r="H163" s="54" t="str">
        <f t="shared" si="28"/>
        <v/>
      </c>
      <c r="I163" s="12" t="str">
        <f t="shared" si="29"/>
        <v/>
      </c>
      <c r="J163" s="125" t="str">
        <f t="shared" si="35"/>
        <v/>
      </c>
      <c r="K163" s="14" t="str">
        <f t="shared" si="30"/>
        <v/>
      </c>
      <c r="L163" s="11" t="str">
        <f t="shared" si="31"/>
        <v/>
      </c>
      <c r="M163" s="11" t="str">
        <f t="shared" si="32"/>
        <v/>
      </c>
      <c r="N163" s="11" t="str">
        <f t="shared" si="33"/>
        <v/>
      </c>
      <c r="O163" s="11" t="str">
        <f t="shared" si="34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24"/>
        <v/>
      </c>
      <c r="D164" s="13"/>
      <c r="E164" s="10" t="str">
        <f t="shared" si="25"/>
        <v/>
      </c>
      <c r="F164" s="11" t="str">
        <f t="shared" si="26"/>
        <v/>
      </c>
      <c r="G164" s="11" t="str">
        <f t="shared" si="27"/>
        <v/>
      </c>
      <c r="H164" s="54" t="str">
        <f t="shared" si="28"/>
        <v/>
      </c>
      <c r="I164" s="12" t="str">
        <f t="shared" si="29"/>
        <v/>
      </c>
      <c r="J164" s="125" t="str">
        <f t="shared" si="35"/>
        <v/>
      </c>
      <c r="K164" s="14" t="str">
        <f t="shared" si="30"/>
        <v/>
      </c>
      <c r="L164" s="11" t="str">
        <f t="shared" si="31"/>
        <v/>
      </c>
      <c r="M164" s="11" t="str">
        <f t="shared" si="32"/>
        <v/>
      </c>
      <c r="N164" s="11" t="str">
        <f t="shared" si="33"/>
        <v/>
      </c>
      <c r="O164" s="11" t="str">
        <f t="shared" si="34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24"/>
        <v/>
      </c>
      <c r="D165" s="13"/>
      <c r="E165" s="10" t="str">
        <f t="shared" si="25"/>
        <v/>
      </c>
      <c r="F165" s="11" t="str">
        <f t="shared" si="26"/>
        <v/>
      </c>
      <c r="G165" s="11" t="str">
        <f t="shared" si="27"/>
        <v/>
      </c>
      <c r="H165" s="54" t="str">
        <f t="shared" si="28"/>
        <v/>
      </c>
      <c r="I165" s="12" t="str">
        <f t="shared" si="29"/>
        <v/>
      </c>
      <c r="J165" s="125" t="str">
        <f t="shared" si="35"/>
        <v/>
      </c>
      <c r="K165" s="14" t="str">
        <f t="shared" si="30"/>
        <v/>
      </c>
      <c r="L165" s="11" t="str">
        <f t="shared" si="31"/>
        <v/>
      </c>
      <c r="M165" s="11" t="str">
        <f t="shared" si="32"/>
        <v/>
      </c>
      <c r="N165" s="11" t="str">
        <f t="shared" si="33"/>
        <v/>
      </c>
      <c r="O165" s="11" t="str">
        <f t="shared" si="34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24"/>
        <v/>
      </c>
      <c r="D166" s="13"/>
      <c r="E166" s="10" t="str">
        <f t="shared" si="25"/>
        <v/>
      </c>
      <c r="F166" s="11" t="str">
        <f t="shared" si="26"/>
        <v/>
      </c>
      <c r="G166" s="11" t="str">
        <f t="shared" si="27"/>
        <v/>
      </c>
      <c r="H166" s="54" t="str">
        <f t="shared" si="28"/>
        <v/>
      </c>
      <c r="I166" s="12" t="str">
        <f t="shared" si="29"/>
        <v/>
      </c>
      <c r="J166" s="125" t="str">
        <f t="shared" si="35"/>
        <v/>
      </c>
      <c r="K166" s="14" t="str">
        <f t="shared" si="30"/>
        <v/>
      </c>
      <c r="L166" s="11" t="str">
        <f t="shared" si="31"/>
        <v/>
      </c>
      <c r="M166" s="11" t="str">
        <f t="shared" si="32"/>
        <v/>
      </c>
      <c r="N166" s="11" t="str">
        <f t="shared" si="33"/>
        <v/>
      </c>
      <c r="O166" s="11" t="str">
        <f t="shared" si="34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24"/>
        <v/>
      </c>
      <c r="D167" s="13"/>
      <c r="E167" s="10" t="str">
        <f t="shared" si="25"/>
        <v/>
      </c>
      <c r="F167" s="11" t="str">
        <f t="shared" si="26"/>
        <v/>
      </c>
      <c r="G167" s="11" t="str">
        <f t="shared" si="27"/>
        <v/>
      </c>
      <c r="H167" s="54" t="str">
        <f t="shared" si="28"/>
        <v/>
      </c>
      <c r="I167" s="12" t="str">
        <f t="shared" si="29"/>
        <v/>
      </c>
      <c r="J167" s="125" t="str">
        <f t="shared" si="35"/>
        <v/>
      </c>
      <c r="K167" s="14" t="str">
        <f t="shared" si="30"/>
        <v/>
      </c>
      <c r="L167" s="11" t="str">
        <f t="shared" si="31"/>
        <v/>
      </c>
      <c r="M167" s="11" t="str">
        <f t="shared" si="32"/>
        <v/>
      </c>
      <c r="N167" s="11" t="str">
        <f t="shared" si="33"/>
        <v/>
      </c>
      <c r="O167" s="11" t="str">
        <f t="shared" si="34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24"/>
        <v/>
      </c>
      <c r="D168" s="13"/>
      <c r="E168" s="10" t="str">
        <f t="shared" si="25"/>
        <v/>
      </c>
      <c r="F168" s="11" t="str">
        <f t="shared" si="26"/>
        <v/>
      </c>
      <c r="G168" s="11" t="str">
        <f t="shared" si="27"/>
        <v/>
      </c>
      <c r="H168" s="54" t="str">
        <f t="shared" si="28"/>
        <v/>
      </c>
      <c r="I168" s="12" t="str">
        <f t="shared" si="29"/>
        <v/>
      </c>
      <c r="J168" s="125" t="str">
        <f t="shared" si="35"/>
        <v/>
      </c>
      <c r="K168" s="14" t="str">
        <f t="shared" si="30"/>
        <v/>
      </c>
      <c r="L168" s="11" t="str">
        <f t="shared" si="31"/>
        <v/>
      </c>
      <c r="M168" s="11" t="str">
        <f t="shared" si="32"/>
        <v/>
      </c>
      <c r="N168" s="11" t="str">
        <f t="shared" si="33"/>
        <v/>
      </c>
      <c r="O168" s="11" t="str">
        <f t="shared" si="34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24"/>
        <v/>
      </c>
      <c r="D169" s="13"/>
      <c r="E169" s="10" t="str">
        <f t="shared" si="25"/>
        <v/>
      </c>
      <c r="F169" s="11" t="str">
        <f t="shared" si="26"/>
        <v/>
      </c>
      <c r="G169" s="11" t="str">
        <f t="shared" si="27"/>
        <v/>
      </c>
      <c r="H169" s="54" t="str">
        <f t="shared" si="28"/>
        <v/>
      </c>
      <c r="I169" s="12" t="str">
        <f t="shared" si="29"/>
        <v/>
      </c>
      <c r="J169" s="125" t="str">
        <f t="shared" si="35"/>
        <v/>
      </c>
      <c r="K169" s="14" t="str">
        <f t="shared" si="30"/>
        <v/>
      </c>
      <c r="L169" s="11" t="str">
        <f t="shared" si="31"/>
        <v/>
      </c>
      <c r="M169" s="11" t="str">
        <f t="shared" si="32"/>
        <v/>
      </c>
      <c r="N169" s="11" t="str">
        <f t="shared" si="33"/>
        <v/>
      </c>
      <c r="O169" s="11" t="str">
        <f t="shared" si="34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24"/>
        <v/>
      </c>
      <c r="D170" s="13"/>
      <c r="E170" s="10" t="str">
        <f t="shared" si="25"/>
        <v/>
      </c>
      <c r="F170" s="11" t="str">
        <f t="shared" si="26"/>
        <v/>
      </c>
      <c r="G170" s="11" t="str">
        <f t="shared" si="27"/>
        <v/>
      </c>
      <c r="H170" s="54" t="str">
        <f t="shared" si="28"/>
        <v/>
      </c>
      <c r="I170" s="12" t="str">
        <f t="shared" si="29"/>
        <v/>
      </c>
      <c r="J170" s="125" t="str">
        <f t="shared" si="35"/>
        <v/>
      </c>
      <c r="K170" s="14" t="str">
        <f t="shared" si="30"/>
        <v/>
      </c>
      <c r="L170" s="11" t="str">
        <f t="shared" si="31"/>
        <v/>
      </c>
      <c r="M170" s="11" t="str">
        <f t="shared" si="32"/>
        <v/>
      </c>
      <c r="N170" s="11" t="str">
        <f t="shared" si="33"/>
        <v/>
      </c>
      <c r="O170" s="11" t="str">
        <f t="shared" si="34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24"/>
        <v/>
      </c>
      <c r="D171" s="13"/>
      <c r="E171" s="10" t="str">
        <f t="shared" si="25"/>
        <v/>
      </c>
      <c r="F171" s="11" t="str">
        <f t="shared" si="26"/>
        <v/>
      </c>
      <c r="G171" s="11" t="str">
        <f t="shared" si="27"/>
        <v/>
      </c>
      <c r="H171" s="54" t="str">
        <f t="shared" si="28"/>
        <v/>
      </c>
      <c r="I171" s="12" t="str">
        <f t="shared" si="29"/>
        <v/>
      </c>
      <c r="J171" s="125" t="str">
        <f t="shared" si="35"/>
        <v/>
      </c>
      <c r="K171" s="14" t="str">
        <f t="shared" si="30"/>
        <v/>
      </c>
      <c r="L171" s="11" t="str">
        <f t="shared" si="31"/>
        <v/>
      </c>
      <c r="M171" s="11" t="str">
        <f t="shared" si="32"/>
        <v/>
      </c>
      <c r="N171" s="11" t="str">
        <f t="shared" si="33"/>
        <v/>
      </c>
      <c r="O171" s="11" t="str">
        <f t="shared" si="34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24"/>
        <v/>
      </c>
      <c r="D172" s="13"/>
      <c r="E172" s="10" t="str">
        <f t="shared" si="25"/>
        <v/>
      </c>
      <c r="F172" s="11" t="str">
        <f t="shared" si="26"/>
        <v/>
      </c>
      <c r="G172" s="11" t="str">
        <f t="shared" si="27"/>
        <v/>
      </c>
      <c r="H172" s="54" t="str">
        <f t="shared" si="28"/>
        <v/>
      </c>
      <c r="I172" s="12" t="str">
        <f t="shared" si="29"/>
        <v/>
      </c>
      <c r="J172" s="125" t="str">
        <f t="shared" si="35"/>
        <v/>
      </c>
      <c r="K172" s="14" t="str">
        <f t="shared" si="30"/>
        <v/>
      </c>
      <c r="L172" s="11" t="str">
        <f t="shared" si="31"/>
        <v/>
      </c>
      <c r="M172" s="11" t="str">
        <f t="shared" si="32"/>
        <v/>
      </c>
      <c r="N172" s="11" t="str">
        <f t="shared" si="33"/>
        <v/>
      </c>
      <c r="O172" s="11" t="str">
        <f t="shared" si="34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24"/>
        <v/>
      </c>
      <c r="D173" s="13"/>
      <c r="E173" s="10" t="str">
        <f t="shared" si="25"/>
        <v/>
      </c>
      <c r="F173" s="11" t="str">
        <f t="shared" si="26"/>
        <v/>
      </c>
      <c r="G173" s="11" t="str">
        <f t="shared" si="27"/>
        <v/>
      </c>
      <c r="H173" s="54" t="str">
        <f t="shared" si="28"/>
        <v/>
      </c>
      <c r="I173" s="12" t="str">
        <f t="shared" si="29"/>
        <v/>
      </c>
      <c r="J173" s="125" t="str">
        <f t="shared" si="35"/>
        <v/>
      </c>
      <c r="K173" s="14" t="str">
        <f t="shared" si="30"/>
        <v/>
      </c>
      <c r="L173" s="11" t="str">
        <f t="shared" si="31"/>
        <v/>
      </c>
      <c r="M173" s="11" t="str">
        <f t="shared" si="32"/>
        <v/>
      </c>
      <c r="N173" s="11" t="str">
        <f t="shared" si="33"/>
        <v/>
      </c>
      <c r="O173" s="11" t="str">
        <f t="shared" si="34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24"/>
        <v/>
      </c>
      <c r="D174" s="13"/>
      <c r="E174" s="10" t="str">
        <f t="shared" si="25"/>
        <v/>
      </c>
      <c r="F174" s="11" t="str">
        <f t="shared" si="26"/>
        <v/>
      </c>
      <c r="G174" s="11" t="str">
        <f t="shared" si="27"/>
        <v/>
      </c>
      <c r="H174" s="54" t="str">
        <f t="shared" si="28"/>
        <v/>
      </c>
      <c r="I174" s="12" t="str">
        <f t="shared" si="29"/>
        <v/>
      </c>
      <c r="J174" s="125" t="str">
        <f t="shared" si="35"/>
        <v/>
      </c>
      <c r="K174" s="14" t="str">
        <f t="shared" si="30"/>
        <v/>
      </c>
      <c r="L174" s="11" t="str">
        <f t="shared" si="31"/>
        <v/>
      </c>
      <c r="M174" s="11" t="str">
        <f t="shared" si="32"/>
        <v/>
      </c>
      <c r="N174" s="11" t="str">
        <f t="shared" si="33"/>
        <v/>
      </c>
      <c r="O174" s="11" t="str">
        <f t="shared" si="34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24"/>
        <v/>
      </c>
      <c r="D175" s="13"/>
      <c r="E175" s="10" t="str">
        <f t="shared" si="25"/>
        <v/>
      </c>
      <c r="F175" s="11" t="str">
        <f t="shared" si="26"/>
        <v/>
      </c>
      <c r="G175" s="11" t="str">
        <f t="shared" si="27"/>
        <v/>
      </c>
      <c r="H175" s="54" t="str">
        <f t="shared" si="28"/>
        <v/>
      </c>
      <c r="I175" s="12" t="str">
        <f t="shared" si="29"/>
        <v/>
      </c>
      <c r="J175" s="125" t="str">
        <f t="shared" si="35"/>
        <v/>
      </c>
      <c r="K175" s="14" t="str">
        <f t="shared" si="30"/>
        <v/>
      </c>
      <c r="L175" s="11" t="str">
        <f t="shared" si="31"/>
        <v/>
      </c>
      <c r="M175" s="11" t="str">
        <f t="shared" si="32"/>
        <v/>
      </c>
      <c r="N175" s="11" t="str">
        <f t="shared" si="33"/>
        <v/>
      </c>
      <c r="O175" s="11" t="str">
        <f t="shared" si="34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24"/>
        <v/>
      </c>
      <c r="D176" s="13"/>
      <c r="E176" s="10" t="str">
        <f t="shared" si="25"/>
        <v/>
      </c>
      <c r="F176" s="11" t="str">
        <f t="shared" si="26"/>
        <v/>
      </c>
      <c r="G176" s="11" t="str">
        <f t="shared" si="27"/>
        <v/>
      </c>
      <c r="H176" s="54" t="str">
        <f t="shared" si="28"/>
        <v/>
      </c>
      <c r="I176" s="12" t="str">
        <f t="shared" si="29"/>
        <v/>
      </c>
      <c r="J176" s="125" t="str">
        <f t="shared" si="35"/>
        <v/>
      </c>
      <c r="K176" s="14" t="str">
        <f t="shared" si="30"/>
        <v/>
      </c>
      <c r="L176" s="11" t="str">
        <f t="shared" si="31"/>
        <v/>
      </c>
      <c r="M176" s="11" t="str">
        <f t="shared" si="32"/>
        <v/>
      </c>
      <c r="N176" s="11" t="str">
        <f t="shared" si="33"/>
        <v/>
      </c>
      <c r="O176" s="11" t="str">
        <f t="shared" si="34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24"/>
        <v/>
      </c>
      <c r="D177" s="13"/>
      <c r="E177" s="10" t="str">
        <f t="shared" si="25"/>
        <v/>
      </c>
      <c r="F177" s="11" t="str">
        <f t="shared" si="26"/>
        <v/>
      </c>
      <c r="G177" s="11" t="str">
        <f t="shared" si="27"/>
        <v/>
      </c>
      <c r="H177" s="54" t="str">
        <f t="shared" si="28"/>
        <v/>
      </c>
      <c r="I177" s="12" t="str">
        <f t="shared" si="29"/>
        <v/>
      </c>
      <c r="J177" s="125" t="str">
        <f t="shared" si="35"/>
        <v/>
      </c>
      <c r="K177" s="14" t="str">
        <f t="shared" si="30"/>
        <v/>
      </c>
      <c r="L177" s="11" t="str">
        <f t="shared" si="31"/>
        <v/>
      </c>
      <c r="M177" s="11" t="str">
        <f t="shared" si="32"/>
        <v/>
      </c>
      <c r="N177" s="11" t="str">
        <f t="shared" si="33"/>
        <v/>
      </c>
      <c r="O177" s="11" t="str">
        <f t="shared" si="34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24"/>
        <v/>
      </c>
      <c r="D178" s="13"/>
      <c r="E178" s="10" t="str">
        <f t="shared" si="25"/>
        <v/>
      </c>
      <c r="F178" s="11" t="str">
        <f t="shared" si="26"/>
        <v/>
      </c>
      <c r="G178" s="11" t="str">
        <f t="shared" si="27"/>
        <v/>
      </c>
      <c r="H178" s="54" t="str">
        <f t="shared" si="28"/>
        <v/>
      </c>
      <c r="I178" s="12" t="str">
        <f t="shared" si="29"/>
        <v/>
      </c>
      <c r="J178" s="125" t="str">
        <f t="shared" si="35"/>
        <v/>
      </c>
      <c r="K178" s="14" t="str">
        <f t="shared" si="30"/>
        <v/>
      </c>
      <c r="L178" s="11" t="str">
        <f t="shared" si="31"/>
        <v/>
      </c>
      <c r="M178" s="11" t="str">
        <f t="shared" si="32"/>
        <v/>
      </c>
      <c r="N178" s="11" t="str">
        <f t="shared" si="33"/>
        <v/>
      </c>
      <c r="O178" s="11" t="str">
        <f t="shared" si="34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24"/>
        <v/>
      </c>
      <c r="D179" s="13"/>
      <c r="E179" s="10" t="str">
        <f t="shared" si="25"/>
        <v/>
      </c>
      <c r="F179" s="11" t="str">
        <f t="shared" si="26"/>
        <v/>
      </c>
      <c r="G179" s="11" t="str">
        <f t="shared" si="27"/>
        <v/>
      </c>
      <c r="H179" s="54" t="str">
        <f t="shared" si="28"/>
        <v/>
      </c>
      <c r="I179" s="12" t="str">
        <f t="shared" si="29"/>
        <v/>
      </c>
      <c r="J179" s="125" t="str">
        <f t="shared" si="35"/>
        <v/>
      </c>
      <c r="K179" s="14" t="str">
        <f t="shared" si="30"/>
        <v/>
      </c>
      <c r="L179" s="11" t="str">
        <f t="shared" si="31"/>
        <v/>
      </c>
      <c r="M179" s="11" t="str">
        <f t="shared" si="32"/>
        <v/>
      </c>
      <c r="N179" s="11" t="str">
        <f t="shared" si="33"/>
        <v/>
      </c>
      <c r="O179" s="11" t="str">
        <f t="shared" si="34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24"/>
        <v/>
      </c>
      <c r="D180" s="13"/>
      <c r="E180" s="10" t="str">
        <f t="shared" si="25"/>
        <v/>
      </c>
      <c r="F180" s="11" t="str">
        <f t="shared" si="26"/>
        <v/>
      </c>
      <c r="G180" s="11" t="str">
        <f t="shared" si="27"/>
        <v/>
      </c>
      <c r="H180" s="54" t="str">
        <f t="shared" si="28"/>
        <v/>
      </c>
      <c r="I180" s="12" t="str">
        <f t="shared" si="29"/>
        <v/>
      </c>
      <c r="J180" s="125" t="str">
        <f t="shared" si="35"/>
        <v/>
      </c>
      <c r="K180" s="14" t="str">
        <f t="shared" si="30"/>
        <v/>
      </c>
      <c r="L180" s="11" t="str">
        <f t="shared" si="31"/>
        <v/>
      </c>
      <c r="M180" s="11" t="str">
        <f t="shared" si="32"/>
        <v/>
      </c>
      <c r="N180" s="11" t="str">
        <f t="shared" si="33"/>
        <v/>
      </c>
      <c r="O180" s="11" t="str">
        <f t="shared" si="34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24"/>
        <v/>
      </c>
      <c r="D181" s="13"/>
      <c r="E181" s="10" t="str">
        <f t="shared" si="25"/>
        <v/>
      </c>
      <c r="F181" s="11" t="str">
        <f t="shared" si="26"/>
        <v/>
      </c>
      <c r="G181" s="11" t="str">
        <f t="shared" si="27"/>
        <v/>
      </c>
      <c r="H181" s="54" t="str">
        <f t="shared" si="28"/>
        <v/>
      </c>
      <c r="I181" s="12" t="str">
        <f t="shared" si="29"/>
        <v/>
      </c>
      <c r="J181" s="125" t="str">
        <f t="shared" si="35"/>
        <v/>
      </c>
      <c r="K181" s="14" t="str">
        <f t="shared" si="30"/>
        <v/>
      </c>
      <c r="L181" s="11" t="str">
        <f t="shared" si="31"/>
        <v/>
      </c>
      <c r="M181" s="11" t="str">
        <f t="shared" si="32"/>
        <v/>
      </c>
      <c r="N181" s="11" t="str">
        <f t="shared" si="33"/>
        <v/>
      </c>
      <c r="O181" s="11" t="str">
        <f t="shared" si="34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24"/>
        <v/>
      </c>
      <c r="D182" s="13"/>
      <c r="E182" s="10" t="str">
        <f t="shared" si="25"/>
        <v/>
      </c>
      <c r="F182" s="11" t="str">
        <f t="shared" si="26"/>
        <v/>
      </c>
      <c r="G182" s="11" t="str">
        <f t="shared" si="27"/>
        <v/>
      </c>
      <c r="H182" s="54" t="str">
        <f t="shared" si="28"/>
        <v/>
      </c>
      <c r="I182" s="12" t="str">
        <f t="shared" si="29"/>
        <v/>
      </c>
      <c r="J182" s="125" t="str">
        <f t="shared" si="35"/>
        <v/>
      </c>
      <c r="K182" s="14" t="str">
        <f t="shared" si="30"/>
        <v/>
      </c>
      <c r="L182" s="11" t="str">
        <f t="shared" si="31"/>
        <v/>
      </c>
      <c r="M182" s="11" t="str">
        <f t="shared" si="32"/>
        <v/>
      </c>
      <c r="N182" s="11" t="str">
        <f t="shared" si="33"/>
        <v/>
      </c>
      <c r="O182" s="11" t="str">
        <f t="shared" si="34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24"/>
        <v/>
      </c>
      <c r="D183" s="13"/>
      <c r="E183" s="10" t="str">
        <f t="shared" si="25"/>
        <v/>
      </c>
      <c r="F183" s="11" t="str">
        <f t="shared" si="26"/>
        <v/>
      </c>
      <c r="G183" s="11" t="str">
        <f t="shared" si="27"/>
        <v/>
      </c>
      <c r="H183" s="54" t="str">
        <f t="shared" si="28"/>
        <v/>
      </c>
      <c r="I183" s="12" t="str">
        <f t="shared" si="29"/>
        <v/>
      </c>
      <c r="J183" s="125" t="str">
        <f t="shared" si="35"/>
        <v/>
      </c>
      <c r="K183" s="14" t="str">
        <f t="shared" si="30"/>
        <v/>
      </c>
      <c r="L183" s="11" t="str">
        <f t="shared" si="31"/>
        <v/>
      </c>
      <c r="M183" s="11" t="str">
        <f t="shared" si="32"/>
        <v/>
      </c>
      <c r="N183" s="11" t="str">
        <f t="shared" si="33"/>
        <v/>
      </c>
      <c r="O183" s="11" t="str">
        <f t="shared" si="34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24"/>
        <v/>
      </c>
      <c r="D184" s="13"/>
      <c r="E184" s="10" t="str">
        <f t="shared" si="25"/>
        <v/>
      </c>
      <c r="F184" s="11" t="str">
        <f t="shared" si="26"/>
        <v/>
      </c>
      <c r="G184" s="11" t="str">
        <f t="shared" si="27"/>
        <v/>
      </c>
      <c r="H184" s="54" t="str">
        <f t="shared" si="28"/>
        <v/>
      </c>
      <c r="I184" s="12" t="str">
        <f t="shared" si="29"/>
        <v/>
      </c>
      <c r="J184" s="125" t="str">
        <f t="shared" si="35"/>
        <v/>
      </c>
      <c r="K184" s="14" t="str">
        <f t="shared" si="30"/>
        <v/>
      </c>
      <c r="L184" s="11" t="str">
        <f t="shared" si="31"/>
        <v/>
      </c>
      <c r="M184" s="11" t="str">
        <f t="shared" si="32"/>
        <v/>
      </c>
      <c r="N184" s="11" t="str">
        <f t="shared" si="33"/>
        <v/>
      </c>
      <c r="O184" s="11" t="str">
        <f t="shared" si="34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24"/>
        <v/>
      </c>
      <c r="D185" s="13"/>
      <c r="E185" s="10" t="str">
        <f t="shared" si="25"/>
        <v/>
      </c>
      <c r="F185" s="11" t="str">
        <f t="shared" si="26"/>
        <v/>
      </c>
      <c r="G185" s="11" t="str">
        <f t="shared" si="27"/>
        <v/>
      </c>
      <c r="H185" s="54" t="str">
        <f t="shared" si="28"/>
        <v/>
      </c>
      <c r="I185" s="12" t="str">
        <f t="shared" si="29"/>
        <v/>
      </c>
      <c r="J185" s="125" t="str">
        <f t="shared" si="35"/>
        <v/>
      </c>
      <c r="K185" s="14" t="str">
        <f t="shared" si="30"/>
        <v/>
      </c>
      <c r="L185" s="11" t="str">
        <f t="shared" si="31"/>
        <v/>
      </c>
      <c r="M185" s="11" t="str">
        <f t="shared" si="32"/>
        <v/>
      </c>
      <c r="N185" s="11" t="str">
        <f t="shared" si="33"/>
        <v/>
      </c>
      <c r="O185" s="11" t="str">
        <f t="shared" si="34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24"/>
        <v/>
      </c>
      <c r="D186" s="13"/>
      <c r="E186" s="10" t="str">
        <f t="shared" si="25"/>
        <v/>
      </c>
      <c r="F186" s="11" t="str">
        <f t="shared" si="26"/>
        <v/>
      </c>
      <c r="G186" s="11" t="str">
        <f t="shared" si="27"/>
        <v/>
      </c>
      <c r="H186" s="54" t="str">
        <f t="shared" si="28"/>
        <v/>
      </c>
      <c r="I186" s="12" t="str">
        <f t="shared" si="29"/>
        <v/>
      </c>
      <c r="J186" s="125" t="str">
        <f t="shared" si="35"/>
        <v/>
      </c>
      <c r="K186" s="14" t="str">
        <f t="shared" si="30"/>
        <v/>
      </c>
      <c r="L186" s="11" t="str">
        <f t="shared" si="31"/>
        <v/>
      </c>
      <c r="M186" s="11" t="str">
        <f t="shared" si="32"/>
        <v/>
      </c>
      <c r="N186" s="11" t="str">
        <f t="shared" si="33"/>
        <v/>
      </c>
      <c r="O186" s="11" t="str">
        <f t="shared" si="34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24"/>
        <v/>
      </c>
      <c r="D187" s="13"/>
      <c r="E187" s="10" t="str">
        <f t="shared" si="25"/>
        <v/>
      </c>
      <c r="F187" s="11" t="str">
        <f t="shared" si="26"/>
        <v/>
      </c>
      <c r="G187" s="11" t="str">
        <f t="shared" si="27"/>
        <v/>
      </c>
      <c r="H187" s="54" t="str">
        <f t="shared" si="28"/>
        <v/>
      </c>
      <c r="I187" s="12" t="str">
        <f t="shared" si="29"/>
        <v/>
      </c>
      <c r="J187" s="125" t="str">
        <f t="shared" si="35"/>
        <v/>
      </c>
      <c r="K187" s="14" t="str">
        <f t="shared" si="30"/>
        <v/>
      </c>
      <c r="L187" s="11" t="str">
        <f t="shared" si="31"/>
        <v/>
      </c>
      <c r="M187" s="11" t="str">
        <f t="shared" si="32"/>
        <v/>
      </c>
      <c r="N187" s="11" t="str">
        <f t="shared" si="33"/>
        <v/>
      </c>
      <c r="O187" s="11" t="str">
        <f t="shared" si="34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24"/>
        <v/>
      </c>
      <c r="D188" s="13"/>
      <c r="E188" s="10" t="str">
        <f t="shared" si="25"/>
        <v/>
      </c>
      <c r="F188" s="11" t="str">
        <f t="shared" si="26"/>
        <v/>
      </c>
      <c r="G188" s="11" t="str">
        <f t="shared" si="27"/>
        <v/>
      </c>
      <c r="H188" s="54" t="str">
        <f t="shared" si="28"/>
        <v/>
      </c>
      <c r="I188" s="12" t="str">
        <f t="shared" si="29"/>
        <v/>
      </c>
      <c r="J188" s="125" t="str">
        <f t="shared" si="35"/>
        <v/>
      </c>
      <c r="K188" s="14" t="str">
        <f t="shared" si="30"/>
        <v/>
      </c>
      <c r="L188" s="11" t="str">
        <f t="shared" si="31"/>
        <v/>
      </c>
      <c r="M188" s="11" t="str">
        <f t="shared" si="32"/>
        <v/>
      </c>
      <c r="N188" s="11" t="str">
        <f t="shared" si="33"/>
        <v/>
      </c>
      <c r="O188" s="11" t="str">
        <f t="shared" si="34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24"/>
        <v/>
      </c>
      <c r="D189" s="13"/>
      <c r="E189" s="10" t="str">
        <f t="shared" si="25"/>
        <v/>
      </c>
      <c r="F189" s="11" t="str">
        <f t="shared" si="26"/>
        <v/>
      </c>
      <c r="G189" s="11" t="str">
        <f t="shared" si="27"/>
        <v/>
      </c>
      <c r="H189" s="54" t="str">
        <f t="shared" si="28"/>
        <v/>
      </c>
      <c r="I189" s="12" t="str">
        <f t="shared" si="29"/>
        <v/>
      </c>
      <c r="J189" s="125" t="str">
        <f t="shared" si="35"/>
        <v/>
      </c>
      <c r="K189" s="14" t="str">
        <f t="shared" si="30"/>
        <v/>
      </c>
      <c r="L189" s="11" t="str">
        <f t="shared" si="31"/>
        <v/>
      </c>
      <c r="M189" s="11" t="str">
        <f t="shared" si="32"/>
        <v/>
      </c>
      <c r="N189" s="11" t="str">
        <f t="shared" si="33"/>
        <v/>
      </c>
      <c r="O189" s="11" t="str">
        <f t="shared" si="34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24"/>
        <v/>
      </c>
      <c r="D190" s="13"/>
      <c r="E190" s="10" t="str">
        <f t="shared" si="25"/>
        <v/>
      </c>
      <c r="F190" s="11" t="str">
        <f t="shared" si="26"/>
        <v/>
      </c>
      <c r="G190" s="11" t="str">
        <f t="shared" si="27"/>
        <v/>
      </c>
      <c r="H190" s="54" t="str">
        <f t="shared" si="28"/>
        <v/>
      </c>
      <c r="I190" s="12" t="str">
        <f t="shared" si="29"/>
        <v/>
      </c>
      <c r="J190" s="125" t="str">
        <f t="shared" si="35"/>
        <v/>
      </c>
      <c r="K190" s="14" t="str">
        <f t="shared" si="30"/>
        <v/>
      </c>
      <c r="L190" s="11" t="str">
        <f t="shared" si="31"/>
        <v/>
      </c>
      <c r="M190" s="11" t="str">
        <f t="shared" si="32"/>
        <v/>
      </c>
      <c r="N190" s="11" t="str">
        <f t="shared" si="33"/>
        <v/>
      </c>
      <c r="O190" s="11" t="str">
        <f t="shared" si="34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24"/>
        <v/>
      </c>
      <c r="D191" s="13"/>
      <c r="E191" s="10" t="str">
        <f t="shared" si="25"/>
        <v/>
      </c>
      <c r="F191" s="11" t="str">
        <f t="shared" si="26"/>
        <v/>
      </c>
      <c r="G191" s="11" t="str">
        <f t="shared" si="27"/>
        <v/>
      </c>
      <c r="H191" s="54" t="str">
        <f t="shared" si="28"/>
        <v/>
      </c>
      <c r="I191" s="12" t="str">
        <f t="shared" si="29"/>
        <v/>
      </c>
      <c r="J191" s="125" t="str">
        <f t="shared" si="35"/>
        <v/>
      </c>
      <c r="K191" s="14" t="str">
        <f t="shared" si="30"/>
        <v/>
      </c>
      <c r="L191" s="11" t="str">
        <f t="shared" si="31"/>
        <v/>
      </c>
      <c r="M191" s="11" t="str">
        <f t="shared" si="32"/>
        <v/>
      </c>
      <c r="N191" s="11" t="str">
        <f t="shared" si="33"/>
        <v/>
      </c>
      <c r="O191" s="11" t="str">
        <f t="shared" si="34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24"/>
        <v/>
      </c>
      <c r="D192" s="13"/>
      <c r="E192" s="10" t="str">
        <f t="shared" si="25"/>
        <v/>
      </c>
      <c r="F192" s="11" t="str">
        <f t="shared" si="26"/>
        <v/>
      </c>
      <c r="G192" s="11" t="str">
        <f t="shared" si="27"/>
        <v/>
      </c>
      <c r="H192" s="54" t="str">
        <f t="shared" si="28"/>
        <v/>
      </c>
      <c r="I192" s="12" t="str">
        <f t="shared" si="29"/>
        <v/>
      </c>
      <c r="J192" s="125" t="str">
        <f t="shared" si="35"/>
        <v/>
      </c>
      <c r="K192" s="14" t="str">
        <f t="shared" si="30"/>
        <v/>
      </c>
      <c r="L192" s="11" t="str">
        <f t="shared" si="31"/>
        <v/>
      </c>
      <c r="M192" s="11" t="str">
        <f t="shared" si="32"/>
        <v/>
      </c>
      <c r="N192" s="11" t="str">
        <f t="shared" si="33"/>
        <v/>
      </c>
      <c r="O192" s="11" t="str">
        <f t="shared" si="34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24"/>
        <v/>
      </c>
      <c r="D193" s="13"/>
      <c r="E193" s="10" t="str">
        <f t="shared" si="25"/>
        <v/>
      </c>
      <c r="F193" s="11" t="str">
        <f t="shared" si="26"/>
        <v/>
      </c>
      <c r="G193" s="11" t="str">
        <f t="shared" si="27"/>
        <v/>
      </c>
      <c r="H193" s="54" t="str">
        <f t="shared" si="28"/>
        <v/>
      </c>
      <c r="I193" s="12" t="str">
        <f t="shared" si="29"/>
        <v/>
      </c>
      <c r="J193" s="125" t="str">
        <f t="shared" si="35"/>
        <v/>
      </c>
      <c r="K193" s="14" t="str">
        <f t="shared" si="30"/>
        <v/>
      </c>
      <c r="L193" s="11" t="str">
        <f t="shared" si="31"/>
        <v/>
      </c>
      <c r="M193" s="11" t="str">
        <f t="shared" si="32"/>
        <v/>
      </c>
      <c r="N193" s="11" t="str">
        <f t="shared" si="33"/>
        <v/>
      </c>
      <c r="O193" s="11" t="str">
        <f t="shared" si="34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24"/>
        <v/>
      </c>
      <c r="D194" s="13"/>
      <c r="E194" s="10" t="str">
        <f t="shared" si="25"/>
        <v/>
      </c>
      <c r="F194" s="11" t="str">
        <f t="shared" si="26"/>
        <v/>
      </c>
      <c r="G194" s="11" t="str">
        <f t="shared" si="27"/>
        <v/>
      </c>
      <c r="H194" s="54" t="str">
        <f t="shared" si="28"/>
        <v/>
      </c>
      <c r="I194" s="12" t="str">
        <f t="shared" si="29"/>
        <v/>
      </c>
      <c r="J194" s="125" t="str">
        <f t="shared" si="35"/>
        <v/>
      </c>
      <c r="K194" s="14" t="str">
        <f t="shared" si="30"/>
        <v/>
      </c>
      <c r="L194" s="11" t="str">
        <f t="shared" si="31"/>
        <v/>
      </c>
      <c r="M194" s="11" t="str">
        <f t="shared" si="32"/>
        <v/>
      </c>
      <c r="N194" s="11" t="str">
        <f t="shared" si="33"/>
        <v/>
      </c>
      <c r="O194" s="11" t="str">
        <f t="shared" si="34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36">IF(C194&lt;$B$10,C194+1,"")</f>
        <v/>
      </c>
      <c r="D195" s="13"/>
      <c r="E195" s="10" t="str">
        <f t="shared" ref="E195:E241" si="37">IF(C194&lt;$B$10,$B$15,"")</f>
        <v/>
      </c>
      <c r="F195" s="11" t="str">
        <f t="shared" ref="F195:F241" si="38">IF(C194&lt;$B$10,IF($B$7&gt;0,IF(C194&lt;$B$10,IF(L194&gt;F194+$B$7,L194-(1-$B$8),F194),""),$B$6),"")</f>
        <v/>
      </c>
      <c r="G195" s="11" t="str">
        <f t="shared" ref="G195:G241" si="39">IF(C194&lt;$B$10,F195+G194,"")</f>
        <v/>
      </c>
      <c r="H195" s="54" t="str">
        <f t="shared" ref="H195:H241" si="40">IF(C194&lt;$B$10,F195/E195,"")</f>
        <v/>
      </c>
      <c r="I195" s="12" t="str">
        <f t="shared" ref="I195:I241" si="41">IF(C194&lt;$B$10,I194+H195,"")</f>
        <v/>
      </c>
      <c r="J195" s="125" t="str">
        <f t="shared" si="35"/>
        <v/>
      </c>
      <c r="K195" s="14" t="str">
        <f t="shared" ref="K195:K241" si="42">IF(C194&lt;$B$10,J195/E195,"")</f>
        <v/>
      </c>
      <c r="L195" s="11" t="str">
        <f t="shared" ref="L195:L241" si="43">IF(C194&lt;$B$10,I195*J195,"")</f>
        <v/>
      </c>
      <c r="M195" s="11" t="str">
        <f t="shared" ref="M195:M241" si="44">IF(C194&lt;$B$10,M194+L195,"")</f>
        <v/>
      </c>
      <c r="N195" s="11" t="str">
        <f t="shared" ref="N195:N241" si="45">IF(C194&lt;$B$10,G195+M195,"")</f>
        <v/>
      </c>
      <c r="O195" s="11" t="str">
        <f t="shared" ref="O195:O241" si="46">IF(C194&lt;$B$10,F195*$B$8,"")</f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36"/>
        <v/>
      </c>
      <c r="D196" s="13"/>
      <c r="E196" s="10" t="str">
        <f t="shared" si="37"/>
        <v/>
      </c>
      <c r="F196" s="11" t="str">
        <f t="shared" si="38"/>
        <v/>
      </c>
      <c r="G196" s="11" t="str">
        <f t="shared" si="39"/>
        <v/>
      </c>
      <c r="H196" s="54" t="str">
        <f t="shared" si="40"/>
        <v/>
      </c>
      <c r="I196" s="12" t="str">
        <f t="shared" si="41"/>
        <v/>
      </c>
      <c r="J196" s="125" t="str">
        <f t="shared" ref="J196:J241" si="47">IF(C195&lt;$B$10,$B$21,"")</f>
        <v/>
      </c>
      <c r="K196" s="14" t="str">
        <f t="shared" si="42"/>
        <v/>
      </c>
      <c r="L196" s="11" t="str">
        <f t="shared" si="43"/>
        <v/>
      </c>
      <c r="M196" s="11" t="str">
        <f t="shared" si="44"/>
        <v/>
      </c>
      <c r="N196" s="11" t="str">
        <f t="shared" si="45"/>
        <v/>
      </c>
      <c r="O196" s="11" t="str">
        <f t="shared" si="46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36"/>
        <v/>
      </c>
      <c r="D197" s="13"/>
      <c r="E197" s="10" t="str">
        <f t="shared" si="37"/>
        <v/>
      </c>
      <c r="F197" s="11" t="str">
        <f t="shared" si="38"/>
        <v/>
      </c>
      <c r="G197" s="11" t="str">
        <f t="shared" si="39"/>
        <v/>
      </c>
      <c r="H197" s="54" t="str">
        <f t="shared" si="40"/>
        <v/>
      </c>
      <c r="I197" s="12" t="str">
        <f t="shared" si="41"/>
        <v/>
      </c>
      <c r="J197" s="125" t="str">
        <f t="shared" si="47"/>
        <v/>
      </c>
      <c r="K197" s="14" t="str">
        <f t="shared" si="42"/>
        <v/>
      </c>
      <c r="L197" s="11" t="str">
        <f t="shared" si="43"/>
        <v/>
      </c>
      <c r="M197" s="11" t="str">
        <f t="shared" si="44"/>
        <v/>
      </c>
      <c r="N197" s="11" t="str">
        <f t="shared" si="45"/>
        <v/>
      </c>
      <c r="O197" s="11" t="str">
        <f t="shared" si="46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36"/>
        <v/>
      </c>
      <c r="D198" s="13"/>
      <c r="E198" s="10" t="str">
        <f t="shared" si="37"/>
        <v/>
      </c>
      <c r="F198" s="11" t="str">
        <f t="shared" si="38"/>
        <v/>
      </c>
      <c r="G198" s="11" t="str">
        <f t="shared" si="39"/>
        <v/>
      </c>
      <c r="H198" s="54" t="str">
        <f t="shared" si="40"/>
        <v/>
      </c>
      <c r="I198" s="12" t="str">
        <f t="shared" si="41"/>
        <v/>
      </c>
      <c r="J198" s="125" t="str">
        <f t="shared" si="47"/>
        <v/>
      </c>
      <c r="K198" s="14" t="str">
        <f t="shared" si="42"/>
        <v/>
      </c>
      <c r="L198" s="11" t="str">
        <f t="shared" si="43"/>
        <v/>
      </c>
      <c r="M198" s="11" t="str">
        <f t="shared" si="44"/>
        <v/>
      </c>
      <c r="N198" s="11" t="str">
        <f t="shared" si="45"/>
        <v/>
      </c>
      <c r="O198" s="11" t="str">
        <f t="shared" si="46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36"/>
        <v/>
      </c>
      <c r="D199" s="13"/>
      <c r="E199" s="10" t="str">
        <f t="shared" si="37"/>
        <v/>
      </c>
      <c r="F199" s="11" t="str">
        <f t="shared" si="38"/>
        <v/>
      </c>
      <c r="G199" s="11" t="str">
        <f t="shared" si="39"/>
        <v/>
      </c>
      <c r="H199" s="54" t="str">
        <f t="shared" si="40"/>
        <v/>
      </c>
      <c r="I199" s="12" t="str">
        <f t="shared" si="41"/>
        <v/>
      </c>
      <c r="J199" s="125" t="str">
        <f t="shared" si="47"/>
        <v/>
      </c>
      <c r="K199" s="14" t="str">
        <f t="shared" si="42"/>
        <v/>
      </c>
      <c r="L199" s="11" t="str">
        <f t="shared" si="43"/>
        <v/>
      </c>
      <c r="M199" s="11" t="str">
        <f t="shared" si="44"/>
        <v/>
      </c>
      <c r="N199" s="11" t="str">
        <f t="shared" si="45"/>
        <v/>
      </c>
      <c r="O199" s="11" t="str">
        <f t="shared" si="46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36"/>
        <v/>
      </c>
      <c r="D200" s="13"/>
      <c r="E200" s="10" t="str">
        <f t="shared" si="37"/>
        <v/>
      </c>
      <c r="F200" s="11" t="str">
        <f t="shared" si="38"/>
        <v/>
      </c>
      <c r="G200" s="11" t="str">
        <f t="shared" si="39"/>
        <v/>
      </c>
      <c r="H200" s="54" t="str">
        <f t="shared" si="40"/>
        <v/>
      </c>
      <c r="I200" s="12" t="str">
        <f t="shared" si="41"/>
        <v/>
      </c>
      <c r="J200" s="125" t="str">
        <f t="shared" si="47"/>
        <v/>
      </c>
      <c r="K200" s="14" t="str">
        <f t="shared" si="42"/>
        <v/>
      </c>
      <c r="L200" s="11" t="str">
        <f t="shared" si="43"/>
        <v/>
      </c>
      <c r="M200" s="11" t="str">
        <f t="shared" si="44"/>
        <v/>
      </c>
      <c r="N200" s="11" t="str">
        <f t="shared" si="45"/>
        <v/>
      </c>
      <c r="O200" s="11" t="str">
        <f t="shared" si="46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36"/>
        <v/>
      </c>
      <c r="D201" s="13"/>
      <c r="E201" s="10" t="str">
        <f t="shared" si="37"/>
        <v/>
      </c>
      <c r="F201" s="11" t="str">
        <f t="shared" si="38"/>
        <v/>
      </c>
      <c r="G201" s="11" t="str">
        <f t="shared" si="39"/>
        <v/>
      </c>
      <c r="H201" s="54" t="str">
        <f t="shared" si="40"/>
        <v/>
      </c>
      <c r="I201" s="12" t="str">
        <f t="shared" si="41"/>
        <v/>
      </c>
      <c r="J201" s="125" t="str">
        <f t="shared" si="47"/>
        <v/>
      </c>
      <c r="K201" s="14" t="str">
        <f t="shared" si="42"/>
        <v/>
      </c>
      <c r="L201" s="11" t="str">
        <f t="shared" si="43"/>
        <v/>
      </c>
      <c r="M201" s="11" t="str">
        <f t="shared" si="44"/>
        <v/>
      </c>
      <c r="N201" s="11" t="str">
        <f t="shared" si="45"/>
        <v/>
      </c>
      <c r="O201" s="11" t="str">
        <f t="shared" si="46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36"/>
        <v/>
      </c>
      <c r="D202" s="13"/>
      <c r="E202" s="10" t="str">
        <f t="shared" si="37"/>
        <v/>
      </c>
      <c r="F202" s="11" t="str">
        <f t="shared" si="38"/>
        <v/>
      </c>
      <c r="G202" s="11" t="str">
        <f t="shared" si="39"/>
        <v/>
      </c>
      <c r="H202" s="54" t="str">
        <f t="shared" si="40"/>
        <v/>
      </c>
      <c r="I202" s="12" t="str">
        <f t="shared" si="41"/>
        <v/>
      </c>
      <c r="J202" s="125" t="str">
        <f t="shared" si="47"/>
        <v/>
      </c>
      <c r="K202" s="14" t="str">
        <f t="shared" si="42"/>
        <v/>
      </c>
      <c r="L202" s="11" t="str">
        <f t="shared" si="43"/>
        <v/>
      </c>
      <c r="M202" s="11" t="str">
        <f t="shared" si="44"/>
        <v/>
      </c>
      <c r="N202" s="11" t="str">
        <f t="shared" si="45"/>
        <v/>
      </c>
      <c r="O202" s="11" t="str">
        <f t="shared" si="46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36"/>
        <v/>
      </c>
      <c r="D203" s="13"/>
      <c r="E203" s="10" t="str">
        <f t="shared" si="37"/>
        <v/>
      </c>
      <c r="F203" s="11" t="str">
        <f t="shared" si="38"/>
        <v/>
      </c>
      <c r="G203" s="11" t="str">
        <f t="shared" si="39"/>
        <v/>
      </c>
      <c r="H203" s="54" t="str">
        <f t="shared" si="40"/>
        <v/>
      </c>
      <c r="I203" s="12" t="str">
        <f t="shared" si="41"/>
        <v/>
      </c>
      <c r="J203" s="125" t="str">
        <f t="shared" si="47"/>
        <v/>
      </c>
      <c r="K203" s="14" t="str">
        <f t="shared" si="42"/>
        <v/>
      </c>
      <c r="L203" s="11" t="str">
        <f t="shared" si="43"/>
        <v/>
      </c>
      <c r="M203" s="11" t="str">
        <f t="shared" si="44"/>
        <v/>
      </c>
      <c r="N203" s="11" t="str">
        <f t="shared" si="45"/>
        <v/>
      </c>
      <c r="O203" s="11" t="str">
        <f t="shared" si="46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36"/>
        <v/>
      </c>
      <c r="D204" s="13"/>
      <c r="E204" s="10" t="str">
        <f t="shared" si="37"/>
        <v/>
      </c>
      <c r="F204" s="11" t="str">
        <f t="shared" si="38"/>
        <v/>
      </c>
      <c r="G204" s="11" t="str">
        <f t="shared" si="39"/>
        <v/>
      </c>
      <c r="H204" s="54" t="str">
        <f t="shared" si="40"/>
        <v/>
      </c>
      <c r="I204" s="12" t="str">
        <f t="shared" si="41"/>
        <v/>
      </c>
      <c r="J204" s="125" t="str">
        <f t="shared" si="47"/>
        <v/>
      </c>
      <c r="K204" s="14" t="str">
        <f t="shared" si="42"/>
        <v/>
      </c>
      <c r="L204" s="11" t="str">
        <f t="shared" si="43"/>
        <v/>
      </c>
      <c r="M204" s="11" t="str">
        <f t="shared" si="44"/>
        <v/>
      </c>
      <c r="N204" s="11" t="str">
        <f t="shared" si="45"/>
        <v/>
      </c>
      <c r="O204" s="11" t="str">
        <f t="shared" si="46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36"/>
        <v/>
      </c>
      <c r="D205" s="13"/>
      <c r="E205" s="10" t="str">
        <f t="shared" si="37"/>
        <v/>
      </c>
      <c r="F205" s="11" t="str">
        <f t="shared" si="38"/>
        <v/>
      </c>
      <c r="G205" s="11" t="str">
        <f t="shared" si="39"/>
        <v/>
      </c>
      <c r="H205" s="54" t="str">
        <f t="shared" si="40"/>
        <v/>
      </c>
      <c r="I205" s="12" t="str">
        <f t="shared" si="41"/>
        <v/>
      </c>
      <c r="J205" s="125" t="str">
        <f t="shared" si="47"/>
        <v/>
      </c>
      <c r="K205" s="14" t="str">
        <f t="shared" si="42"/>
        <v/>
      </c>
      <c r="L205" s="11" t="str">
        <f t="shared" si="43"/>
        <v/>
      </c>
      <c r="M205" s="11" t="str">
        <f t="shared" si="44"/>
        <v/>
      </c>
      <c r="N205" s="11" t="str">
        <f t="shared" si="45"/>
        <v/>
      </c>
      <c r="O205" s="11" t="str">
        <f t="shared" si="46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36"/>
        <v/>
      </c>
      <c r="D206" s="13"/>
      <c r="E206" s="10" t="str">
        <f t="shared" si="37"/>
        <v/>
      </c>
      <c r="F206" s="11" t="str">
        <f t="shared" si="38"/>
        <v/>
      </c>
      <c r="G206" s="11" t="str">
        <f t="shared" si="39"/>
        <v/>
      </c>
      <c r="H206" s="54" t="str">
        <f t="shared" si="40"/>
        <v/>
      </c>
      <c r="I206" s="12" t="str">
        <f t="shared" si="41"/>
        <v/>
      </c>
      <c r="J206" s="125" t="str">
        <f t="shared" si="47"/>
        <v/>
      </c>
      <c r="K206" s="14" t="str">
        <f t="shared" si="42"/>
        <v/>
      </c>
      <c r="L206" s="11" t="str">
        <f t="shared" si="43"/>
        <v/>
      </c>
      <c r="M206" s="11" t="str">
        <f t="shared" si="44"/>
        <v/>
      </c>
      <c r="N206" s="11" t="str">
        <f t="shared" si="45"/>
        <v/>
      </c>
      <c r="O206" s="11" t="str">
        <f t="shared" si="46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36"/>
        <v/>
      </c>
      <c r="D207" s="13"/>
      <c r="E207" s="10" t="str">
        <f t="shared" si="37"/>
        <v/>
      </c>
      <c r="F207" s="11" t="str">
        <f t="shared" si="38"/>
        <v/>
      </c>
      <c r="G207" s="11" t="str">
        <f t="shared" si="39"/>
        <v/>
      </c>
      <c r="H207" s="54" t="str">
        <f t="shared" si="40"/>
        <v/>
      </c>
      <c r="I207" s="12" t="str">
        <f t="shared" si="41"/>
        <v/>
      </c>
      <c r="J207" s="125" t="str">
        <f t="shared" si="47"/>
        <v/>
      </c>
      <c r="K207" s="14" t="str">
        <f t="shared" si="42"/>
        <v/>
      </c>
      <c r="L207" s="11" t="str">
        <f t="shared" si="43"/>
        <v/>
      </c>
      <c r="M207" s="11" t="str">
        <f t="shared" si="44"/>
        <v/>
      </c>
      <c r="N207" s="11" t="str">
        <f t="shared" si="45"/>
        <v/>
      </c>
      <c r="O207" s="11" t="str">
        <f t="shared" si="46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36"/>
        <v/>
      </c>
      <c r="D208" s="13"/>
      <c r="E208" s="10" t="str">
        <f t="shared" si="37"/>
        <v/>
      </c>
      <c r="F208" s="11" t="str">
        <f t="shared" si="38"/>
        <v/>
      </c>
      <c r="G208" s="11" t="str">
        <f t="shared" si="39"/>
        <v/>
      </c>
      <c r="H208" s="54" t="str">
        <f t="shared" si="40"/>
        <v/>
      </c>
      <c r="I208" s="12" t="str">
        <f t="shared" si="41"/>
        <v/>
      </c>
      <c r="J208" s="125" t="str">
        <f t="shared" si="47"/>
        <v/>
      </c>
      <c r="K208" s="14" t="str">
        <f t="shared" si="42"/>
        <v/>
      </c>
      <c r="L208" s="11" t="str">
        <f t="shared" si="43"/>
        <v/>
      </c>
      <c r="M208" s="11" t="str">
        <f t="shared" si="44"/>
        <v/>
      </c>
      <c r="N208" s="11" t="str">
        <f t="shared" si="45"/>
        <v/>
      </c>
      <c r="O208" s="11" t="str">
        <f t="shared" si="46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36"/>
        <v/>
      </c>
      <c r="D209" s="13"/>
      <c r="E209" s="10" t="str">
        <f t="shared" si="37"/>
        <v/>
      </c>
      <c r="F209" s="11" t="str">
        <f t="shared" si="38"/>
        <v/>
      </c>
      <c r="G209" s="11" t="str">
        <f t="shared" si="39"/>
        <v/>
      </c>
      <c r="H209" s="54" t="str">
        <f t="shared" si="40"/>
        <v/>
      </c>
      <c r="I209" s="12" t="str">
        <f t="shared" si="41"/>
        <v/>
      </c>
      <c r="J209" s="125" t="str">
        <f t="shared" si="47"/>
        <v/>
      </c>
      <c r="K209" s="14" t="str">
        <f t="shared" si="42"/>
        <v/>
      </c>
      <c r="L209" s="11" t="str">
        <f t="shared" si="43"/>
        <v/>
      </c>
      <c r="M209" s="11" t="str">
        <f t="shared" si="44"/>
        <v/>
      </c>
      <c r="N209" s="11" t="str">
        <f t="shared" si="45"/>
        <v/>
      </c>
      <c r="O209" s="11" t="str">
        <f t="shared" si="46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36"/>
        <v/>
      </c>
      <c r="D210" s="13"/>
      <c r="E210" s="10" t="str">
        <f t="shared" si="37"/>
        <v/>
      </c>
      <c r="F210" s="11" t="str">
        <f t="shared" si="38"/>
        <v/>
      </c>
      <c r="G210" s="11" t="str">
        <f t="shared" si="39"/>
        <v/>
      </c>
      <c r="H210" s="54" t="str">
        <f t="shared" si="40"/>
        <v/>
      </c>
      <c r="I210" s="12" t="str">
        <f t="shared" si="41"/>
        <v/>
      </c>
      <c r="J210" s="125" t="str">
        <f t="shared" si="47"/>
        <v/>
      </c>
      <c r="K210" s="14" t="str">
        <f t="shared" si="42"/>
        <v/>
      </c>
      <c r="L210" s="11" t="str">
        <f t="shared" si="43"/>
        <v/>
      </c>
      <c r="M210" s="11" t="str">
        <f t="shared" si="44"/>
        <v/>
      </c>
      <c r="N210" s="11" t="str">
        <f t="shared" si="45"/>
        <v/>
      </c>
      <c r="O210" s="11" t="str">
        <f t="shared" si="46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36"/>
        <v/>
      </c>
      <c r="D211" s="13"/>
      <c r="E211" s="10" t="str">
        <f t="shared" si="37"/>
        <v/>
      </c>
      <c r="F211" s="11" t="str">
        <f t="shared" si="38"/>
        <v/>
      </c>
      <c r="G211" s="11" t="str">
        <f t="shared" si="39"/>
        <v/>
      </c>
      <c r="H211" s="54" t="str">
        <f t="shared" si="40"/>
        <v/>
      </c>
      <c r="I211" s="12" t="str">
        <f t="shared" si="41"/>
        <v/>
      </c>
      <c r="J211" s="125" t="str">
        <f t="shared" si="47"/>
        <v/>
      </c>
      <c r="K211" s="14" t="str">
        <f t="shared" si="42"/>
        <v/>
      </c>
      <c r="L211" s="11" t="str">
        <f t="shared" si="43"/>
        <v/>
      </c>
      <c r="M211" s="11" t="str">
        <f t="shared" si="44"/>
        <v/>
      </c>
      <c r="N211" s="11" t="str">
        <f t="shared" si="45"/>
        <v/>
      </c>
      <c r="O211" s="11" t="str">
        <f t="shared" si="46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36"/>
        <v/>
      </c>
      <c r="D212" s="13"/>
      <c r="E212" s="10" t="str">
        <f t="shared" si="37"/>
        <v/>
      </c>
      <c r="F212" s="11" t="str">
        <f t="shared" si="38"/>
        <v/>
      </c>
      <c r="G212" s="11" t="str">
        <f t="shared" si="39"/>
        <v/>
      </c>
      <c r="H212" s="54" t="str">
        <f t="shared" si="40"/>
        <v/>
      </c>
      <c r="I212" s="12" t="str">
        <f t="shared" si="41"/>
        <v/>
      </c>
      <c r="J212" s="125" t="str">
        <f t="shared" si="47"/>
        <v/>
      </c>
      <c r="K212" s="14" t="str">
        <f t="shared" si="42"/>
        <v/>
      </c>
      <c r="L212" s="11" t="str">
        <f t="shared" si="43"/>
        <v/>
      </c>
      <c r="M212" s="11" t="str">
        <f t="shared" si="44"/>
        <v/>
      </c>
      <c r="N212" s="11" t="str">
        <f t="shared" si="45"/>
        <v/>
      </c>
      <c r="O212" s="11" t="str">
        <f t="shared" si="46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36"/>
        <v/>
      </c>
      <c r="D213" s="13"/>
      <c r="E213" s="10" t="str">
        <f t="shared" si="37"/>
        <v/>
      </c>
      <c r="F213" s="11" t="str">
        <f t="shared" si="38"/>
        <v/>
      </c>
      <c r="G213" s="11" t="str">
        <f t="shared" si="39"/>
        <v/>
      </c>
      <c r="H213" s="54" t="str">
        <f t="shared" si="40"/>
        <v/>
      </c>
      <c r="I213" s="12" t="str">
        <f t="shared" si="41"/>
        <v/>
      </c>
      <c r="J213" s="125" t="str">
        <f t="shared" si="47"/>
        <v/>
      </c>
      <c r="K213" s="14" t="str">
        <f t="shared" si="42"/>
        <v/>
      </c>
      <c r="L213" s="11" t="str">
        <f t="shared" si="43"/>
        <v/>
      </c>
      <c r="M213" s="11" t="str">
        <f t="shared" si="44"/>
        <v/>
      </c>
      <c r="N213" s="11" t="str">
        <f t="shared" si="45"/>
        <v/>
      </c>
      <c r="O213" s="11" t="str">
        <f t="shared" si="46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36"/>
        <v/>
      </c>
      <c r="D214" s="13"/>
      <c r="E214" s="10" t="str">
        <f t="shared" si="37"/>
        <v/>
      </c>
      <c r="F214" s="11" t="str">
        <f t="shared" si="38"/>
        <v/>
      </c>
      <c r="G214" s="11" t="str">
        <f t="shared" si="39"/>
        <v/>
      </c>
      <c r="H214" s="54" t="str">
        <f t="shared" si="40"/>
        <v/>
      </c>
      <c r="I214" s="12" t="str">
        <f t="shared" si="41"/>
        <v/>
      </c>
      <c r="J214" s="125" t="str">
        <f t="shared" si="47"/>
        <v/>
      </c>
      <c r="K214" s="14" t="str">
        <f t="shared" si="42"/>
        <v/>
      </c>
      <c r="L214" s="11" t="str">
        <f t="shared" si="43"/>
        <v/>
      </c>
      <c r="M214" s="11" t="str">
        <f t="shared" si="44"/>
        <v/>
      </c>
      <c r="N214" s="11" t="str">
        <f t="shared" si="45"/>
        <v/>
      </c>
      <c r="O214" s="11" t="str">
        <f t="shared" si="46"/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36"/>
        <v/>
      </c>
      <c r="D215" s="13"/>
      <c r="E215" s="10" t="str">
        <f t="shared" si="37"/>
        <v/>
      </c>
      <c r="F215" s="11" t="str">
        <f t="shared" si="38"/>
        <v/>
      </c>
      <c r="G215" s="11" t="str">
        <f t="shared" si="39"/>
        <v/>
      </c>
      <c r="H215" s="54" t="str">
        <f t="shared" si="40"/>
        <v/>
      </c>
      <c r="I215" s="12" t="str">
        <f t="shared" si="41"/>
        <v/>
      </c>
      <c r="J215" s="125" t="str">
        <f t="shared" si="47"/>
        <v/>
      </c>
      <c r="K215" s="14" t="str">
        <f t="shared" si="42"/>
        <v/>
      </c>
      <c r="L215" s="11" t="str">
        <f t="shared" si="43"/>
        <v/>
      </c>
      <c r="M215" s="11" t="str">
        <f t="shared" si="44"/>
        <v/>
      </c>
      <c r="N215" s="11" t="str">
        <f t="shared" si="45"/>
        <v/>
      </c>
      <c r="O215" s="11" t="str">
        <f t="shared" si="46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36"/>
        <v/>
      </c>
      <c r="D216" s="13"/>
      <c r="E216" s="10" t="str">
        <f t="shared" si="37"/>
        <v/>
      </c>
      <c r="F216" s="11" t="str">
        <f t="shared" si="38"/>
        <v/>
      </c>
      <c r="G216" s="11" t="str">
        <f t="shared" si="39"/>
        <v/>
      </c>
      <c r="H216" s="54" t="str">
        <f t="shared" si="40"/>
        <v/>
      </c>
      <c r="I216" s="12" t="str">
        <f t="shared" si="41"/>
        <v/>
      </c>
      <c r="J216" s="125" t="str">
        <f t="shared" si="47"/>
        <v/>
      </c>
      <c r="K216" s="14" t="str">
        <f t="shared" si="42"/>
        <v/>
      </c>
      <c r="L216" s="11" t="str">
        <f t="shared" si="43"/>
        <v/>
      </c>
      <c r="M216" s="11" t="str">
        <f t="shared" si="44"/>
        <v/>
      </c>
      <c r="N216" s="11" t="str">
        <f t="shared" si="45"/>
        <v/>
      </c>
      <c r="O216" s="11" t="str">
        <f t="shared" si="46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36"/>
        <v/>
      </c>
      <c r="D217" s="13"/>
      <c r="E217" s="10" t="str">
        <f t="shared" si="37"/>
        <v/>
      </c>
      <c r="F217" s="11" t="str">
        <f t="shared" si="38"/>
        <v/>
      </c>
      <c r="G217" s="11" t="str">
        <f t="shared" si="39"/>
        <v/>
      </c>
      <c r="H217" s="54" t="str">
        <f t="shared" si="40"/>
        <v/>
      </c>
      <c r="I217" s="12" t="str">
        <f t="shared" si="41"/>
        <v/>
      </c>
      <c r="J217" s="125" t="str">
        <f t="shared" si="47"/>
        <v/>
      </c>
      <c r="K217" s="14" t="str">
        <f t="shared" si="42"/>
        <v/>
      </c>
      <c r="L217" s="11" t="str">
        <f t="shared" si="43"/>
        <v/>
      </c>
      <c r="M217" s="11" t="str">
        <f t="shared" si="44"/>
        <v/>
      </c>
      <c r="N217" s="11" t="str">
        <f t="shared" si="45"/>
        <v/>
      </c>
      <c r="O217" s="11" t="str">
        <f t="shared" si="46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36"/>
        <v/>
      </c>
      <c r="D218" s="13"/>
      <c r="E218" s="10" t="str">
        <f t="shared" si="37"/>
        <v/>
      </c>
      <c r="F218" s="11" t="str">
        <f t="shared" si="38"/>
        <v/>
      </c>
      <c r="G218" s="11" t="str">
        <f t="shared" si="39"/>
        <v/>
      </c>
      <c r="H218" s="54" t="str">
        <f t="shared" si="40"/>
        <v/>
      </c>
      <c r="I218" s="12" t="str">
        <f t="shared" si="41"/>
        <v/>
      </c>
      <c r="J218" s="125" t="str">
        <f t="shared" si="47"/>
        <v/>
      </c>
      <c r="K218" s="14" t="str">
        <f t="shared" si="42"/>
        <v/>
      </c>
      <c r="L218" s="11" t="str">
        <f t="shared" si="43"/>
        <v/>
      </c>
      <c r="M218" s="11" t="str">
        <f t="shared" si="44"/>
        <v/>
      </c>
      <c r="N218" s="11" t="str">
        <f t="shared" si="45"/>
        <v/>
      </c>
      <c r="O218" s="11" t="str">
        <f t="shared" si="46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36"/>
        <v/>
      </c>
      <c r="D219" s="13"/>
      <c r="E219" s="10" t="str">
        <f t="shared" si="37"/>
        <v/>
      </c>
      <c r="F219" s="11" t="str">
        <f t="shared" si="38"/>
        <v/>
      </c>
      <c r="G219" s="11" t="str">
        <f t="shared" si="39"/>
        <v/>
      </c>
      <c r="H219" s="54" t="str">
        <f t="shared" si="40"/>
        <v/>
      </c>
      <c r="I219" s="12" t="str">
        <f t="shared" si="41"/>
        <v/>
      </c>
      <c r="J219" s="125" t="str">
        <f t="shared" si="47"/>
        <v/>
      </c>
      <c r="K219" s="14" t="str">
        <f t="shared" si="42"/>
        <v/>
      </c>
      <c r="L219" s="11" t="str">
        <f t="shared" si="43"/>
        <v/>
      </c>
      <c r="M219" s="11" t="str">
        <f t="shared" si="44"/>
        <v/>
      </c>
      <c r="N219" s="11" t="str">
        <f t="shared" si="45"/>
        <v/>
      </c>
      <c r="O219" s="11" t="str">
        <f t="shared" si="46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36"/>
        <v/>
      </c>
      <c r="D220" s="13"/>
      <c r="E220" s="10" t="str">
        <f t="shared" si="37"/>
        <v/>
      </c>
      <c r="F220" s="11" t="str">
        <f t="shared" si="38"/>
        <v/>
      </c>
      <c r="G220" s="11" t="str">
        <f t="shared" si="39"/>
        <v/>
      </c>
      <c r="H220" s="54" t="str">
        <f t="shared" si="40"/>
        <v/>
      </c>
      <c r="I220" s="12" t="str">
        <f t="shared" si="41"/>
        <v/>
      </c>
      <c r="J220" s="125" t="str">
        <f t="shared" si="47"/>
        <v/>
      </c>
      <c r="K220" s="14" t="str">
        <f t="shared" si="42"/>
        <v/>
      </c>
      <c r="L220" s="11" t="str">
        <f t="shared" si="43"/>
        <v/>
      </c>
      <c r="M220" s="11" t="str">
        <f t="shared" si="44"/>
        <v/>
      </c>
      <c r="N220" s="11" t="str">
        <f t="shared" si="45"/>
        <v/>
      </c>
      <c r="O220" s="11" t="str">
        <f t="shared" si="46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36"/>
        <v/>
      </c>
      <c r="D221" s="13"/>
      <c r="E221" s="10" t="str">
        <f t="shared" si="37"/>
        <v/>
      </c>
      <c r="F221" s="11" t="str">
        <f t="shared" si="38"/>
        <v/>
      </c>
      <c r="G221" s="11" t="str">
        <f t="shared" si="39"/>
        <v/>
      </c>
      <c r="H221" s="54" t="str">
        <f t="shared" si="40"/>
        <v/>
      </c>
      <c r="I221" s="12" t="str">
        <f t="shared" si="41"/>
        <v/>
      </c>
      <c r="J221" s="125" t="str">
        <f t="shared" si="47"/>
        <v/>
      </c>
      <c r="K221" s="14" t="str">
        <f t="shared" si="42"/>
        <v/>
      </c>
      <c r="L221" s="11" t="str">
        <f t="shared" si="43"/>
        <v/>
      </c>
      <c r="M221" s="11" t="str">
        <f t="shared" si="44"/>
        <v/>
      </c>
      <c r="N221" s="11" t="str">
        <f t="shared" si="45"/>
        <v/>
      </c>
      <c r="O221" s="11" t="str">
        <f t="shared" si="46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36"/>
        <v/>
      </c>
      <c r="D222" s="13"/>
      <c r="E222" s="10" t="str">
        <f t="shared" si="37"/>
        <v/>
      </c>
      <c r="F222" s="11" t="str">
        <f t="shared" si="38"/>
        <v/>
      </c>
      <c r="G222" s="11" t="str">
        <f t="shared" si="39"/>
        <v/>
      </c>
      <c r="H222" s="54" t="str">
        <f t="shared" si="40"/>
        <v/>
      </c>
      <c r="I222" s="12" t="str">
        <f t="shared" si="41"/>
        <v/>
      </c>
      <c r="J222" s="125" t="str">
        <f t="shared" si="47"/>
        <v/>
      </c>
      <c r="K222" s="14" t="str">
        <f t="shared" si="42"/>
        <v/>
      </c>
      <c r="L222" s="11" t="str">
        <f t="shared" si="43"/>
        <v/>
      </c>
      <c r="M222" s="11" t="str">
        <f t="shared" si="44"/>
        <v/>
      </c>
      <c r="N222" s="11" t="str">
        <f t="shared" si="45"/>
        <v/>
      </c>
      <c r="O222" s="11" t="str">
        <f t="shared" si="46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36"/>
        <v/>
      </c>
      <c r="D223" s="13"/>
      <c r="E223" s="10" t="str">
        <f t="shared" si="37"/>
        <v/>
      </c>
      <c r="F223" s="11" t="str">
        <f t="shared" si="38"/>
        <v/>
      </c>
      <c r="G223" s="11" t="str">
        <f t="shared" si="39"/>
        <v/>
      </c>
      <c r="H223" s="54" t="str">
        <f t="shared" si="40"/>
        <v/>
      </c>
      <c r="I223" s="12" t="str">
        <f t="shared" si="41"/>
        <v/>
      </c>
      <c r="J223" s="125" t="str">
        <f t="shared" si="47"/>
        <v/>
      </c>
      <c r="K223" s="14" t="str">
        <f t="shared" si="42"/>
        <v/>
      </c>
      <c r="L223" s="11" t="str">
        <f t="shared" si="43"/>
        <v/>
      </c>
      <c r="M223" s="11" t="str">
        <f t="shared" si="44"/>
        <v/>
      </c>
      <c r="N223" s="11" t="str">
        <f t="shared" si="45"/>
        <v/>
      </c>
      <c r="O223" s="11" t="str">
        <f t="shared" si="46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36"/>
        <v/>
      </c>
      <c r="D224" s="13"/>
      <c r="E224" s="10" t="str">
        <f t="shared" si="37"/>
        <v/>
      </c>
      <c r="F224" s="11" t="str">
        <f t="shared" si="38"/>
        <v/>
      </c>
      <c r="G224" s="11" t="str">
        <f t="shared" si="39"/>
        <v/>
      </c>
      <c r="H224" s="54" t="str">
        <f t="shared" si="40"/>
        <v/>
      </c>
      <c r="I224" s="12" t="str">
        <f t="shared" si="41"/>
        <v/>
      </c>
      <c r="J224" s="125" t="str">
        <f t="shared" si="47"/>
        <v/>
      </c>
      <c r="K224" s="14" t="str">
        <f t="shared" si="42"/>
        <v/>
      </c>
      <c r="L224" s="11" t="str">
        <f t="shared" si="43"/>
        <v/>
      </c>
      <c r="M224" s="11" t="str">
        <f t="shared" si="44"/>
        <v/>
      </c>
      <c r="N224" s="11" t="str">
        <f t="shared" si="45"/>
        <v/>
      </c>
      <c r="O224" s="11" t="str">
        <f t="shared" si="46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36"/>
        <v/>
      </c>
      <c r="D225" s="13"/>
      <c r="E225" s="10" t="str">
        <f t="shared" si="37"/>
        <v/>
      </c>
      <c r="F225" s="11" t="str">
        <f t="shared" si="38"/>
        <v/>
      </c>
      <c r="G225" s="11" t="str">
        <f t="shared" si="39"/>
        <v/>
      </c>
      <c r="H225" s="54" t="str">
        <f t="shared" si="40"/>
        <v/>
      </c>
      <c r="I225" s="12" t="str">
        <f t="shared" si="41"/>
        <v/>
      </c>
      <c r="J225" s="125" t="str">
        <f t="shared" si="47"/>
        <v/>
      </c>
      <c r="K225" s="14" t="str">
        <f t="shared" si="42"/>
        <v/>
      </c>
      <c r="L225" s="11" t="str">
        <f t="shared" si="43"/>
        <v/>
      </c>
      <c r="M225" s="11" t="str">
        <f t="shared" si="44"/>
        <v/>
      </c>
      <c r="N225" s="11" t="str">
        <f t="shared" si="45"/>
        <v/>
      </c>
      <c r="O225" s="11" t="str">
        <f t="shared" si="46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36"/>
        <v/>
      </c>
      <c r="D226" s="13"/>
      <c r="E226" s="10" t="str">
        <f t="shared" si="37"/>
        <v/>
      </c>
      <c r="F226" s="11" t="str">
        <f t="shared" si="38"/>
        <v/>
      </c>
      <c r="G226" s="11" t="str">
        <f t="shared" si="39"/>
        <v/>
      </c>
      <c r="H226" s="54" t="str">
        <f t="shared" si="40"/>
        <v/>
      </c>
      <c r="I226" s="12" t="str">
        <f t="shared" si="41"/>
        <v/>
      </c>
      <c r="J226" s="125" t="str">
        <f t="shared" si="47"/>
        <v/>
      </c>
      <c r="K226" s="14" t="str">
        <f t="shared" si="42"/>
        <v/>
      </c>
      <c r="L226" s="11" t="str">
        <f t="shared" si="43"/>
        <v/>
      </c>
      <c r="M226" s="11" t="str">
        <f t="shared" si="44"/>
        <v/>
      </c>
      <c r="N226" s="11" t="str">
        <f t="shared" si="45"/>
        <v/>
      </c>
      <c r="O226" s="11" t="str">
        <f t="shared" si="46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36"/>
        <v/>
      </c>
      <c r="D227" s="13"/>
      <c r="E227" s="10" t="str">
        <f t="shared" si="37"/>
        <v/>
      </c>
      <c r="F227" s="11" t="str">
        <f t="shared" si="38"/>
        <v/>
      </c>
      <c r="G227" s="11" t="str">
        <f t="shared" si="39"/>
        <v/>
      </c>
      <c r="H227" s="54" t="str">
        <f t="shared" si="40"/>
        <v/>
      </c>
      <c r="I227" s="12" t="str">
        <f t="shared" si="41"/>
        <v/>
      </c>
      <c r="J227" s="125" t="str">
        <f t="shared" si="47"/>
        <v/>
      </c>
      <c r="K227" s="14" t="str">
        <f t="shared" si="42"/>
        <v/>
      </c>
      <c r="L227" s="11" t="str">
        <f t="shared" si="43"/>
        <v/>
      </c>
      <c r="M227" s="11" t="str">
        <f t="shared" si="44"/>
        <v/>
      </c>
      <c r="N227" s="11" t="str">
        <f t="shared" si="45"/>
        <v/>
      </c>
      <c r="O227" s="11" t="str">
        <f t="shared" si="46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36"/>
        <v/>
      </c>
      <c r="D228" s="13"/>
      <c r="E228" s="10" t="str">
        <f t="shared" si="37"/>
        <v/>
      </c>
      <c r="F228" s="11" t="str">
        <f t="shared" si="38"/>
        <v/>
      </c>
      <c r="G228" s="11" t="str">
        <f t="shared" si="39"/>
        <v/>
      </c>
      <c r="H228" s="54" t="str">
        <f t="shared" si="40"/>
        <v/>
      </c>
      <c r="I228" s="12" t="str">
        <f t="shared" si="41"/>
        <v/>
      </c>
      <c r="J228" s="125" t="str">
        <f t="shared" si="47"/>
        <v/>
      </c>
      <c r="K228" s="14" t="str">
        <f t="shared" si="42"/>
        <v/>
      </c>
      <c r="L228" s="11" t="str">
        <f t="shared" si="43"/>
        <v/>
      </c>
      <c r="M228" s="11" t="str">
        <f t="shared" si="44"/>
        <v/>
      </c>
      <c r="N228" s="11" t="str">
        <f t="shared" si="45"/>
        <v/>
      </c>
      <c r="O228" s="11" t="str">
        <f t="shared" si="46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36"/>
        <v/>
      </c>
      <c r="D229" s="13"/>
      <c r="E229" s="10" t="str">
        <f t="shared" si="37"/>
        <v/>
      </c>
      <c r="F229" s="11" t="str">
        <f t="shared" si="38"/>
        <v/>
      </c>
      <c r="G229" s="11" t="str">
        <f t="shared" si="39"/>
        <v/>
      </c>
      <c r="H229" s="54" t="str">
        <f t="shared" si="40"/>
        <v/>
      </c>
      <c r="I229" s="12" t="str">
        <f t="shared" si="41"/>
        <v/>
      </c>
      <c r="J229" s="125" t="str">
        <f t="shared" si="47"/>
        <v/>
      </c>
      <c r="K229" s="14" t="str">
        <f t="shared" si="42"/>
        <v/>
      </c>
      <c r="L229" s="11" t="str">
        <f t="shared" si="43"/>
        <v/>
      </c>
      <c r="M229" s="11" t="str">
        <f t="shared" si="44"/>
        <v/>
      </c>
      <c r="N229" s="11" t="str">
        <f t="shared" si="45"/>
        <v/>
      </c>
      <c r="O229" s="11" t="str">
        <f t="shared" si="46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36"/>
        <v/>
      </c>
      <c r="D230" s="13"/>
      <c r="E230" s="10" t="str">
        <f t="shared" si="37"/>
        <v/>
      </c>
      <c r="F230" s="11" t="str">
        <f t="shared" si="38"/>
        <v/>
      </c>
      <c r="G230" s="11" t="str">
        <f t="shared" si="39"/>
        <v/>
      </c>
      <c r="H230" s="54" t="str">
        <f t="shared" si="40"/>
        <v/>
      </c>
      <c r="I230" s="12" t="str">
        <f t="shared" si="41"/>
        <v/>
      </c>
      <c r="J230" s="125" t="str">
        <f t="shared" si="47"/>
        <v/>
      </c>
      <c r="K230" s="14" t="str">
        <f t="shared" si="42"/>
        <v/>
      </c>
      <c r="L230" s="11" t="str">
        <f t="shared" si="43"/>
        <v/>
      </c>
      <c r="M230" s="11" t="str">
        <f t="shared" si="44"/>
        <v/>
      </c>
      <c r="N230" s="11" t="str">
        <f t="shared" si="45"/>
        <v/>
      </c>
      <c r="O230" s="11" t="str">
        <f t="shared" si="46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36"/>
        <v/>
      </c>
      <c r="D231" s="13"/>
      <c r="E231" s="10" t="str">
        <f t="shared" si="37"/>
        <v/>
      </c>
      <c r="F231" s="11" t="str">
        <f t="shared" si="38"/>
        <v/>
      </c>
      <c r="G231" s="11" t="str">
        <f t="shared" si="39"/>
        <v/>
      </c>
      <c r="H231" s="54" t="str">
        <f t="shared" si="40"/>
        <v/>
      </c>
      <c r="I231" s="12" t="str">
        <f t="shared" si="41"/>
        <v/>
      </c>
      <c r="J231" s="125" t="str">
        <f t="shared" si="47"/>
        <v/>
      </c>
      <c r="K231" s="14" t="str">
        <f t="shared" si="42"/>
        <v/>
      </c>
      <c r="L231" s="11" t="str">
        <f t="shared" si="43"/>
        <v/>
      </c>
      <c r="M231" s="11" t="str">
        <f t="shared" si="44"/>
        <v/>
      </c>
      <c r="N231" s="11" t="str">
        <f t="shared" si="45"/>
        <v/>
      </c>
      <c r="O231" s="11" t="str">
        <f t="shared" si="46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36"/>
        <v/>
      </c>
      <c r="D232" s="13"/>
      <c r="E232" s="10" t="str">
        <f t="shared" si="37"/>
        <v/>
      </c>
      <c r="F232" s="11" t="str">
        <f t="shared" si="38"/>
        <v/>
      </c>
      <c r="G232" s="11" t="str">
        <f t="shared" si="39"/>
        <v/>
      </c>
      <c r="H232" s="54" t="str">
        <f t="shared" si="40"/>
        <v/>
      </c>
      <c r="I232" s="12" t="str">
        <f t="shared" si="41"/>
        <v/>
      </c>
      <c r="J232" s="125" t="str">
        <f t="shared" si="47"/>
        <v/>
      </c>
      <c r="K232" s="14" t="str">
        <f t="shared" si="42"/>
        <v/>
      </c>
      <c r="L232" s="11" t="str">
        <f t="shared" si="43"/>
        <v/>
      </c>
      <c r="M232" s="11" t="str">
        <f t="shared" si="44"/>
        <v/>
      </c>
      <c r="N232" s="11" t="str">
        <f t="shared" si="45"/>
        <v/>
      </c>
      <c r="O232" s="11" t="str">
        <f t="shared" si="46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36"/>
        <v/>
      </c>
      <c r="D233" s="13"/>
      <c r="E233" s="10" t="str">
        <f t="shared" si="37"/>
        <v/>
      </c>
      <c r="F233" s="11" t="str">
        <f t="shared" si="38"/>
        <v/>
      </c>
      <c r="G233" s="11" t="str">
        <f t="shared" si="39"/>
        <v/>
      </c>
      <c r="H233" s="54" t="str">
        <f t="shared" si="40"/>
        <v/>
      </c>
      <c r="I233" s="12" t="str">
        <f t="shared" si="41"/>
        <v/>
      </c>
      <c r="J233" s="125" t="str">
        <f t="shared" si="47"/>
        <v/>
      </c>
      <c r="K233" s="14" t="str">
        <f t="shared" si="42"/>
        <v/>
      </c>
      <c r="L233" s="11" t="str">
        <f t="shared" si="43"/>
        <v/>
      </c>
      <c r="M233" s="11" t="str">
        <f t="shared" si="44"/>
        <v/>
      </c>
      <c r="N233" s="11" t="str">
        <f t="shared" si="45"/>
        <v/>
      </c>
      <c r="O233" s="11" t="str">
        <f t="shared" si="46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36"/>
        <v/>
      </c>
      <c r="D234" s="13"/>
      <c r="E234" s="10" t="str">
        <f t="shared" si="37"/>
        <v/>
      </c>
      <c r="F234" s="11" t="str">
        <f t="shared" si="38"/>
        <v/>
      </c>
      <c r="G234" s="11" t="str">
        <f t="shared" si="39"/>
        <v/>
      </c>
      <c r="H234" s="54" t="str">
        <f t="shared" si="40"/>
        <v/>
      </c>
      <c r="I234" s="12" t="str">
        <f t="shared" si="41"/>
        <v/>
      </c>
      <c r="J234" s="125" t="str">
        <f t="shared" si="47"/>
        <v/>
      </c>
      <c r="K234" s="14" t="str">
        <f t="shared" si="42"/>
        <v/>
      </c>
      <c r="L234" s="11" t="str">
        <f t="shared" si="43"/>
        <v/>
      </c>
      <c r="M234" s="11" t="str">
        <f t="shared" si="44"/>
        <v/>
      </c>
      <c r="N234" s="11" t="str">
        <f t="shared" si="45"/>
        <v/>
      </c>
      <c r="O234" s="11" t="str">
        <f t="shared" si="46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36"/>
        <v/>
      </c>
      <c r="D235" s="13"/>
      <c r="E235" s="10" t="str">
        <f t="shared" si="37"/>
        <v/>
      </c>
      <c r="F235" s="11" t="str">
        <f t="shared" si="38"/>
        <v/>
      </c>
      <c r="G235" s="11" t="str">
        <f t="shared" si="39"/>
        <v/>
      </c>
      <c r="H235" s="54" t="str">
        <f t="shared" si="40"/>
        <v/>
      </c>
      <c r="I235" s="12" t="str">
        <f t="shared" si="41"/>
        <v/>
      </c>
      <c r="J235" s="125" t="str">
        <f t="shared" si="47"/>
        <v/>
      </c>
      <c r="K235" s="14" t="str">
        <f t="shared" si="42"/>
        <v/>
      </c>
      <c r="L235" s="11" t="str">
        <f t="shared" si="43"/>
        <v/>
      </c>
      <c r="M235" s="11" t="str">
        <f t="shared" si="44"/>
        <v/>
      </c>
      <c r="N235" s="11" t="str">
        <f t="shared" si="45"/>
        <v/>
      </c>
      <c r="O235" s="11" t="str">
        <f t="shared" si="46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36"/>
        <v/>
      </c>
      <c r="D236" s="13"/>
      <c r="E236" s="10" t="str">
        <f t="shared" si="37"/>
        <v/>
      </c>
      <c r="F236" s="11" t="str">
        <f t="shared" si="38"/>
        <v/>
      </c>
      <c r="G236" s="11" t="str">
        <f t="shared" si="39"/>
        <v/>
      </c>
      <c r="H236" s="54" t="str">
        <f t="shared" si="40"/>
        <v/>
      </c>
      <c r="I236" s="12" t="str">
        <f t="shared" si="41"/>
        <v/>
      </c>
      <c r="J236" s="125" t="str">
        <f t="shared" si="47"/>
        <v/>
      </c>
      <c r="K236" s="14" t="str">
        <f t="shared" si="42"/>
        <v/>
      </c>
      <c r="L236" s="11" t="str">
        <f t="shared" si="43"/>
        <v/>
      </c>
      <c r="M236" s="11" t="str">
        <f t="shared" si="44"/>
        <v/>
      </c>
      <c r="N236" s="11" t="str">
        <f t="shared" si="45"/>
        <v/>
      </c>
      <c r="O236" s="11" t="str">
        <f t="shared" si="46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36"/>
        <v/>
      </c>
      <c r="D237" s="13"/>
      <c r="E237" s="10" t="str">
        <f t="shared" si="37"/>
        <v/>
      </c>
      <c r="F237" s="11" t="str">
        <f t="shared" si="38"/>
        <v/>
      </c>
      <c r="G237" s="11" t="str">
        <f t="shared" si="39"/>
        <v/>
      </c>
      <c r="H237" s="54" t="str">
        <f t="shared" si="40"/>
        <v/>
      </c>
      <c r="I237" s="12" t="str">
        <f t="shared" si="41"/>
        <v/>
      </c>
      <c r="J237" s="125" t="str">
        <f t="shared" si="47"/>
        <v/>
      </c>
      <c r="K237" s="14" t="str">
        <f t="shared" si="42"/>
        <v/>
      </c>
      <c r="L237" s="11" t="str">
        <f t="shared" si="43"/>
        <v/>
      </c>
      <c r="M237" s="11" t="str">
        <f t="shared" si="44"/>
        <v/>
      </c>
      <c r="N237" s="11" t="str">
        <f t="shared" si="45"/>
        <v/>
      </c>
      <c r="O237" s="11" t="str">
        <f t="shared" si="46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36"/>
        <v/>
      </c>
      <c r="D238" s="13"/>
      <c r="E238" s="10" t="str">
        <f t="shared" si="37"/>
        <v/>
      </c>
      <c r="F238" s="11" t="str">
        <f t="shared" si="38"/>
        <v/>
      </c>
      <c r="G238" s="11" t="str">
        <f t="shared" si="39"/>
        <v/>
      </c>
      <c r="H238" s="54" t="str">
        <f t="shared" si="40"/>
        <v/>
      </c>
      <c r="I238" s="12" t="str">
        <f t="shared" si="41"/>
        <v/>
      </c>
      <c r="J238" s="125" t="str">
        <f t="shared" si="47"/>
        <v/>
      </c>
      <c r="K238" s="14" t="str">
        <f t="shared" si="42"/>
        <v/>
      </c>
      <c r="L238" s="11" t="str">
        <f t="shared" si="43"/>
        <v/>
      </c>
      <c r="M238" s="11" t="str">
        <f t="shared" si="44"/>
        <v/>
      </c>
      <c r="N238" s="11" t="str">
        <f t="shared" si="45"/>
        <v/>
      </c>
      <c r="O238" s="11" t="str">
        <f t="shared" si="46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36"/>
        <v/>
      </c>
      <c r="D239" s="13"/>
      <c r="E239" s="10" t="str">
        <f t="shared" si="37"/>
        <v/>
      </c>
      <c r="F239" s="11" t="str">
        <f t="shared" si="38"/>
        <v/>
      </c>
      <c r="G239" s="11" t="str">
        <f t="shared" si="39"/>
        <v/>
      </c>
      <c r="H239" s="54" t="str">
        <f t="shared" si="40"/>
        <v/>
      </c>
      <c r="I239" s="12" t="str">
        <f t="shared" si="41"/>
        <v/>
      </c>
      <c r="J239" s="125" t="str">
        <f t="shared" si="47"/>
        <v/>
      </c>
      <c r="K239" s="14" t="str">
        <f t="shared" si="42"/>
        <v/>
      </c>
      <c r="L239" s="11" t="str">
        <f t="shared" si="43"/>
        <v/>
      </c>
      <c r="M239" s="11" t="str">
        <f t="shared" si="44"/>
        <v/>
      </c>
      <c r="N239" s="11" t="str">
        <f t="shared" si="45"/>
        <v/>
      </c>
      <c r="O239" s="11" t="str">
        <f t="shared" si="46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36"/>
        <v/>
      </c>
      <c r="D240" s="13"/>
      <c r="E240" s="10" t="str">
        <f t="shared" si="37"/>
        <v/>
      </c>
      <c r="F240" s="11" t="str">
        <f t="shared" si="38"/>
        <v/>
      </c>
      <c r="G240" s="11" t="str">
        <f t="shared" si="39"/>
        <v/>
      </c>
      <c r="H240" s="54" t="str">
        <f t="shared" si="40"/>
        <v/>
      </c>
      <c r="I240" s="12" t="str">
        <f t="shared" si="41"/>
        <v/>
      </c>
      <c r="J240" s="125" t="str">
        <f t="shared" si="47"/>
        <v/>
      </c>
      <c r="K240" s="14" t="str">
        <f t="shared" si="42"/>
        <v/>
      </c>
      <c r="L240" s="11" t="str">
        <f t="shared" si="43"/>
        <v/>
      </c>
      <c r="M240" s="11" t="str">
        <f t="shared" si="44"/>
        <v/>
      </c>
      <c r="N240" s="11" t="str">
        <f t="shared" si="45"/>
        <v/>
      </c>
      <c r="O240" s="11" t="str">
        <f t="shared" si="46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36"/>
        <v/>
      </c>
      <c r="D241" s="13"/>
      <c r="E241" s="10" t="str">
        <f t="shared" si="37"/>
        <v/>
      </c>
      <c r="F241" s="11" t="str">
        <f t="shared" si="38"/>
        <v/>
      </c>
      <c r="G241" s="11" t="str">
        <f t="shared" si="39"/>
        <v/>
      </c>
      <c r="H241" s="54" t="str">
        <f t="shared" si="40"/>
        <v/>
      </c>
      <c r="I241" s="12" t="str">
        <f t="shared" si="41"/>
        <v/>
      </c>
      <c r="J241" s="125" t="str">
        <f t="shared" si="47"/>
        <v/>
      </c>
      <c r="K241" s="14" t="str">
        <f t="shared" si="42"/>
        <v/>
      </c>
      <c r="L241" s="11" t="str">
        <f t="shared" si="43"/>
        <v/>
      </c>
      <c r="M241" s="11" t="str">
        <f t="shared" si="44"/>
        <v/>
      </c>
      <c r="N241" s="11" t="str">
        <f t="shared" si="45"/>
        <v/>
      </c>
      <c r="O241" s="11" t="str">
        <f t="shared" si="46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10"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8.375" style="6" bestFit="1" customWidth="1"/>
    <col min="6" max="7" width="11.5" style="6" bestFit="1" customWidth="1"/>
    <col min="8" max="8" width="6.75" style="6" bestFit="1" customWidth="1"/>
    <col min="9" max="9" width="8.5" style="6" bestFit="1" customWidth="1"/>
    <col min="10" max="10" width="9.5" style="6" bestFit="1" customWidth="1"/>
    <col min="11" max="11" width="8.5" style="6" bestFit="1" customWidth="1"/>
    <col min="12" max="12" width="9.375" style="6" bestFit="1" customWidth="1"/>
    <col min="13" max="13" width="10.375" style="6" bestFit="1" customWidth="1"/>
    <col min="14" max="14" width="11.5" style="6" bestFit="1" customWidth="1"/>
    <col min="15" max="15" width="9.3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5507.1679999999997</v>
      </c>
      <c r="C2" s="132">
        <v>1</v>
      </c>
      <c r="D2" s="133" t="s">
        <v>39</v>
      </c>
      <c r="E2" s="134">
        <v>1535.67</v>
      </c>
      <c r="F2" s="135">
        <f>B5</f>
        <v>1999.9999999999998</v>
      </c>
      <c r="G2" s="135">
        <f>IF(C2&lt;$B$10,F2,"")</f>
        <v>1999.9999999999998</v>
      </c>
      <c r="H2" s="136">
        <v>1.302</v>
      </c>
      <c r="I2" s="137">
        <f>IF(C2&lt;$B$10,H2,"")</f>
        <v>1.302</v>
      </c>
      <c r="J2" s="138">
        <v>0</v>
      </c>
      <c r="K2" s="139">
        <f>IF(C2&lt;$B$10,L2/G2,"")</f>
        <v>0</v>
      </c>
      <c r="L2" s="135">
        <f>IF(C2&lt;$B$10,I2*J2,"")</f>
        <v>0</v>
      </c>
      <c r="M2" s="135">
        <f>IF(C2&lt;$B$10,L2,"")</f>
        <v>0</v>
      </c>
      <c r="N2" s="135">
        <f>IF(C2&lt;$B$10,G2+M2,"")</f>
        <v>1999.9999999999998</v>
      </c>
      <c r="O2" s="135">
        <f>IF(C2&lt;$B$10,F2*$B$8,"")</f>
        <v>26.999999999999996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32">
        <f t="shared" ref="C3:C66" si="0">IF(C2&lt;$B$10,C2+1,"")</f>
        <v>2</v>
      </c>
      <c r="D3" s="133" t="s">
        <v>42</v>
      </c>
      <c r="E3" s="134">
        <v>1535.67</v>
      </c>
      <c r="F3" s="135">
        <v>0</v>
      </c>
      <c r="G3" s="135">
        <f t="shared" ref="G3:G66" si="1">IF(C2&lt;$B$10,F3+G2,"")</f>
        <v>1999.9999999999998</v>
      </c>
      <c r="H3" s="136">
        <v>0</v>
      </c>
      <c r="I3" s="137">
        <f t="shared" ref="I3:I66" si="2">IF(C2&lt;$B$10,I2+H3,"")</f>
        <v>1.302</v>
      </c>
      <c r="J3" s="140">
        <f>IF(C2&lt;$B$10,$B$21,"")</f>
        <v>11.27</v>
      </c>
      <c r="K3" s="141">
        <f t="shared" ref="K3:K66" si="3">IF(C2&lt;$B$10,L3/G3,"")</f>
        <v>7.3367700000000003E-3</v>
      </c>
      <c r="L3" s="135">
        <f t="shared" ref="L3:L66" si="4">IF(C2&lt;$B$10,I3*J3,"")</f>
        <v>14.673539999999999</v>
      </c>
      <c r="M3" s="135">
        <f t="shared" ref="M3:M66" si="5">IF(C2&lt;$B$10,M2+L3,"")</f>
        <v>14.673539999999999</v>
      </c>
      <c r="N3" s="135">
        <f t="shared" ref="N3:N66" si="6">IF(C2&lt;$B$10,G3+M3,"")</f>
        <v>2014.6735399999998</v>
      </c>
      <c r="O3" s="135">
        <f t="shared" ref="O3:O66" si="7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107</v>
      </c>
      <c r="C4" s="132">
        <f t="shared" si="0"/>
        <v>3</v>
      </c>
      <c r="D4" s="133" t="s">
        <v>45</v>
      </c>
      <c r="E4" s="134">
        <v>1535.67</v>
      </c>
      <c r="F4" s="135">
        <v>0</v>
      </c>
      <c r="G4" s="135">
        <f t="shared" si="1"/>
        <v>1999.9999999999998</v>
      </c>
      <c r="H4" s="136">
        <v>0</v>
      </c>
      <c r="I4" s="137">
        <f t="shared" si="2"/>
        <v>1.302</v>
      </c>
      <c r="J4" s="140">
        <f>IF(C3&lt;$B$10,$B$21,"")</f>
        <v>11.27</v>
      </c>
      <c r="K4" s="141">
        <f t="shared" si="3"/>
        <v>7.3367700000000003E-3</v>
      </c>
      <c r="L4" s="135">
        <f t="shared" si="4"/>
        <v>14.673539999999999</v>
      </c>
      <c r="M4" s="135">
        <f t="shared" si="5"/>
        <v>29.347079999999998</v>
      </c>
      <c r="N4" s="135">
        <f t="shared" si="6"/>
        <v>2029.3470799999998</v>
      </c>
      <c r="O4" s="135">
        <f t="shared" si="7"/>
        <v>0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ZAR</v>
      </c>
      <c r="B5" s="117">
        <f>B2/B12</f>
        <v>1999.9999999999998</v>
      </c>
      <c r="C5" s="132">
        <f t="shared" si="0"/>
        <v>4</v>
      </c>
      <c r="D5" s="133" t="s">
        <v>48</v>
      </c>
      <c r="E5" s="134">
        <v>1548.61</v>
      </c>
      <c r="F5" s="135">
        <v>2000</v>
      </c>
      <c r="G5" s="135">
        <f t="shared" si="1"/>
        <v>4000</v>
      </c>
      <c r="H5" s="136">
        <f>F5/E5</f>
        <v>1.2914807472507603</v>
      </c>
      <c r="I5" s="137">
        <f t="shared" si="2"/>
        <v>2.5934807472507604</v>
      </c>
      <c r="J5" s="140">
        <v>0</v>
      </c>
      <c r="K5" s="141">
        <f t="shared" si="3"/>
        <v>0</v>
      </c>
      <c r="L5" s="135">
        <f t="shared" si="4"/>
        <v>0</v>
      </c>
      <c r="M5" s="135">
        <f t="shared" si="5"/>
        <v>29.347079999999998</v>
      </c>
      <c r="N5" s="135">
        <f t="shared" si="6"/>
        <v>4029.34708</v>
      </c>
      <c r="O5" s="135">
        <f t="shared" si="7"/>
        <v>27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2000</v>
      </c>
      <c r="C6" s="132">
        <f t="shared" si="0"/>
        <v>5</v>
      </c>
      <c r="D6" s="133" t="s">
        <v>51</v>
      </c>
      <c r="E6" s="134">
        <v>1548.61</v>
      </c>
      <c r="F6" s="135">
        <v>0</v>
      </c>
      <c r="G6" s="135">
        <f t="shared" si="1"/>
        <v>4000</v>
      </c>
      <c r="H6" s="136">
        <v>0</v>
      </c>
      <c r="I6" s="137">
        <f t="shared" si="2"/>
        <v>2.5934807472507604</v>
      </c>
      <c r="J6" s="140">
        <f>IF(C5&lt;$B$10,$B$21,"")</f>
        <v>11.27</v>
      </c>
      <c r="K6" s="141">
        <f t="shared" si="3"/>
        <v>7.3071320053790176E-3</v>
      </c>
      <c r="L6" s="135">
        <f t="shared" si="4"/>
        <v>29.22852802151607</v>
      </c>
      <c r="M6" s="135">
        <f t="shared" si="5"/>
        <v>58.575608021516068</v>
      </c>
      <c r="N6" s="135">
        <f t="shared" si="6"/>
        <v>4058.575608021516</v>
      </c>
      <c r="O6" s="135">
        <f t="shared" si="7"/>
        <v>0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132">
        <f t="shared" si="0"/>
        <v>6</v>
      </c>
      <c r="D7" s="133" t="s">
        <v>54</v>
      </c>
      <c r="E7" s="134">
        <f t="shared" ref="E7:E66" si="8">IF(C6&lt;$B$10,$B$15,"")</f>
        <v>1584.3924999999999</v>
      </c>
      <c r="F7" s="135">
        <v>0</v>
      </c>
      <c r="G7" s="135">
        <f t="shared" si="1"/>
        <v>4000</v>
      </c>
      <c r="H7" s="136">
        <f t="shared" ref="H7:H70" si="9">IF(C6&lt;$B$10,F7/E7,"")</f>
        <v>0</v>
      </c>
      <c r="I7" s="137">
        <f t="shared" si="2"/>
        <v>2.5934807472507604</v>
      </c>
      <c r="J7" s="140">
        <f>IF(C6&lt;$B$10,$B$21,"")</f>
        <v>11.27</v>
      </c>
      <c r="K7" s="141">
        <f t="shared" si="3"/>
        <v>7.3071320053790176E-3</v>
      </c>
      <c r="L7" s="135">
        <f t="shared" si="4"/>
        <v>29.22852802151607</v>
      </c>
      <c r="M7" s="135">
        <f t="shared" si="5"/>
        <v>87.804136043032145</v>
      </c>
      <c r="N7" s="135">
        <f t="shared" si="6"/>
        <v>4087.804136043032</v>
      </c>
      <c r="O7" s="135">
        <f t="shared" si="7"/>
        <v>0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1.35E-2</v>
      </c>
      <c r="C8" s="132">
        <f t="shared" si="0"/>
        <v>7</v>
      </c>
      <c r="D8" s="133" t="s">
        <v>56</v>
      </c>
      <c r="E8" s="134">
        <f t="shared" si="8"/>
        <v>1584.3924999999999</v>
      </c>
      <c r="F8" s="135">
        <v>0</v>
      </c>
      <c r="G8" s="135">
        <f t="shared" si="1"/>
        <v>4000</v>
      </c>
      <c r="H8" s="136">
        <f t="shared" si="9"/>
        <v>0</v>
      </c>
      <c r="I8" s="137">
        <f t="shared" si="2"/>
        <v>2.5934807472507604</v>
      </c>
      <c r="J8" s="140">
        <f>IF(C7&lt;$B$10,$B$21,"")</f>
        <v>11.27</v>
      </c>
      <c r="K8" s="141">
        <f t="shared" si="3"/>
        <v>7.3071320053790176E-3</v>
      </c>
      <c r="L8" s="135">
        <f t="shared" si="4"/>
        <v>29.22852802151607</v>
      </c>
      <c r="M8" s="135">
        <f t="shared" si="5"/>
        <v>117.03266406454821</v>
      </c>
      <c r="N8" s="135">
        <f t="shared" si="6"/>
        <v>4117.032664064548</v>
      </c>
      <c r="O8" s="135">
        <f t="shared" si="7"/>
        <v>0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132">
        <f t="shared" si="0"/>
        <v>8</v>
      </c>
      <c r="D9" s="133" t="s">
        <v>58</v>
      </c>
      <c r="E9" s="134">
        <v>1575.37</v>
      </c>
      <c r="F9" s="135">
        <f>IF(C8&lt;$B$10,IF($B$7&gt;0,IF(C8&lt;$B$10,IF(L8&gt;F8+$B$7,L8-(1-$B$8),F8),""),$B$6),"")</f>
        <v>2000</v>
      </c>
      <c r="G9" s="135">
        <f t="shared" si="1"/>
        <v>6000</v>
      </c>
      <c r="H9" s="136">
        <f t="shared" si="9"/>
        <v>1.2695430279870761</v>
      </c>
      <c r="I9" s="137">
        <f t="shared" si="2"/>
        <v>3.8630237752378367</v>
      </c>
      <c r="J9" s="140">
        <v>0</v>
      </c>
      <c r="K9" s="141">
        <f t="shared" si="3"/>
        <v>0</v>
      </c>
      <c r="L9" s="135">
        <f t="shared" si="4"/>
        <v>0</v>
      </c>
      <c r="M9" s="135">
        <f t="shared" si="5"/>
        <v>117.03266406454821</v>
      </c>
      <c r="N9" s="135">
        <f t="shared" si="6"/>
        <v>6117.032664064548</v>
      </c>
      <c r="O9" s="135">
        <f t="shared" si="7"/>
        <v>27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132">
        <f t="shared" si="0"/>
        <v>9</v>
      </c>
      <c r="D10" s="133" t="s">
        <v>60</v>
      </c>
      <c r="E10" s="134">
        <f t="shared" si="8"/>
        <v>1584.3924999999999</v>
      </c>
      <c r="F10" s="135">
        <v>0</v>
      </c>
      <c r="G10" s="135">
        <f t="shared" si="1"/>
        <v>6000</v>
      </c>
      <c r="H10" s="136">
        <f t="shared" si="9"/>
        <v>0</v>
      </c>
      <c r="I10" s="137">
        <f t="shared" si="2"/>
        <v>3.8630237752378367</v>
      </c>
      <c r="J10" s="140">
        <f>IF(C9&lt;$B$10,$B$21,"")</f>
        <v>11.27</v>
      </c>
      <c r="K10" s="141">
        <f t="shared" si="3"/>
        <v>7.2560463244884035E-3</v>
      </c>
      <c r="L10" s="135">
        <f t="shared" si="4"/>
        <v>43.536277946930419</v>
      </c>
      <c r="M10" s="135">
        <f t="shared" si="5"/>
        <v>160.56894201147864</v>
      </c>
      <c r="N10" s="135">
        <f t="shared" si="6"/>
        <v>6160.5689420114786</v>
      </c>
      <c r="O10" s="135">
        <f t="shared" si="7"/>
        <v>0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132">
        <f t="shared" si="0"/>
        <v>10</v>
      </c>
      <c r="D11" s="133" t="s">
        <v>62</v>
      </c>
      <c r="E11" s="134">
        <f t="shared" si="8"/>
        <v>1584.3924999999999</v>
      </c>
      <c r="F11" s="135">
        <v>0</v>
      </c>
      <c r="G11" s="135">
        <f t="shared" si="1"/>
        <v>6000</v>
      </c>
      <c r="H11" s="136">
        <f t="shared" si="9"/>
        <v>0</v>
      </c>
      <c r="I11" s="137">
        <f t="shared" si="2"/>
        <v>3.8630237752378367</v>
      </c>
      <c r="J11" s="140">
        <f>IF(C10&lt;$B$10,$B$21,"")</f>
        <v>11.27</v>
      </c>
      <c r="K11" s="141">
        <f t="shared" si="3"/>
        <v>7.2560463244884035E-3</v>
      </c>
      <c r="L11" s="135">
        <f t="shared" si="4"/>
        <v>43.536277946930419</v>
      </c>
      <c r="M11" s="135">
        <f t="shared" si="5"/>
        <v>204.10521995840907</v>
      </c>
      <c r="N11" s="135">
        <f t="shared" si="6"/>
        <v>6204.1052199584092</v>
      </c>
      <c r="O11" s="135">
        <f t="shared" si="7"/>
        <v>0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2.753584</v>
      </c>
      <c r="C12" s="132">
        <f t="shared" si="0"/>
        <v>11</v>
      </c>
      <c r="D12" s="142" t="s">
        <v>64</v>
      </c>
      <c r="E12" s="134">
        <v>1677.92</v>
      </c>
      <c r="F12" s="135">
        <f t="shared" ref="F12:F75" si="10">IF(C11&lt;$B$10,IF($B$7&gt;0,IF(C11&lt;$B$10,IF(L11&gt;F11+$B$7,L11-(1-$B$8),F11),""),$B$6),"")</f>
        <v>2000</v>
      </c>
      <c r="G12" s="135">
        <f t="shared" si="1"/>
        <v>8000</v>
      </c>
      <c r="H12" s="136">
        <f t="shared" si="9"/>
        <v>1.191951940497759</v>
      </c>
      <c r="I12" s="137">
        <f t="shared" si="2"/>
        <v>5.0549757157355959</v>
      </c>
      <c r="J12" s="140">
        <v>0</v>
      </c>
      <c r="K12" s="141">
        <f t="shared" si="3"/>
        <v>0</v>
      </c>
      <c r="L12" s="135">
        <f t="shared" si="4"/>
        <v>0</v>
      </c>
      <c r="M12" s="135">
        <f t="shared" si="5"/>
        <v>204.10521995840907</v>
      </c>
      <c r="N12" s="135">
        <f t="shared" si="6"/>
        <v>8204.1052199584083</v>
      </c>
      <c r="O12" s="135">
        <f t="shared" si="7"/>
        <v>27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2.2999999999999998</v>
      </c>
      <c r="C13" s="3">
        <f t="shared" si="0"/>
        <v>12</v>
      </c>
      <c r="D13" s="13"/>
      <c r="E13" s="10">
        <f t="shared" si="8"/>
        <v>1584.3924999999999</v>
      </c>
      <c r="F13" s="11">
        <f t="shared" si="10"/>
        <v>2000</v>
      </c>
      <c r="G13" s="11">
        <f t="shared" si="1"/>
        <v>10000</v>
      </c>
      <c r="H13" s="122">
        <f t="shared" si="9"/>
        <v>1.2623134734606483</v>
      </c>
      <c r="I13" s="129">
        <f t="shared" si="2"/>
        <v>6.3172891891962442</v>
      </c>
      <c r="J13" s="131">
        <f t="shared" ref="J13:J44" si="11">IF(C12&lt;$B$10,$B$21,"")</f>
        <v>11.27</v>
      </c>
      <c r="K13" s="128">
        <f>IF(C12&lt;$B$10,L13/G13,"")</f>
        <v>7.1195849162241668E-3</v>
      </c>
      <c r="L13" s="11">
        <f t="shared" si="4"/>
        <v>71.195849162241672</v>
      </c>
      <c r="M13" s="11">
        <f t="shared" si="5"/>
        <v>275.30106912065071</v>
      </c>
      <c r="N13" s="11">
        <f t="shared" si="6"/>
        <v>10275.301069120651</v>
      </c>
      <c r="O13" s="11">
        <f t="shared" si="7"/>
        <v>27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-0.16472495482251504</v>
      </c>
      <c r="C14" s="3">
        <f t="shared" si="0"/>
        <v>13</v>
      </c>
      <c r="D14" s="13"/>
      <c r="E14" s="10">
        <f t="shared" si="8"/>
        <v>1584.3924999999999</v>
      </c>
      <c r="F14" s="11">
        <f t="shared" si="10"/>
        <v>2000</v>
      </c>
      <c r="G14" s="11">
        <f t="shared" si="1"/>
        <v>12000</v>
      </c>
      <c r="H14" s="122">
        <f t="shared" si="9"/>
        <v>1.2623134734606483</v>
      </c>
      <c r="I14" s="129">
        <f t="shared" si="2"/>
        <v>7.5796026626568924</v>
      </c>
      <c r="J14" s="131">
        <f t="shared" si="11"/>
        <v>11.27</v>
      </c>
      <c r="K14" s="128">
        <f t="shared" si="3"/>
        <v>7.118510167345265E-3</v>
      </c>
      <c r="L14" s="11">
        <f t="shared" si="4"/>
        <v>85.422122008143177</v>
      </c>
      <c r="M14" s="11">
        <f t="shared" si="5"/>
        <v>360.72319112879387</v>
      </c>
      <c r="N14" s="11">
        <f t="shared" si="6"/>
        <v>12360.723191128794</v>
      </c>
      <c r="O14" s="11">
        <f t="shared" si="7"/>
        <v>27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1584.3924999999999</v>
      </c>
      <c r="C15" s="3">
        <f t="shared" si="0"/>
        <v>14</v>
      </c>
      <c r="D15" s="13"/>
      <c r="E15" s="10">
        <f t="shared" si="8"/>
        <v>1584.3924999999999</v>
      </c>
      <c r="F15" s="11">
        <f t="shared" si="10"/>
        <v>2000</v>
      </c>
      <c r="G15" s="11">
        <f t="shared" si="1"/>
        <v>14000</v>
      </c>
      <c r="H15" s="122">
        <f t="shared" si="9"/>
        <v>1.2623134734606483</v>
      </c>
      <c r="I15" s="129">
        <f t="shared" si="2"/>
        <v>8.8419161361175398</v>
      </c>
      <c r="J15" s="131">
        <f t="shared" si="11"/>
        <v>11.27</v>
      </c>
      <c r="K15" s="128">
        <f>IF(C14&lt;$B$10,L15/G15,"")</f>
        <v>7.1177424895746194E-3</v>
      </c>
      <c r="L15" s="11">
        <f t="shared" si="4"/>
        <v>99.648394854044668</v>
      </c>
      <c r="M15" s="11">
        <f t="shared" si="5"/>
        <v>460.37158598283855</v>
      </c>
      <c r="N15" s="11">
        <f t="shared" si="6"/>
        <v>14460.371585982839</v>
      </c>
      <c r="O15" s="11">
        <f t="shared" si="7"/>
        <v>27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1681.77</v>
      </c>
      <c r="C16" s="3">
        <f t="shared" si="0"/>
        <v>15</v>
      </c>
      <c r="D16" s="13"/>
      <c r="E16" s="10">
        <f t="shared" si="8"/>
        <v>1584.3924999999999</v>
      </c>
      <c r="F16" s="11">
        <f t="shared" si="10"/>
        <v>2000</v>
      </c>
      <c r="G16" s="11">
        <f t="shared" si="1"/>
        <v>16000</v>
      </c>
      <c r="H16" s="122">
        <f t="shared" si="9"/>
        <v>1.2623134734606483</v>
      </c>
      <c r="I16" s="129">
        <f t="shared" si="2"/>
        <v>10.104229609578187</v>
      </c>
      <c r="J16" s="131">
        <f t="shared" si="11"/>
        <v>11.27</v>
      </c>
      <c r="K16" s="128">
        <f>IF(C15&lt;$B$10,L16/G16,"")</f>
        <v>7.1171667312466347E-3</v>
      </c>
      <c r="L16" s="11">
        <f t="shared" si="4"/>
        <v>113.87466769994616</v>
      </c>
      <c r="M16" s="11">
        <f t="shared" si="5"/>
        <v>574.24625368278475</v>
      </c>
      <c r="N16" s="11">
        <f t="shared" si="6"/>
        <v>16574.246253682784</v>
      </c>
      <c r="O16" s="11">
        <f t="shared" si="7"/>
        <v>27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5.7901793943285977E-2</v>
      </c>
      <c r="C17" s="3">
        <f t="shared" si="0"/>
        <v>16</v>
      </c>
      <c r="D17" s="13"/>
      <c r="E17" s="10">
        <f t="shared" si="8"/>
        <v>1584.3924999999999</v>
      </c>
      <c r="F17" s="11">
        <f t="shared" si="10"/>
        <v>2000</v>
      </c>
      <c r="G17" s="11">
        <f t="shared" si="1"/>
        <v>18000</v>
      </c>
      <c r="H17" s="122">
        <f t="shared" si="9"/>
        <v>1.2623134734606483</v>
      </c>
      <c r="I17" s="129">
        <f t="shared" si="2"/>
        <v>11.366543083038835</v>
      </c>
      <c r="J17" s="131">
        <f t="shared" si="11"/>
        <v>11.27</v>
      </c>
      <c r="K17" s="128">
        <f t="shared" si="3"/>
        <v>7.1167189192137591E-3</v>
      </c>
      <c r="L17" s="11">
        <f t="shared" si="4"/>
        <v>128.10094054584766</v>
      </c>
      <c r="M17" s="11">
        <f t="shared" si="5"/>
        <v>702.34719422863236</v>
      </c>
      <c r="N17" s="11">
        <f t="shared" si="6"/>
        <v>18702.347194228634</v>
      </c>
      <c r="O17" s="11">
        <f t="shared" si="7"/>
        <v>27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110524.43209228656</v>
      </c>
      <c r="C18" s="3">
        <f t="shared" si="0"/>
        <v>17</v>
      </c>
      <c r="D18" s="13"/>
      <c r="E18" s="10">
        <f t="shared" si="8"/>
        <v>1584.3924999999999</v>
      </c>
      <c r="F18" s="11">
        <f t="shared" si="10"/>
        <v>2000</v>
      </c>
      <c r="G18" s="11">
        <f t="shared" si="1"/>
        <v>20000</v>
      </c>
      <c r="H18" s="122">
        <f t="shared" si="9"/>
        <v>1.2623134734606483</v>
      </c>
      <c r="I18" s="129">
        <f t="shared" si="2"/>
        <v>12.628856556499482</v>
      </c>
      <c r="J18" s="131">
        <f t="shared" si="11"/>
        <v>11.27</v>
      </c>
      <c r="K18" s="128">
        <f t="shared" si="3"/>
        <v>7.1163606695874579E-3</v>
      </c>
      <c r="L18" s="11">
        <f t="shared" si="4"/>
        <v>142.32721339174915</v>
      </c>
      <c r="M18" s="11">
        <f t="shared" si="5"/>
        <v>844.67440762038154</v>
      </c>
      <c r="N18" s="11">
        <f t="shared" si="6"/>
        <v>20844.674407620383</v>
      </c>
      <c r="O18" s="11">
        <f t="shared" si="7"/>
        <v>27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66.908335915307418</v>
      </c>
      <c r="C19" s="3">
        <f t="shared" si="0"/>
        <v>18</v>
      </c>
      <c r="D19" s="13"/>
      <c r="E19" s="10">
        <f t="shared" si="8"/>
        <v>1584.3924999999999</v>
      </c>
      <c r="F19" s="11">
        <f t="shared" si="10"/>
        <v>2000</v>
      </c>
      <c r="G19" s="11">
        <f t="shared" si="1"/>
        <v>22000</v>
      </c>
      <c r="H19" s="122">
        <f t="shared" si="9"/>
        <v>1.2623134734606483</v>
      </c>
      <c r="I19" s="129">
        <f t="shared" si="2"/>
        <v>13.891170029960129</v>
      </c>
      <c r="J19" s="131">
        <f t="shared" si="11"/>
        <v>11.27</v>
      </c>
      <c r="K19" s="128">
        <f t="shared" si="3"/>
        <v>7.1160675562568472E-3</v>
      </c>
      <c r="L19" s="11">
        <f t="shared" si="4"/>
        <v>156.55348623765065</v>
      </c>
      <c r="M19" s="11">
        <f t="shared" si="5"/>
        <v>1001.2278938580322</v>
      </c>
      <c r="N19" s="11">
        <f t="shared" si="6"/>
        <v>23001.227893858031</v>
      </c>
      <c r="O19" s="11">
        <f t="shared" si="7"/>
        <v>27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112524.43209228656</v>
      </c>
      <c r="C20" s="3">
        <f t="shared" si="0"/>
        <v>19</v>
      </c>
      <c r="D20" s="13"/>
      <c r="E20" s="10">
        <f t="shared" si="8"/>
        <v>1584.3924999999999</v>
      </c>
      <c r="F20" s="11">
        <f t="shared" si="10"/>
        <v>2000</v>
      </c>
      <c r="G20" s="11">
        <f t="shared" si="1"/>
        <v>24000</v>
      </c>
      <c r="H20" s="122">
        <f t="shared" si="9"/>
        <v>1.2623134734606483</v>
      </c>
      <c r="I20" s="129">
        <f t="shared" si="2"/>
        <v>15.153483503420777</v>
      </c>
      <c r="J20" s="131">
        <f t="shared" si="11"/>
        <v>11.27</v>
      </c>
      <c r="K20" s="128">
        <f t="shared" si="3"/>
        <v>7.1158232951480053E-3</v>
      </c>
      <c r="L20" s="11">
        <f t="shared" si="4"/>
        <v>170.77975908355214</v>
      </c>
      <c r="M20" s="11">
        <f t="shared" si="5"/>
        <v>1172.0076529415844</v>
      </c>
      <c r="N20" s="11">
        <f t="shared" si="6"/>
        <v>25172.007652941586</v>
      </c>
      <c r="O20" s="11">
        <f t="shared" si="7"/>
        <v>27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11.27</v>
      </c>
      <c r="C21" s="3">
        <f t="shared" si="0"/>
        <v>20</v>
      </c>
      <c r="D21" s="13"/>
      <c r="E21" s="10">
        <f t="shared" si="8"/>
        <v>1584.3924999999999</v>
      </c>
      <c r="F21" s="11">
        <f t="shared" si="10"/>
        <v>2000</v>
      </c>
      <c r="G21" s="11">
        <f t="shared" si="1"/>
        <v>26000</v>
      </c>
      <c r="H21" s="122">
        <f t="shared" si="9"/>
        <v>1.2623134734606483</v>
      </c>
      <c r="I21" s="129">
        <f t="shared" si="2"/>
        <v>16.415796976881424</v>
      </c>
      <c r="J21" s="131">
        <f t="shared" si="11"/>
        <v>11.27</v>
      </c>
      <c r="K21" s="128">
        <f t="shared" si="3"/>
        <v>7.1156166126712947E-3</v>
      </c>
      <c r="L21" s="11">
        <f t="shared" si="4"/>
        <v>185.00603192945366</v>
      </c>
      <c r="M21" s="11">
        <f t="shared" si="5"/>
        <v>1357.0136848710381</v>
      </c>
      <c r="N21" s="11">
        <f t="shared" si="6"/>
        <v>27357.013684871039</v>
      </c>
      <c r="O21" s="11">
        <f t="shared" si="7"/>
        <v>27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26">
        <f>SUM(F2:F241)</f>
        <v>106000</v>
      </c>
      <c r="C22" s="3">
        <f t="shared" si="0"/>
        <v>21</v>
      </c>
      <c r="D22" s="13"/>
      <c r="E22" s="10">
        <f t="shared" si="8"/>
        <v>1584.3924999999999</v>
      </c>
      <c r="F22" s="11">
        <f t="shared" si="10"/>
        <v>2000</v>
      </c>
      <c r="G22" s="11">
        <f t="shared" si="1"/>
        <v>28000</v>
      </c>
      <c r="H22" s="122">
        <f t="shared" si="9"/>
        <v>1.2623134734606483</v>
      </c>
      <c r="I22" s="129">
        <f t="shared" si="2"/>
        <v>17.678110450342071</v>
      </c>
      <c r="J22" s="131">
        <f t="shared" si="11"/>
        <v>11.27</v>
      </c>
      <c r="K22" s="128">
        <f t="shared" si="3"/>
        <v>7.1154394562626842E-3</v>
      </c>
      <c r="L22" s="11">
        <f t="shared" si="4"/>
        <v>199.23230477535515</v>
      </c>
      <c r="M22" s="11">
        <f t="shared" si="5"/>
        <v>1556.2459896463934</v>
      </c>
      <c r="N22" s="11">
        <f t="shared" si="6"/>
        <v>29556.245989646392</v>
      </c>
      <c r="O22" s="11">
        <f t="shared" si="7"/>
        <v>27</v>
      </c>
      <c r="P22" s="5"/>
      <c r="Q22" s="5"/>
      <c r="R22" s="5"/>
      <c r="S22" s="5"/>
      <c r="T22" s="5"/>
      <c r="U22" s="5"/>
    </row>
    <row r="23" spans="1:21" x14ac:dyDescent="0.3">
      <c r="A23" s="94" t="s">
        <v>108</v>
      </c>
      <c r="B23" s="126">
        <f>B22*B13</f>
        <v>243799.99999999997</v>
      </c>
      <c r="C23" s="3">
        <f t="shared" si="0"/>
        <v>22</v>
      </c>
      <c r="D23" s="13"/>
      <c r="E23" s="10">
        <f t="shared" si="8"/>
        <v>1584.3924999999999</v>
      </c>
      <c r="F23" s="11">
        <f t="shared" si="10"/>
        <v>2000</v>
      </c>
      <c r="G23" s="11">
        <f t="shared" si="1"/>
        <v>30000</v>
      </c>
      <c r="H23" s="122">
        <f t="shared" si="9"/>
        <v>1.2623134734606483</v>
      </c>
      <c r="I23" s="129">
        <f t="shared" si="2"/>
        <v>18.940423923802719</v>
      </c>
      <c r="J23" s="131">
        <f t="shared" si="11"/>
        <v>11.27</v>
      </c>
      <c r="K23" s="128">
        <f t="shared" si="3"/>
        <v>7.1152859207085544E-3</v>
      </c>
      <c r="L23" s="11">
        <f t="shared" si="4"/>
        <v>213.45857762125664</v>
      </c>
      <c r="M23" s="11">
        <f t="shared" si="5"/>
        <v>1769.70456726765</v>
      </c>
      <c r="N23" s="11">
        <f t="shared" si="6"/>
        <v>31769.70456726765</v>
      </c>
      <c r="O23" s="11">
        <f t="shared" si="7"/>
        <v>27</v>
      </c>
      <c r="P23" s="5"/>
      <c r="Q23" s="5"/>
      <c r="R23" s="5"/>
      <c r="S23" s="5"/>
      <c r="T23" s="5"/>
      <c r="U23" s="5"/>
    </row>
    <row r="24" spans="1:21" x14ac:dyDescent="0.3">
      <c r="A24" s="94" t="s">
        <v>31</v>
      </c>
      <c r="B24" s="78">
        <f>SUM(L2:L241)</f>
        <v>20422.798695688427</v>
      </c>
      <c r="C24" s="3">
        <f t="shared" si="0"/>
        <v>23</v>
      </c>
      <c r="D24" s="13"/>
      <c r="E24" s="10">
        <f t="shared" si="8"/>
        <v>1584.3924999999999</v>
      </c>
      <c r="F24" s="11">
        <f t="shared" si="10"/>
        <v>2000</v>
      </c>
      <c r="G24" s="11">
        <f t="shared" si="1"/>
        <v>32000</v>
      </c>
      <c r="H24" s="122">
        <f t="shared" si="9"/>
        <v>1.2623134734606483</v>
      </c>
      <c r="I24" s="129">
        <f t="shared" si="2"/>
        <v>20.202737397263366</v>
      </c>
      <c r="J24" s="131">
        <f t="shared" si="11"/>
        <v>11.27</v>
      </c>
      <c r="K24" s="128">
        <f t="shared" si="3"/>
        <v>7.1151515770986919E-3</v>
      </c>
      <c r="L24" s="11">
        <f t="shared" si="4"/>
        <v>227.68485046715813</v>
      </c>
      <c r="M24" s="11">
        <f t="shared" si="5"/>
        <v>1997.3894177348081</v>
      </c>
      <c r="N24" s="11">
        <f t="shared" si="6"/>
        <v>33997.389417734805</v>
      </c>
      <c r="O24" s="11">
        <f t="shared" si="7"/>
        <v>27</v>
      </c>
      <c r="P24" s="5"/>
      <c r="Q24" s="5"/>
      <c r="R24" s="5"/>
      <c r="S24" s="5"/>
      <c r="T24" s="5"/>
      <c r="U24" s="5"/>
    </row>
    <row r="25" spans="1:21" x14ac:dyDescent="0.3">
      <c r="A25" s="94" t="s">
        <v>32</v>
      </c>
      <c r="B25" s="120">
        <f>SUM(O2:O241)</f>
        <v>1431</v>
      </c>
      <c r="C25" s="3">
        <f t="shared" si="0"/>
        <v>24</v>
      </c>
      <c r="D25" s="13"/>
      <c r="E25" s="10">
        <f t="shared" si="8"/>
        <v>1584.3924999999999</v>
      </c>
      <c r="F25" s="11">
        <f t="shared" si="10"/>
        <v>2000</v>
      </c>
      <c r="G25" s="11">
        <f t="shared" si="1"/>
        <v>34000</v>
      </c>
      <c r="H25" s="122">
        <f t="shared" si="9"/>
        <v>1.2623134734606483</v>
      </c>
      <c r="I25" s="129">
        <f t="shared" si="2"/>
        <v>21.465050870724014</v>
      </c>
      <c r="J25" s="131">
        <f t="shared" si="11"/>
        <v>11.27</v>
      </c>
      <c r="K25" s="128">
        <f t="shared" si="3"/>
        <v>7.1150330386194009E-3</v>
      </c>
      <c r="L25" s="11">
        <f t="shared" si="4"/>
        <v>241.91112331305962</v>
      </c>
      <c r="M25" s="11">
        <f t="shared" si="5"/>
        <v>2239.3005410478677</v>
      </c>
      <c r="N25" s="11">
        <f t="shared" si="6"/>
        <v>36239.300541047865</v>
      </c>
      <c r="O25" s="11">
        <f t="shared" si="7"/>
        <v>27</v>
      </c>
      <c r="P25" s="5"/>
      <c r="Q25" s="5"/>
      <c r="R25" s="5"/>
      <c r="S25" s="5"/>
      <c r="T25" s="5"/>
      <c r="U25" s="5"/>
    </row>
    <row r="26" spans="1:21" x14ac:dyDescent="0.3">
      <c r="A26" s="94" t="s">
        <v>33</v>
      </c>
      <c r="B26" s="43">
        <f>B24/B22</f>
        <v>0.19266791222347573</v>
      </c>
      <c r="C26" s="3">
        <f t="shared" si="0"/>
        <v>25</v>
      </c>
      <c r="D26" s="13"/>
      <c r="E26" s="10">
        <f t="shared" si="8"/>
        <v>1584.3924999999999</v>
      </c>
      <c r="F26" s="11">
        <f t="shared" si="10"/>
        <v>2000</v>
      </c>
      <c r="G26" s="11">
        <f t="shared" si="1"/>
        <v>36000</v>
      </c>
      <c r="H26" s="122">
        <f t="shared" si="9"/>
        <v>1.2623134734606483</v>
      </c>
      <c r="I26" s="129">
        <f t="shared" si="2"/>
        <v>22.727364344184661</v>
      </c>
      <c r="J26" s="131">
        <f t="shared" si="11"/>
        <v>11.27</v>
      </c>
      <c r="K26" s="128">
        <f t="shared" si="3"/>
        <v>7.1149276710822532E-3</v>
      </c>
      <c r="L26" s="11">
        <f t="shared" si="4"/>
        <v>256.13739615896111</v>
      </c>
      <c r="M26" s="11">
        <f t="shared" si="5"/>
        <v>2495.4379372068288</v>
      </c>
      <c r="N26" s="11">
        <f t="shared" si="6"/>
        <v>38495.437937206829</v>
      </c>
      <c r="O26" s="11">
        <f t="shared" si="7"/>
        <v>27</v>
      </c>
      <c r="P26" s="5"/>
      <c r="Q26" s="5"/>
      <c r="R26" s="5"/>
      <c r="S26" s="5"/>
      <c r="T26" s="5"/>
      <c r="U26" s="5"/>
    </row>
    <row r="27" spans="1:21" x14ac:dyDescent="0.3">
      <c r="A27" s="94" t="s">
        <v>34</v>
      </c>
      <c r="B27" s="119">
        <f>B20+B24-B25</f>
        <v>131516.23078797499</v>
      </c>
      <c r="C27" s="3">
        <f t="shared" si="0"/>
        <v>26</v>
      </c>
      <c r="D27" s="13"/>
      <c r="E27" s="10">
        <f t="shared" si="8"/>
        <v>1584.3924999999999</v>
      </c>
      <c r="F27" s="11">
        <f t="shared" si="10"/>
        <v>2000</v>
      </c>
      <c r="G27" s="11">
        <f t="shared" si="1"/>
        <v>38000</v>
      </c>
      <c r="H27" s="122">
        <f t="shared" si="9"/>
        <v>1.2623134734606483</v>
      </c>
      <c r="I27" s="129">
        <f t="shared" si="2"/>
        <v>23.989677817645308</v>
      </c>
      <c r="J27" s="131">
        <f t="shared" si="11"/>
        <v>11.27</v>
      </c>
      <c r="K27" s="128">
        <f t="shared" si="3"/>
        <v>7.1148333948648059E-3</v>
      </c>
      <c r="L27" s="11">
        <f t="shared" si="4"/>
        <v>270.36366900486263</v>
      </c>
      <c r="M27" s="11">
        <f t="shared" si="5"/>
        <v>2765.8016062116913</v>
      </c>
      <c r="N27" s="11">
        <f t="shared" si="6"/>
        <v>40765.801606211695</v>
      </c>
      <c r="O27" s="11">
        <f t="shared" si="7"/>
        <v>27</v>
      </c>
      <c r="P27" s="5"/>
      <c r="Q27" s="5"/>
      <c r="R27" s="5"/>
      <c r="S27" s="5"/>
      <c r="T27" s="5"/>
      <c r="U27" s="5"/>
    </row>
    <row r="28" spans="1:21" x14ac:dyDescent="0.3">
      <c r="A28" s="95" t="s">
        <v>35</v>
      </c>
      <c r="B28" s="121">
        <f>B27*B13</f>
        <v>302487.33081234246</v>
      </c>
      <c r="C28" s="3">
        <f t="shared" si="0"/>
        <v>27</v>
      </c>
      <c r="D28" s="13"/>
      <c r="E28" s="10">
        <f t="shared" si="8"/>
        <v>1584.3924999999999</v>
      </c>
      <c r="F28" s="11">
        <f t="shared" si="10"/>
        <v>2000</v>
      </c>
      <c r="G28" s="11">
        <f t="shared" si="1"/>
        <v>40000</v>
      </c>
      <c r="H28" s="122">
        <f t="shared" si="9"/>
        <v>1.2623134734606483</v>
      </c>
      <c r="I28" s="129">
        <f t="shared" si="2"/>
        <v>25.251991291105956</v>
      </c>
      <c r="J28" s="131">
        <f t="shared" si="11"/>
        <v>11.27</v>
      </c>
      <c r="K28" s="128">
        <f t="shared" si="3"/>
        <v>7.1147485462691026E-3</v>
      </c>
      <c r="L28" s="11">
        <f t="shared" si="4"/>
        <v>284.58994185076409</v>
      </c>
      <c r="M28" s="11">
        <f t="shared" si="5"/>
        <v>3050.3915480624555</v>
      </c>
      <c r="N28" s="11">
        <f t="shared" si="6"/>
        <v>43050.391548062456</v>
      </c>
      <c r="O28" s="11">
        <f t="shared" si="7"/>
        <v>27</v>
      </c>
      <c r="P28" s="5"/>
      <c r="Q28" s="5"/>
      <c r="R28" s="5"/>
      <c r="S28" s="5"/>
      <c r="T28" s="5"/>
      <c r="U28" s="5"/>
    </row>
    <row r="29" spans="1:21" x14ac:dyDescent="0.3">
      <c r="A29" s="95" t="s">
        <v>102</v>
      </c>
      <c r="B29" s="121">
        <f>B28-B23</f>
        <v>58687.330812342494</v>
      </c>
      <c r="C29" s="3">
        <f t="shared" si="0"/>
        <v>28</v>
      </c>
      <c r="D29" s="13"/>
      <c r="E29" s="10">
        <f t="shared" si="8"/>
        <v>1584.3924999999999</v>
      </c>
      <c r="F29" s="11">
        <f t="shared" si="10"/>
        <v>2000</v>
      </c>
      <c r="G29" s="11">
        <f t="shared" si="1"/>
        <v>42000</v>
      </c>
      <c r="H29" s="122">
        <f t="shared" si="9"/>
        <v>1.2623134734606483</v>
      </c>
      <c r="I29" s="129">
        <f t="shared" si="2"/>
        <v>26.514304764566603</v>
      </c>
      <c r="J29" s="131">
        <f t="shared" si="11"/>
        <v>11.27</v>
      </c>
      <c r="K29" s="128">
        <f t="shared" si="3"/>
        <v>7.1146717784920386E-3</v>
      </c>
      <c r="L29" s="11">
        <f t="shared" si="4"/>
        <v>298.81621469666561</v>
      </c>
      <c r="M29" s="11">
        <f t="shared" si="5"/>
        <v>3349.2077627591211</v>
      </c>
      <c r="N29" s="11">
        <f t="shared" si="6"/>
        <v>45349.207762759121</v>
      </c>
      <c r="O29" s="11">
        <f t="shared" si="7"/>
        <v>27</v>
      </c>
      <c r="P29" s="5"/>
      <c r="Q29" s="5"/>
      <c r="R29" s="5"/>
      <c r="S29" s="5"/>
      <c r="T29" s="5"/>
      <c r="U29" s="5"/>
    </row>
    <row r="30" spans="1:21" x14ac:dyDescent="0.3">
      <c r="A30" s="84" t="s">
        <v>90</v>
      </c>
      <c r="B30" s="100">
        <f>(B28-B23)/B23</f>
        <v>0.24071915837712266</v>
      </c>
      <c r="C30" s="3">
        <f t="shared" si="0"/>
        <v>29</v>
      </c>
      <c r="D30" s="13"/>
      <c r="E30" s="10">
        <f t="shared" si="8"/>
        <v>1584.3924999999999</v>
      </c>
      <c r="F30" s="11">
        <f t="shared" si="10"/>
        <v>2000</v>
      </c>
      <c r="G30" s="11">
        <f t="shared" si="1"/>
        <v>44000</v>
      </c>
      <c r="H30" s="122">
        <f t="shared" si="9"/>
        <v>1.2623134734606483</v>
      </c>
      <c r="I30" s="129">
        <f t="shared" si="2"/>
        <v>27.77661823802725</v>
      </c>
      <c r="J30" s="131">
        <f t="shared" si="11"/>
        <v>11.27</v>
      </c>
      <c r="K30" s="128">
        <f>IF(C29&lt;$B$10,L30/G30,"")</f>
        <v>7.1146019896037973E-3</v>
      </c>
      <c r="L30" s="11">
        <f t="shared" si="4"/>
        <v>313.04248754256707</v>
      </c>
      <c r="M30" s="11">
        <f t="shared" si="5"/>
        <v>3662.2502503016881</v>
      </c>
      <c r="N30" s="11">
        <f t="shared" si="6"/>
        <v>47662.250250301688</v>
      </c>
      <c r="O30" s="11">
        <f t="shared" si="7"/>
        <v>27</v>
      </c>
      <c r="P30" s="5"/>
      <c r="Q30" s="5"/>
      <c r="R30" s="5"/>
      <c r="S30" s="5"/>
      <c r="T30" s="5"/>
      <c r="U30" s="5"/>
    </row>
    <row r="31" spans="1:21" x14ac:dyDescent="0.3">
      <c r="A31" s="84" t="s">
        <v>91</v>
      </c>
      <c r="B31" s="100">
        <f>B30/B9</f>
        <v>4.8143831675424534E-2</v>
      </c>
      <c r="C31" s="3">
        <f t="shared" si="0"/>
        <v>30</v>
      </c>
      <c r="D31" s="13"/>
      <c r="E31" s="10">
        <f t="shared" si="8"/>
        <v>1584.3924999999999</v>
      </c>
      <c r="F31" s="11">
        <f t="shared" si="10"/>
        <v>2000</v>
      </c>
      <c r="G31" s="11">
        <f t="shared" si="1"/>
        <v>46000</v>
      </c>
      <c r="H31" s="122">
        <f t="shared" si="9"/>
        <v>1.2623134734606483</v>
      </c>
      <c r="I31" s="129">
        <f t="shared" si="2"/>
        <v>29.038931711487898</v>
      </c>
      <c r="J31" s="131">
        <f t="shared" si="11"/>
        <v>11.27</v>
      </c>
      <c r="K31" s="128">
        <f t="shared" si="3"/>
        <v>7.1145382693145343E-3</v>
      </c>
      <c r="L31" s="11">
        <f t="shared" si="4"/>
        <v>327.26876038846859</v>
      </c>
      <c r="M31" s="11">
        <f t="shared" si="5"/>
        <v>3989.5190106901568</v>
      </c>
      <c r="N31" s="11">
        <f t="shared" si="6"/>
        <v>49989.519010690157</v>
      </c>
      <c r="O31" s="11">
        <f t="shared" si="7"/>
        <v>27</v>
      </c>
      <c r="P31" s="5"/>
      <c r="Q31" s="5"/>
      <c r="R31" s="5"/>
      <c r="S31" s="5"/>
      <c r="T31" s="5"/>
      <c r="U31" s="5"/>
    </row>
    <row r="32" spans="1:21" ht="15.75" thickBot="1" x14ac:dyDescent="0.35">
      <c r="A32" s="82" t="s">
        <v>101</v>
      </c>
      <c r="B32" s="101">
        <f>B31/12</f>
        <v>4.0119859729520445E-3</v>
      </c>
      <c r="C32" s="3">
        <f t="shared" si="0"/>
        <v>31</v>
      </c>
      <c r="D32" s="13"/>
      <c r="E32" s="10">
        <f t="shared" si="8"/>
        <v>1584.3924999999999</v>
      </c>
      <c r="F32" s="11">
        <f t="shared" si="10"/>
        <v>2000</v>
      </c>
      <c r="G32" s="11">
        <f t="shared" si="1"/>
        <v>48000</v>
      </c>
      <c r="H32" s="122">
        <f t="shared" si="9"/>
        <v>1.2623134734606483</v>
      </c>
      <c r="I32" s="129">
        <f t="shared" si="2"/>
        <v>30.301245184948545</v>
      </c>
      <c r="J32" s="131">
        <f t="shared" si="11"/>
        <v>11.27</v>
      </c>
      <c r="K32" s="128">
        <f t="shared" si="3"/>
        <v>7.1144798590493776E-3</v>
      </c>
      <c r="L32" s="11">
        <f t="shared" si="4"/>
        <v>341.49503323437011</v>
      </c>
      <c r="M32" s="11">
        <f t="shared" si="5"/>
        <v>4331.014043924527</v>
      </c>
      <c r="N32" s="11">
        <f t="shared" si="6"/>
        <v>52331.01404392453</v>
      </c>
      <c r="O32" s="11">
        <f t="shared" si="7"/>
        <v>27</v>
      </c>
      <c r="P32" s="5"/>
      <c r="Q32" s="5"/>
      <c r="R32" s="5"/>
      <c r="S32" s="5"/>
      <c r="T32" s="5"/>
      <c r="U32" s="5"/>
    </row>
    <row r="33" spans="3:21" ht="15.75" thickTop="1" x14ac:dyDescent="0.3">
      <c r="C33" s="3">
        <f t="shared" si="0"/>
        <v>32</v>
      </c>
      <c r="D33" s="13"/>
      <c r="E33" s="10">
        <f t="shared" si="8"/>
        <v>1584.3924999999999</v>
      </c>
      <c r="F33" s="11">
        <f t="shared" si="10"/>
        <v>2000</v>
      </c>
      <c r="G33" s="11">
        <f t="shared" si="1"/>
        <v>50000</v>
      </c>
      <c r="H33" s="122">
        <f t="shared" si="9"/>
        <v>1.2623134734606483</v>
      </c>
      <c r="I33" s="129">
        <f t="shared" si="2"/>
        <v>31.563558658409193</v>
      </c>
      <c r="J33" s="131">
        <f t="shared" si="11"/>
        <v>11.27</v>
      </c>
      <c r="K33" s="128">
        <f t="shared" si="3"/>
        <v>7.1144261216054315E-3</v>
      </c>
      <c r="L33" s="11">
        <f t="shared" si="4"/>
        <v>355.72130608027157</v>
      </c>
      <c r="M33" s="11">
        <f t="shared" si="5"/>
        <v>4686.7353500047984</v>
      </c>
      <c r="N33" s="11">
        <f t="shared" si="6"/>
        <v>54686.735350004798</v>
      </c>
      <c r="O33" s="11">
        <f t="shared" si="7"/>
        <v>27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8"/>
        <v>1584.3924999999999</v>
      </c>
      <c r="F34" s="11">
        <f t="shared" si="10"/>
        <v>2000</v>
      </c>
      <c r="G34" s="11">
        <f t="shared" si="1"/>
        <v>52000</v>
      </c>
      <c r="H34" s="122">
        <f t="shared" si="9"/>
        <v>1.2623134734606483</v>
      </c>
      <c r="I34" s="129">
        <f t="shared" si="2"/>
        <v>32.825872131869843</v>
      </c>
      <c r="J34" s="131">
        <f t="shared" si="11"/>
        <v>11.27</v>
      </c>
      <c r="K34" s="128">
        <f t="shared" si="3"/>
        <v>7.114376517811021E-3</v>
      </c>
      <c r="L34" s="11">
        <f t="shared" si="4"/>
        <v>369.94757892617309</v>
      </c>
      <c r="M34" s="11">
        <f t="shared" si="5"/>
        <v>5056.6829289309717</v>
      </c>
      <c r="N34" s="11">
        <f t="shared" si="6"/>
        <v>57056.682928930968</v>
      </c>
      <c r="O34" s="11">
        <f t="shared" si="7"/>
        <v>27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8"/>
        <v>1584.3924999999999</v>
      </c>
      <c r="F35" s="11">
        <f t="shared" si="10"/>
        <v>2000</v>
      </c>
      <c r="G35" s="11">
        <f t="shared" si="1"/>
        <v>54000</v>
      </c>
      <c r="H35" s="122">
        <f t="shared" si="9"/>
        <v>1.2623134734606483</v>
      </c>
      <c r="I35" s="129">
        <f t="shared" si="2"/>
        <v>34.088185605330494</v>
      </c>
      <c r="J35" s="131">
        <f t="shared" si="11"/>
        <v>11.27</v>
      </c>
      <c r="K35" s="128">
        <f t="shared" si="3"/>
        <v>7.1143305883717535E-3</v>
      </c>
      <c r="L35" s="11">
        <f t="shared" si="4"/>
        <v>384.17385177207467</v>
      </c>
      <c r="M35" s="11">
        <f t="shared" si="5"/>
        <v>5440.8567807030468</v>
      </c>
      <c r="N35" s="11">
        <f t="shared" si="6"/>
        <v>59440.856780703049</v>
      </c>
      <c r="O35" s="11">
        <f t="shared" si="7"/>
        <v>27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8"/>
        <v>1584.3924999999999</v>
      </c>
      <c r="F36" s="11">
        <f t="shared" si="10"/>
        <v>2000</v>
      </c>
      <c r="G36" s="11">
        <f t="shared" si="1"/>
        <v>56000</v>
      </c>
      <c r="H36" s="122">
        <f t="shared" si="9"/>
        <v>1.2623134734606483</v>
      </c>
      <c r="I36" s="129">
        <f t="shared" si="2"/>
        <v>35.350499078791145</v>
      </c>
      <c r="J36" s="131">
        <f t="shared" si="11"/>
        <v>11.27</v>
      </c>
      <c r="K36" s="128">
        <f t="shared" si="3"/>
        <v>7.1142879396067175E-3</v>
      </c>
      <c r="L36" s="11">
        <f t="shared" si="4"/>
        <v>398.40012461797619</v>
      </c>
      <c r="M36" s="11">
        <f t="shared" si="5"/>
        <v>5839.2569053210227</v>
      </c>
      <c r="N36" s="11">
        <f t="shared" si="6"/>
        <v>61839.256905321025</v>
      </c>
      <c r="O36" s="11">
        <f t="shared" si="7"/>
        <v>27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8"/>
        <v>1584.3924999999999</v>
      </c>
      <c r="F37" s="11">
        <f t="shared" si="10"/>
        <v>2000</v>
      </c>
      <c r="G37" s="11">
        <f t="shared" si="1"/>
        <v>58000</v>
      </c>
      <c r="H37" s="122">
        <f t="shared" si="9"/>
        <v>1.2623134734606483</v>
      </c>
      <c r="I37" s="129">
        <f t="shared" si="2"/>
        <v>36.612812552251796</v>
      </c>
      <c r="J37" s="131">
        <f t="shared" si="11"/>
        <v>11.27</v>
      </c>
      <c r="K37" s="128">
        <f t="shared" si="3"/>
        <v>7.1142482321358228E-3</v>
      </c>
      <c r="L37" s="11">
        <f t="shared" si="4"/>
        <v>412.62639746387771</v>
      </c>
      <c r="M37" s="11">
        <f t="shared" si="5"/>
        <v>6251.8833027849005</v>
      </c>
      <c r="N37" s="11">
        <f t="shared" si="6"/>
        <v>64251.883302784903</v>
      </c>
      <c r="O37" s="11">
        <f t="shared" si="7"/>
        <v>27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8"/>
        <v>1584.3924999999999</v>
      </c>
      <c r="F38" s="11">
        <f t="shared" si="10"/>
        <v>2000</v>
      </c>
      <c r="G38" s="11">
        <f t="shared" si="1"/>
        <v>60000</v>
      </c>
      <c r="H38" s="122">
        <f t="shared" si="9"/>
        <v>1.2623134734606483</v>
      </c>
      <c r="I38" s="129">
        <f t="shared" si="2"/>
        <v>37.875126025712447</v>
      </c>
      <c r="J38" s="131">
        <f t="shared" si="11"/>
        <v>11.27</v>
      </c>
      <c r="K38" s="128">
        <f t="shared" si="3"/>
        <v>7.1142111718296552E-3</v>
      </c>
      <c r="L38" s="11">
        <f t="shared" si="4"/>
        <v>426.85267030977928</v>
      </c>
      <c r="M38" s="11">
        <f t="shared" si="5"/>
        <v>6678.73597309468</v>
      </c>
      <c r="N38" s="11">
        <f t="shared" si="6"/>
        <v>66678.735973094677</v>
      </c>
      <c r="O38" s="11">
        <f t="shared" si="7"/>
        <v>27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8"/>
        <v>1584.3924999999999</v>
      </c>
      <c r="F39" s="11">
        <f t="shared" si="10"/>
        <v>2000</v>
      </c>
      <c r="G39" s="11">
        <f t="shared" si="1"/>
        <v>62000</v>
      </c>
      <c r="H39" s="122">
        <f t="shared" si="9"/>
        <v>1.2623134734606483</v>
      </c>
      <c r="I39" s="129">
        <f t="shared" si="2"/>
        <v>39.137439499173098</v>
      </c>
      <c r="J39" s="131">
        <f t="shared" si="11"/>
        <v>11.27</v>
      </c>
      <c r="K39" s="128">
        <f t="shared" si="3"/>
        <v>7.1141765025109806E-3</v>
      </c>
      <c r="L39" s="11">
        <f t="shared" si="4"/>
        <v>441.0789431556808</v>
      </c>
      <c r="M39" s="11">
        <f t="shared" si="5"/>
        <v>7119.8149162503605</v>
      </c>
      <c r="N39" s="11">
        <f t="shared" si="6"/>
        <v>69119.814916250354</v>
      </c>
      <c r="O39" s="11">
        <f t="shared" si="7"/>
        <v>27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8"/>
        <v>1584.3924999999999</v>
      </c>
      <c r="F40" s="11">
        <f t="shared" si="10"/>
        <v>2000</v>
      </c>
      <c r="G40" s="11">
        <f t="shared" si="1"/>
        <v>64000</v>
      </c>
      <c r="H40" s="122">
        <f t="shared" si="9"/>
        <v>1.2623134734606483</v>
      </c>
      <c r="I40" s="129">
        <f t="shared" si="2"/>
        <v>40.399752972633749</v>
      </c>
      <c r="J40" s="131">
        <f t="shared" si="11"/>
        <v>11.27</v>
      </c>
      <c r="K40" s="128">
        <f t="shared" si="3"/>
        <v>7.1141440000247235E-3</v>
      </c>
      <c r="L40" s="11">
        <f t="shared" si="4"/>
        <v>455.30521600158232</v>
      </c>
      <c r="M40" s="11">
        <f t="shared" si="5"/>
        <v>7575.1201322519428</v>
      </c>
      <c r="N40" s="11">
        <f t="shared" si="6"/>
        <v>71575.120132251948</v>
      </c>
      <c r="O40" s="11">
        <f t="shared" si="7"/>
        <v>27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8"/>
        <v>1584.3924999999999</v>
      </c>
      <c r="F41" s="11">
        <f t="shared" si="10"/>
        <v>2000</v>
      </c>
      <c r="G41" s="11">
        <f t="shared" si="1"/>
        <v>66000</v>
      </c>
      <c r="H41" s="122">
        <f t="shared" si="9"/>
        <v>1.2623134734606483</v>
      </c>
      <c r="I41" s="129">
        <f t="shared" si="2"/>
        <v>41.6620664460944</v>
      </c>
      <c r="J41" s="131">
        <f t="shared" si="11"/>
        <v>11.27</v>
      </c>
      <c r="K41" s="128">
        <f t="shared" si="3"/>
        <v>7.1141134673861186E-3</v>
      </c>
      <c r="L41" s="11">
        <f t="shared" si="4"/>
        <v>469.53148884748384</v>
      </c>
      <c r="M41" s="11">
        <f t="shared" si="5"/>
        <v>8044.6516210994268</v>
      </c>
      <c r="N41" s="11">
        <f t="shared" si="6"/>
        <v>74044.65162109943</v>
      </c>
      <c r="O41" s="11">
        <f t="shared" si="7"/>
        <v>27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8"/>
        <v>1584.3924999999999</v>
      </c>
      <c r="F42" s="11">
        <f t="shared" si="10"/>
        <v>2000</v>
      </c>
      <c r="G42" s="11">
        <f t="shared" si="1"/>
        <v>68000</v>
      </c>
      <c r="H42" s="122">
        <f t="shared" si="9"/>
        <v>1.2623134734606483</v>
      </c>
      <c r="I42" s="129">
        <f t="shared" si="2"/>
        <v>42.924379919555051</v>
      </c>
      <c r="J42" s="131">
        <f t="shared" si="11"/>
        <v>11.27</v>
      </c>
      <c r="K42" s="128">
        <f t="shared" si="3"/>
        <v>7.1140847307850797E-3</v>
      </c>
      <c r="L42" s="11">
        <f t="shared" si="4"/>
        <v>483.75776169338542</v>
      </c>
      <c r="M42" s="11">
        <f t="shared" si="5"/>
        <v>8528.4093827928118</v>
      </c>
      <c r="N42" s="11">
        <f t="shared" si="6"/>
        <v>76528.409382792815</v>
      </c>
      <c r="O42" s="11">
        <f t="shared" si="7"/>
        <v>27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8"/>
        <v>1584.3924999999999</v>
      </c>
      <c r="F43" s="11">
        <f t="shared" si="10"/>
        <v>2000</v>
      </c>
      <c r="G43" s="11">
        <f t="shared" si="1"/>
        <v>70000</v>
      </c>
      <c r="H43" s="122">
        <f t="shared" si="9"/>
        <v>1.2623134734606483</v>
      </c>
      <c r="I43" s="129">
        <f t="shared" si="2"/>
        <v>44.186693393015702</v>
      </c>
      <c r="J43" s="131">
        <f t="shared" si="11"/>
        <v>11.27</v>
      </c>
      <c r="K43" s="128">
        <f t="shared" si="3"/>
        <v>7.1140576362755279E-3</v>
      </c>
      <c r="L43" s="11">
        <f t="shared" si="4"/>
        <v>497.98403453928694</v>
      </c>
      <c r="M43" s="11">
        <f t="shared" si="5"/>
        <v>9026.3934173320995</v>
      </c>
      <c r="N43" s="11">
        <f t="shared" si="6"/>
        <v>79026.393417332103</v>
      </c>
      <c r="O43" s="11">
        <f t="shared" si="7"/>
        <v>27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8"/>
        <v>1584.3924999999999</v>
      </c>
      <c r="F44" s="11">
        <f t="shared" si="10"/>
        <v>2000</v>
      </c>
      <c r="G44" s="11">
        <f t="shared" si="1"/>
        <v>72000</v>
      </c>
      <c r="H44" s="122">
        <f t="shared" si="9"/>
        <v>1.2623134734606483</v>
      </c>
      <c r="I44" s="129">
        <f t="shared" si="2"/>
        <v>45.449006866476353</v>
      </c>
      <c r="J44" s="131">
        <f t="shared" si="11"/>
        <v>11.27</v>
      </c>
      <c r="K44" s="128">
        <f t="shared" si="3"/>
        <v>7.1140320470165063E-3</v>
      </c>
      <c r="L44" s="11">
        <f t="shared" si="4"/>
        <v>512.21030738518846</v>
      </c>
      <c r="M44" s="11">
        <f t="shared" si="5"/>
        <v>9538.6037247172881</v>
      </c>
      <c r="N44" s="11">
        <f t="shared" si="6"/>
        <v>81538.603724717294</v>
      </c>
      <c r="O44" s="11">
        <f t="shared" si="7"/>
        <v>27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8"/>
        <v>1584.3924999999999</v>
      </c>
      <c r="F45" s="11">
        <f t="shared" si="10"/>
        <v>2000</v>
      </c>
      <c r="G45" s="11">
        <f t="shared" si="1"/>
        <v>74000</v>
      </c>
      <c r="H45" s="122">
        <f t="shared" si="9"/>
        <v>1.2623134734606483</v>
      </c>
      <c r="I45" s="129">
        <f t="shared" si="2"/>
        <v>46.711320339937004</v>
      </c>
      <c r="J45" s="131">
        <f t="shared" ref="J45:J67" si="12">IF(C44&lt;$B$10,$B$21,"")</f>
        <v>11.27</v>
      </c>
      <c r="K45" s="128">
        <f t="shared" si="3"/>
        <v>7.1140078409606764E-3</v>
      </c>
      <c r="L45" s="11">
        <f t="shared" si="4"/>
        <v>526.43658023109003</v>
      </c>
      <c r="M45" s="11">
        <f t="shared" si="5"/>
        <v>10065.040304948378</v>
      </c>
      <c r="N45" s="11">
        <f t="shared" si="6"/>
        <v>84065.040304948372</v>
      </c>
      <c r="O45" s="11">
        <f t="shared" si="7"/>
        <v>27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8"/>
        <v>1584.3924999999999</v>
      </c>
      <c r="F46" s="11">
        <f t="shared" si="10"/>
        <v>2000</v>
      </c>
      <c r="G46" s="11">
        <f t="shared" si="1"/>
        <v>76000</v>
      </c>
      <c r="H46" s="122">
        <f t="shared" si="9"/>
        <v>1.2623134734606483</v>
      </c>
      <c r="I46" s="129">
        <f t="shared" si="2"/>
        <v>47.973633813397655</v>
      </c>
      <c r="J46" s="131">
        <f t="shared" si="12"/>
        <v>11.27</v>
      </c>
      <c r="K46" s="128">
        <f t="shared" si="3"/>
        <v>7.1139849089077827E-3</v>
      </c>
      <c r="L46" s="11">
        <f t="shared" si="4"/>
        <v>540.6628530769915</v>
      </c>
      <c r="M46" s="11">
        <f t="shared" si="5"/>
        <v>10605.70315802537</v>
      </c>
      <c r="N46" s="11">
        <f t="shared" si="6"/>
        <v>86605.703158025368</v>
      </c>
      <c r="O46" s="11">
        <f t="shared" si="7"/>
        <v>27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8"/>
        <v>1584.3924999999999</v>
      </c>
      <c r="F47" s="11">
        <f t="shared" si="10"/>
        <v>2000</v>
      </c>
      <c r="G47" s="11">
        <f t="shared" si="1"/>
        <v>78000</v>
      </c>
      <c r="H47" s="122">
        <f t="shared" si="9"/>
        <v>1.2623134734606483</v>
      </c>
      <c r="I47" s="129">
        <f t="shared" si="2"/>
        <v>49.235947286858305</v>
      </c>
      <c r="J47" s="131">
        <f t="shared" si="12"/>
        <v>11.27</v>
      </c>
      <c r="K47" s="128">
        <f t="shared" si="3"/>
        <v>7.1139631528576034E-3</v>
      </c>
      <c r="L47" s="11">
        <f t="shared" si="4"/>
        <v>554.88912592289307</v>
      </c>
      <c r="M47" s="11">
        <f t="shared" si="5"/>
        <v>11160.592283948263</v>
      </c>
      <c r="N47" s="11">
        <f t="shared" si="6"/>
        <v>89160.592283948266</v>
      </c>
      <c r="O47" s="11">
        <f t="shared" si="7"/>
        <v>27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8"/>
        <v>1584.3924999999999</v>
      </c>
      <c r="F48" s="11">
        <f t="shared" si="10"/>
        <v>2000</v>
      </c>
      <c r="G48" s="11">
        <f t="shared" si="1"/>
        <v>80000</v>
      </c>
      <c r="H48" s="122">
        <f t="shared" si="9"/>
        <v>1.2623134734606483</v>
      </c>
      <c r="I48" s="129">
        <f t="shared" si="2"/>
        <v>50.498260760318956</v>
      </c>
      <c r="J48" s="131">
        <f t="shared" si="12"/>
        <v>11.27</v>
      </c>
      <c r="K48" s="128">
        <f t="shared" si="3"/>
        <v>7.1139424846099327E-3</v>
      </c>
      <c r="L48" s="11">
        <f t="shared" si="4"/>
        <v>569.11539876879465</v>
      </c>
      <c r="M48" s="11">
        <f t="shared" si="5"/>
        <v>11729.707682717057</v>
      </c>
      <c r="N48" s="11">
        <f t="shared" si="6"/>
        <v>91729.707682717053</v>
      </c>
      <c r="O48" s="11">
        <f t="shared" si="7"/>
        <v>27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8"/>
        <v>1584.3924999999999</v>
      </c>
      <c r="F49" s="11">
        <f t="shared" si="10"/>
        <v>2000</v>
      </c>
      <c r="G49" s="11">
        <f t="shared" si="1"/>
        <v>82000</v>
      </c>
      <c r="H49" s="122">
        <f t="shared" si="9"/>
        <v>1.2623134734606483</v>
      </c>
      <c r="I49" s="129">
        <f t="shared" si="2"/>
        <v>51.760574233779607</v>
      </c>
      <c r="J49" s="131">
        <f t="shared" si="12"/>
        <v>11.27</v>
      </c>
      <c r="K49" s="128">
        <f t="shared" si="3"/>
        <v>7.1139228245694647E-3</v>
      </c>
      <c r="L49" s="11">
        <f t="shared" si="4"/>
        <v>583.34167161469611</v>
      </c>
      <c r="M49" s="11">
        <f t="shared" si="5"/>
        <v>12313.049354331753</v>
      </c>
      <c r="N49" s="11">
        <f t="shared" si="6"/>
        <v>94313.049354331757</v>
      </c>
      <c r="O49" s="11">
        <f t="shared" si="7"/>
        <v>27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8"/>
        <v>1584.3924999999999</v>
      </c>
      <c r="F50" s="11">
        <f t="shared" si="10"/>
        <v>2000</v>
      </c>
      <c r="G50" s="11">
        <f t="shared" si="1"/>
        <v>84000</v>
      </c>
      <c r="H50" s="122">
        <f t="shared" si="9"/>
        <v>1.2623134734606483</v>
      </c>
      <c r="I50" s="129">
        <f t="shared" si="2"/>
        <v>53.022887707240258</v>
      </c>
      <c r="J50" s="131">
        <f t="shared" si="12"/>
        <v>11.27</v>
      </c>
      <c r="K50" s="128">
        <f t="shared" si="3"/>
        <v>7.1139041007214007E-3</v>
      </c>
      <c r="L50" s="11">
        <f t="shared" si="4"/>
        <v>597.56794446059769</v>
      </c>
      <c r="M50" s="11">
        <f t="shared" si="5"/>
        <v>12910.617298792351</v>
      </c>
      <c r="N50" s="11">
        <f t="shared" si="6"/>
        <v>96910.617298792349</v>
      </c>
      <c r="O50" s="11">
        <f t="shared" si="7"/>
        <v>27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8"/>
        <v>1584.3924999999999</v>
      </c>
      <c r="F51" s="11">
        <f t="shared" si="10"/>
        <v>2000</v>
      </c>
      <c r="G51" s="11">
        <f t="shared" si="1"/>
        <v>86000</v>
      </c>
      <c r="H51" s="122">
        <f t="shared" si="9"/>
        <v>1.2623134734606483</v>
      </c>
      <c r="I51" s="129">
        <f t="shared" si="2"/>
        <v>54.285201180700909</v>
      </c>
      <c r="J51" s="131">
        <f t="shared" si="12"/>
        <v>11.27</v>
      </c>
      <c r="K51" s="128">
        <f t="shared" si="3"/>
        <v>7.1138862477499913E-3</v>
      </c>
      <c r="L51" s="11">
        <f t="shared" si="4"/>
        <v>611.79421730649926</v>
      </c>
      <c r="M51" s="11">
        <f t="shared" si="5"/>
        <v>13522.411516098849</v>
      </c>
      <c r="N51" s="11">
        <f t="shared" si="6"/>
        <v>99522.411516098844</v>
      </c>
      <c r="O51" s="11">
        <f t="shared" si="7"/>
        <v>27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8"/>
        <v>1584.3924999999999</v>
      </c>
      <c r="F52" s="11">
        <f t="shared" si="10"/>
        <v>2000</v>
      </c>
      <c r="G52" s="11">
        <f t="shared" si="1"/>
        <v>88000</v>
      </c>
      <c r="H52" s="122">
        <f t="shared" si="9"/>
        <v>1.2623134734606483</v>
      </c>
      <c r="I52" s="129">
        <f t="shared" si="2"/>
        <v>55.54751465416156</v>
      </c>
      <c r="J52" s="131">
        <f t="shared" si="12"/>
        <v>11.27</v>
      </c>
      <c r="K52" s="128">
        <f t="shared" si="3"/>
        <v>7.1138692062772809E-3</v>
      </c>
      <c r="L52" s="11">
        <f t="shared" si="4"/>
        <v>626.02049015240073</v>
      </c>
      <c r="M52" s="11">
        <f t="shared" si="5"/>
        <v>14148.432006251251</v>
      </c>
      <c r="N52" s="11">
        <f t="shared" si="6"/>
        <v>102148.43200625126</v>
      </c>
      <c r="O52" s="11">
        <f t="shared" si="7"/>
        <v>27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8"/>
        <v>1584.3924999999999</v>
      </c>
      <c r="F53" s="11">
        <f t="shared" si="10"/>
        <v>2000</v>
      </c>
      <c r="G53" s="11">
        <f t="shared" si="1"/>
        <v>90000</v>
      </c>
      <c r="H53" s="122">
        <f t="shared" si="9"/>
        <v>1.2623134734606483</v>
      </c>
      <c r="I53" s="129">
        <f t="shared" si="2"/>
        <v>56.809828127622211</v>
      </c>
      <c r="J53" s="131">
        <f t="shared" si="12"/>
        <v>11.27</v>
      </c>
      <c r="K53" s="128">
        <f t="shared" si="3"/>
        <v>7.1138529222033592E-3</v>
      </c>
      <c r="L53" s="11">
        <f t="shared" si="4"/>
        <v>640.2467629983023</v>
      </c>
      <c r="M53" s="11">
        <f t="shared" si="5"/>
        <v>14788.678769249553</v>
      </c>
      <c r="N53" s="11">
        <f t="shared" si="6"/>
        <v>104788.67876924956</v>
      </c>
      <c r="O53" s="11">
        <f t="shared" si="7"/>
        <v>27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8"/>
        <v>1584.3924999999999</v>
      </c>
      <c r="F54" s="11">
        <f t="shared" si="10"/>
        <v>2000</v>
      </c>
      <c r="G54" s="11">
        <f t="shared" si="1"/>
        <v>92000</v>
      </c>
      <c r="H54" s="122">
        <f t="shared" si="9"/>
        <v>1.2623134734606483</v>
      </c>
      <c r="I54" s="129">
        <f t="shared" si="2"/>
        <v>58.072141601082862</v>
      </c>
      <c r="J54" s="131">
        <f t="shared" si="12"/>
        <v>11.27</v>
      </c>
      <c r="K54" s="128">
        <f t="shared" si="3"/>
        <v>7.1138373461326508E-3</v>
      </c>
      <c r="L54" s="11">
        <f t="shared" si="4"/>
        <v>654.47303584420388</v>
      </c>
      <c r="M54" s="11">
        <f t="shared" si="5"/>
        <v>15443.151805093756</v>
      </c>
      <c r="N54" s="11">
        <f t="shared" si="6"/>
        <v>107443.15180509376</v>
      </c>
      <c r="O54" s="11">
        <f t="shared" si="7"/>
        <v>27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8"/>
        <v>1584.3924999999999</v>
      </c>
      <c r="F55" s="11">
        <f t="shared" si="10"/>
        <v>2000</v>
      </c>
      <c r="G55" s="11">
        <f t="shared" si="1"/>
        <v>94000</v>
      </c>
      <c r="H55" s="122">
        <f t="shared" si="9"/>
        <v>1.2623134734606483</v>
      </c>
      <c r="I55" s="129">
        <f t="shared" si="2"/>
        <v>59.334455074543513</v>
      </c>
      <c r="J55" s="131">
        <f t="shared" si="12"/>
        <v>11.27</v>
      </c>
      <c r="K55" s="128">
        <f t="shared" si="3"/>
        <v>7.1138224328734607E-3</v>
      </c>
      <c r="L55" s="11">
        <f t="shared" si="4"/>
        <v>668.69930869010534</v>
      </c>
      <c r="M55" s="11">
        <f t="shared" si="5"/>
        <v>16111.851113783861</v>
      </c>
      <c r="N55" s="11">
        <f t="shared" si="6"/>
        <v>110111.85111378387</v>
      </c>
      <c r="O55" s="11">
        <f t="shared" si="7"/>
        <v>27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8"/>
        <v>1584.3924999999999</v>
      </c>
      <c r="F56" s="11">
        <f t="shared" si="10"/>
        <v>2000</v>
      </c>
      <c r="G56" s="11">
        <f t="shared" si="1"/>
        <v>96000</v>
      </c>
      <c r="H56" s="122">
        <f t="shared" si="9"/>
        <v>1.2623134734606483</v>
      </c>
      <c r="I56" s="129">
        <f t="shared" si="2"/>
        <v>60.596768548004164</v>
      </c>
      <c r="J56" s="131">
        <f t="shared" si="12"/>
        <v>11.27</v>
      </c>
      <c r="K56" s="128">
        <f t="shared" si="3"/>
        <v>7.113808141000072E-3</v>
      </c>
      <c r="L56" s="11">
        <f t="shared" si="4"/>
        <v>682.92558153600692</v>
      </c>
      <c r="M56" s="11">
        <f t="shared" si="5"/>
        <v>16794.77669531987</v>
      </c>
      <c r="N56" s="11">
        <f t="shared" si="6"/>
        <v>112794.77669531987</v>
      </c>
      <c r="O56" s="11">
        <f t="shared" si="7"/>
        <v>27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8"/>
        <v>1584.3924999999999</v>
      </c>
      <c r="F57" s="11">
        <f t="shared" si="10"/>
        <v>2000</v>
      </c>
      <c r="G57" s="11">
        <f t="shared" si="1"/>
        <v>98000</v>
      </c>
      <c r="H57" s="122">
        <f t="shared" si="9"/>
        <v>1.2623134734606483</v>
      </c>
      <c r="I57" s="129">
        <f t="shared" si="2"/>
        <v>61.859082021464815</v>
      </c>
      <c r="J57" s="131">
        <f t="shared" si="12"/>
        <v>11.27</v>
      </c>
      <c r="K57" s="128">
        <f t="shared" si="3"/>
        <v>7.1137944324684531E-3</v>
      </c>
      <c r="L57" s="11">
        <f t="shared" si="4"/>
        <v>697.15185438190838</v>
      </c>
      <c r="M57" s="11">
        <f t="shared" si="5"/>
        <v>17491.928549701777</v>
      </c>
      <c r="N57" s="11">
        <f t="shared" si="6"/>
        <v>115491.92854970178</v>
      </c>
      <c r="O57" s="11">
        <f t="shared" si="7"/>
        <v>27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8"/>
        <v>1584.3924999999999</v>
      </c>
      <c r="F58" s="11">
        <f t="shared" si="10"/>
        <v>2000</v>
      </c>
      <c r="G58" s="11">
        <f t="shared" si="1"/>
        <v>100000</v>
      </c>
      <c r="H58" s="122">
        <f t="shared" si="9"/>
        <v>1.2623134734606483</v>
      </c>
      <c r="I58" s="129">
        <f t="shared" si="2"/>
        <v>63.121395494925466</v>
      </c>
      <c r="J58" s="131">
        <f t="shared" si="12"/>
        <v>11.27</v>
      </c>
      <c r="K58" s="128">
        <f t="shared" si="3"/>
        <v>7.1137812722780998E-3</v>
      </c>
      <c r="L58" s="11">
        <f t="shared" si="4"/>
        <v>711.37812722780996</v>
      </c>
      <c r="M58" s="11">
        <f t="shared" si="5"/>
        <v>18203.306676929587</v>
      </c>
      <c r="N58" s="11">
        <f t="shared" si="6"/>
        <v>118203.30667692958</v>
      </c>
      <c r="O58" s="11">
        <f t="shared" si="7"/>
        <v>27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8"/>
        <v>1584.3924999999999</v>
      </c>
      <c r="F59" s="11">
        <f t="shared" si="10"/>
        <v>2000</v>
      </c>
      <c r="G59" s="11">
        <f t="shared" si="1"/>
        <v>102000</v>
      </c>
      <c r="H59" s="122">
        <f t="shared" si="9"/>
        <v>1.2623134734606483</v>
      </c>
      <c r="I59" s="129">
        <f t="shared" si="2"/>
        <v>64.383708968386117</v>
      </c>
      <c r="J59" s="131">
        <f t="shared" si="12"/>
        <v>11.27</v>
      </c>
      <c r="K59" s="128">
        <f t="shared" si="3"/>
        <v>7.1137686281736428E-3</v>
      </c>
      <c r="L59" s="11">
        <f t="shared" si="4"/>
        <v>725.60440007371153</v>
      </c>
      <c r="M59" s="11">
        <f t="shared" si="5"/>
        <v>18928.9110770033</v>
      </c>
      <c r="N59" s="11">
        <f t="shared" si="6"/>
        <v>120928.9110770033</v>
      </c>
      <c r="O59" s="11">
        <f t="shared" si="7"/>
        <v>27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8"/>
        <v>1584.3924999999999</v>
      </c>
      <c r="F60" s="11">
        <f t="shared" si="10"/>
        <v>2000</v>
      </c>
      <c r="G60" s="11">
        <f t="shared" si="1"/>
        <v>104000</v>
      </c>
      <c r="H60" s="122">
        <f t="shared" si="9"/>
        <v>1.2623134734606483</v>
      </c>
      <c r="I60" s="129">
        <f t="shared" si="2"/>
        <v>65.646022441846767</v>
      </c>
      <c r="J60" s="131">
        <f t="shared" si="12"/>
        <v>11.27</v>
      </c>
      <c r="K60" s="128">
        <f t="shared" si="3"/>
        <v>7.1137564703808946E-3</v>
      </c>
      <c r="L60" s="11">
        <f t="shared" si="4"/>
        <v>739.83067291961299</v>
      </c>
      <c r="M60" s="11">
        <f t="shared" si="5"/>
        <v>19668.741749922912</v>
      </c>
      <c r="N60" s="11">
        <f t="shared" si="6"/>
        <v>123668.74174992292</v>
      </c>
      <c r="O60" s="11">
        <f t="shared" si="7"/>
        <v>27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8"/>
        <v>1584.3924999999999</v>
      </c>
      <c r="F61" s="11">
        <f t="shared" si="10"/>
        <v>2000</v>
      </c>
      <c r="G61" s="11">
        <f t="shared" si="1"/>
        <v>106000</v>
      </c>
      <c r="H61" s="122">
        <f t="shared" si="9"/>
        <v>1.2623134734606483</v>
      </c>
      <c r="I61" s="129">
        <f t="shared" si="2"/>
        <v>66.908335915307418</v>
      </c>
      <c r="J61" s="131">
        <f t="shared" si="12"/>
        <v>11.27</v>
      </c>
      <c r="K61" s="128">
        <f t="shared" si="3"/>
        <v>7.113744771372779E-3</v>
      </c>
      <c r="L61" s="11">
        <f t="shared" si="4"/>
        <v>754.05694576551457</v>
      </c>
      <c r="M61" s="11">
        <f t="shared" si="5"/>
        <v>20422.798695688427</v>
      </c>
      <c r="N61" s="11">
        <f t="shared" si="6"/>
        <v>126422.79869568843</v>
      </c>
      <c r="O61" s="11">
        <f t="shared" si="7"/>
        <v>27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8"/>
        <v/>
      </c>
      <c r="F62" s="11" t="str">
        <f t="shared" si="10"/>
        <v/>
      </c>
      <c r="G62" s="11" t="str">
        <f t="shared" si="1"/>
        <v/>
      </c>
      <c r="H62" s="122" t="str">
        <f t="shared" si="9"/>
        <v/>
      </c>
      <c r="I62" s="129" t="str">
        <f t="shared" si="2"/>
        <v/>
      </c>
      <c r="J62" s="131" t="str">
        <f t="shared" si="12"/>
        <v/>
      </c>
      <c r="K62" s="128" t="str">
        <f t="shared" si="3"/>
        <v/>
      </c>
      <c r="L62" s="11" t="str">
        <f t="shared" si="4"/>
        <v/>
      </c>
      <c r="M62" s="11" t="str">
        <f t="shared" si="5"/>
        <v/>
      </c>
      <c r="N62" s="11" t="str">
        <f t="shared" si="6"/>
        <v/>
      </c>
      <c r="O62" s="11" t="str">
        <f t="shared" si="7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8"/>
        <v/>
      </c>
      <c r="F63" s="11" t="str">
        <f t="shared" si="10"/>
        <v/>
      </c>
      <c r="G63" s="11" t="str">
        <f t="shared" si="1"/>
        <v/>
      </c>
      <c r="H63" s="122" t="str">
        <f t="shared" si="9"/>
        <v/>
      </c>
      <c r="I63" s="129" t="str">
        <f t="shared" si="2"/>
        <v/>
      </c>
      <c r="J63" s="131" t="str">
        <f t="shared" si="12"/>
        <v/>
      </c>
      <c r="K63" s="128" t="str">
        <f t="shared" si="3"/>
        <v/>
      </c>
      <c r="L63" s="11" t="str">
        <f t="shared" si="4"/>
        <v/>
      </c>
      <c r="M63" s="11" t="str">
        <f t="shared" si="5"/>
        <v/>
      </c>
      <c r="N63" s="11" t="str">
        <f t="shared" si="6"/>
        <v/>
      </c>
      <c r="O63" s="11" t="str">
        <f t="shared" si="7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8"/>
        <v/>
      </c>
      <c r="F64" s="11" t="str">
        <f t="shared" si="10"/>
        <v/>
      </c>
      <c r="G64" s="11" t="str">
        <f t="shared" si="1"/>
        <v/>
      </c>
      <c r="H64" s="122" t="str">
        <f t="shared" si="9"/>
        <v/>
      </c>
      <c r="I64" s="129" t="str">
        <f t="shared" si="2"/>
        <v/>
      </c>
      <c r="J64" s="131" t="str">
        <f t="shared" si="12"/>
        <v/>
      </c>
      <c r="K64" s="128" t="str">
        <f t="shared" si="3"/>
        <v/>
      </c>
      <c r="L64" s="11" t="str">
        <f t="shared" si="4"/>
        <v/>
      </c>
      <c r="M64" s="11" t="str">
        <f t="shared" si="5"/>
        <v/>
      </c>
      <c r="N64" s="11" t="str">
        <f t="shared" si="6"/>
        <v/>
      </c>
      <c r="O64" s="11" t="str">
        <f t="shared" si="7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8"/>
        <v/>
      </c>
      <c r="F65" s="11" t="str">
        <f t="shared" si="10"/>
        <v/>
      </c>
      <c r="G65" s="11" t="str">
        <f t="shared" si="1"/>
        <v/>
      </c>
      <c r="H65" s="122" t="str">
        <f t="shared" si="9"/>
        <v/>
      </c>
      <c r="I65" s="129" t="str">
        <f t="shared" si="2"/>
        <v/>
      </c>
      <c r="J65" s="131" t="str">
        <f t="shared" si="12"/>
        <v/>
      </c>
      <c r="K65" s="128" t="str">
        <f t="shared" si="3"/>
        <v/>
      </c>
      <c r="L65" s="11" t="str">
        <f t="shared" si="4"/>
        <v/>
      </c>
      <c r="M65" s="11" t="str">
        <f t="shared" si="5"/>
        <v/>
      </c>
      <c r="N65" s="11" t="str">
        <f t="shared" si="6"/>
        <v/>
      </c>
      <c r="O65" s="11" t="str">
        <f t="shared" si="7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8"/>
        <v/>
      </c>
      <c r="F66" s="11" t="str">
        <f t="shared" si="10"/>
        <v/>
      </c>
      <c r="G66" s="11" t="str">
        <f t="shared" si="1"/>
        <v/>
      </c>
      <c r="H66" s="122" t="str">
        <f t="shared" si="9"/>
        <v/>
      </c>
      <c r="I66" s="129" t="str">
        <f t="shared" si="2"/>
        <v/>
      </c>
      <c r="J66" s="131" t="str">
        <f t="shared" si="12"/>
        <v/>
      </c>
      <c r="K66" s="128" t="str">
        <f t="shared" si="3"/>
        <v/>
      </c>
      <c r="L66" s="11" t="str">
        <f t="shared" si="4"/>
        <v/>
      </c>
      <c r="M66" s="11" t="str">
        <f t="shared" si="5"/>
        <v/>
      </c>
      <c r="N66" s="11" t="str">
        <f t="shared" si="6"/>
        <v/>
      </c>
      <c r="O66" s="11" t="str">
        <f t="shared" si="7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13">IF(C66&lt;$B$10,C66+1,"")</f>
        <v/>
      </c>
      <c r="D67" s="13"/>
      <c r="E67" s="10" t="str">
        <f t="shared" ref="E67:E130" si="14">IF(C66&lt;$B$10,$B$15,"")</f>
        <v/>
      </c>
      <c r="F67" s="11" t="str">
        <f t="shared" si="10"/>
        <v/>
      </c>
      <c r="G67" s="11" t="str">
        <f t="shared" ref="G67:G130" si="15">IF(C66&lt;$B$10,F67+G66,"")</f>
        <v/>
      </c>
      <c r="H67" s="122" t="str">
        <f t="shared" si="9"/>
        <v/>
      </c>
      <c r="I67" s="129" t="str">
        <f t="shared" ref="I67:I130" si="16">IF(C66&lt;$B$10,I66+H67,"")</f>
        <v/>
      </c>
      <c r="J67" s="131" t="str">
        <f t="shared" si="12"/>
        <v/>
      </c>
      <c r="K67" s="128" t="str">
        <f t="shared" ref="K67:K120" si="17">IF(C66&lt;$B$10,L67/G67,"")</f>
        <v/>
      </c>
      <c r="L67" s="11" t="str">
        <f t="shared" ref="L67:L130" si="18">IF(C66&lt;$B$10,I67*J67,"")</f>
        <v/>
      </c>
      <c r="M67" s="11" t="str">
        <f t="shared" ref="M67:M130" si="19">IF(C66&lt;$B$10,M66+L67,"")</f>
        <v/>
      </c>
      <c r="N67" s="11" t="str">
        <f t="shared" ref="N67:N130" si="20">IF(C66&lt;$B$10,G67+M67,"")</f>
        <v/>
      </c>
      <c r="O67" s="11" t="str">
        <f t="shared" ref="O67:O130" si="21">IF(C66&lt;$B$10,F67*$B$8,"")</f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13"/>
        <v/>
      </c>
      <c r="D68" s="13"/>
      <c r="E68" s="10" t="str">
        <f t="shared" si="14"/>
        <v/>
      </c>
      <c r="F68" s="11" t="str">
        <f t="shared" si="10"/>
        <v/>
      </c>
      <c r="G68" s="11" t="str">
        <f t="shared" si="15"/>
        <v/>
      </c>
      <c r="H68" s="122" t="str">
        <f t="shared" si="9"/>
        <v/>
      </c>
      <c r="I68" s="129" t="str">
        <f t="shared" si="16"/>
        <v/>
      </c>
      <c r="J68" s="131" t="str">
        <f t="shared" ref="J68:J131" si="22">IF(C67&lt;$B$10,$B$21,"")</f>
        <v/>
      </c>
      <c r="K68" s="128" t="str">
        <f t="shared" si="17"/>
        <v/>
      </c>
      <c r="L68" s="11" t="str">
        <f t="shared" si="18"/>
        <v/>
      </c>
      <c r="M68" s="11" t="str">
        <f t="shared" si="19"/>
        <v/>
      </c>
      <c r="N68" s="11" t="str">
        <f t="shared" si="20"/>
        <v/>
      </c>
      <c r="O68" s="11" t="str">
        <f t="shared" si="21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13"/>
        <v/>
      </c>
      <c r="D69" s="13"/>
      <c r="E69" s="10" t="str">
        <f t="shared" si="14"/>
        <v/>
      </c>
      <c r="F69" s="11" t="str">
        <f t="shared" si="10"/>
        <v/>
      </c>
      <c r="G69" s="11" t="str">
        <f t="shared" si="15"/>
        <v/>
      </c>
      <c r="H69" s="122" t="str">
        <f t="shared" si="9"/>
        <v/>
      </c>
      <c r="I69" s="129" t="str">
        <f t="shared" si="16"/>
        <v/>
      </c>
      <c r="J69" s="131" t="str">
        <f t="shared" si="22"/>
        <v/>
      </c>
      <c r="K69" s="128" t="str">
        <f t="shared" si="17"/>
        <v/>
      </c>
      <c r="L69" s="11" t="str">
        <f t="shared" si="18"/>
        <v/>
      </c>
      <c r="M69" s="11" t="str">
        <f t="shared" si="19"/>
        <v/>
      </c>
      <c r="N69" s="11" t="str">
        <f t="shared" si="20"/>
        <v/>
      </c>
      <c r="O69" s="11" t="str">
        <f t="shared" si="21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13"/>
        <v/>
      </c>
      <c r="D70" s="13"/>
      <c r="E70" s="10" t="str">
        <f t="shared" si="14"/>
        <v/>
      </c>
      <c r="F70" s="11" t="str">
        <f t="shared" si="10"/>
        <v/>
      </c>
      <c r="G70" s="11" t="str">
        <f t="shared" si="15"/>
        <v/>
      </c>
      <c r="H70" s="122" t="str">
        <f t="shared" si="9"/>
        <v/>
      </c>
      <c r="I70" s="129" t="str">
        <f t="shared" si="16"/>
        <v/>
      </c>
      <c r="J70" s="131" t="str">
        <f t="shared" si="22"/>
        <v/>
      </c>
      <c r="K70" s="128" t="str">
        <f t="shared" si="17"/>
        <v/>
      </c>
      <c r="L70" s="11" t="str">
        <f t="shared" si="18"/>
        <v/>
      </c>
      <c r="M70" s="11" t="str">
        <f t="shared" si="19"/>
        <v/>
      </c>
      <c r="N70" s="11" t="str">
        <f t="shared" si="20"/>
        <v/>
      </c>
      <c r="O70" s="11" t="str">
        <f t="shared" si="21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13"/>
        <v/>
      </c>
      <c r="D71" s="13"/>
      <c r="E71" s="10" t="str">
        <f t="shared" si="14"/>
        <v/>
      </c>
      <c r="F71" s="11" t="str">
        <f t="shared" si="10"/>
        <v/>
      </c>
      <c r="G71" s="11" t="str">
        <f t="shared" si="15"/>
        <v/>
      </c>
      <c r="H71" s="122" t="str">
        <f t="shared" ref="H71:H134" si="23">IF(C70&lt;$B$10,F71/E71,"")</f>
        <v/>
      </c>
      <c r="I71" s="129" t="str">
        <f t="shared" si="16"/>
        <v/>
      </c>
      <c r="J71" s="131" t="str">
        <f t="shared" si="22"/>
        <v/>
      </c>
      <c r="K71" s="128" t="str">
        <f t="shared" si="17"/>
        <v/>
      </c>
      <c r="L71" s="11" t="str">
        <f t="shared" si="18"/>
        <v/>
      </c>
      <c r="M71" s="11" t="str">
        <f t="shared" si="19"/>
        <v/>
      </c>
      <c r="N71" s="11" t="str">
        <f t="shared" si="20"/>
        <v/>
      </c>
      <c r="O71" s="11" t="str">
        <f t="shared" si="21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13"/>
        <v/>
      </c>
      <c r="D72" s="13"/>
      <c r="E72" s="10" t="str">
        <f t="shared" si="14"/>
        <v/>
      </c>
      <c r="F72" s="11" t="str">
        <f t="shared" si="10"/>
        <v/>
      </c>
      <c r="G72" s="11" t="str">
        <f t="shared" si="15"/>
        <v/>
      </c>
      <c r="H72" s="122" t="str">
        <f t="shared" si="23"/>
        <v/>
      </c>
      <c r="I72" s="129" t="str">
        <f t="shared" si="16"/>
        <v/>
      </c>
      <c r="J72" s="131" t="str">
        <f t="shared" si="22"/>
        <v/>
      </c>
      <c r="K72" s="128" t="str">
        <f t="shared" si="17"/>
        <v/>
      </c>
      <c r="L72" s="11" t="str">
        <f t="shared" si="18"/>
        <v/>
      </c>
      <c r="M72" s="11" t="str">
        <f t="shared" si="19"/>
        <v/>
      </c>
      <c r="N72" s="11" t="str">
        <f t="shared" si="20"/>
        <v/>
      </c>
      <c r="O72" s="11" t="str">
        <f t="shared" si="21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13"/>
        <v/>
      </c>
      <c r="D73" s="13"/>
      <c r="E73" s="10" t="str">
        <f t="shared" si="14"/>
        <v/>
      </c>
      <c r="F73" s="11" t="str">
        <f t="shared" si="10"/>
        <v/>
      </c>
      <c r="G73" s="11" t="str">
        <f t="shared" si="15"/>
        <v/>
      </c>
      <c r="H73" s="122" t="str">
        <f t="shared" si="23"/>
        <v/>
      </c>
      <c r="I73" s="129" t="str">
        <f t="shared" si="16"/>
        <v/>
      </c>
      <c r="J73" s="131" t="str">
        <f t="shared" si="22"/>
        <v/>
      </c>
      <c r="K73" s="128" t="str">
        <f t="shared" si="17"/>
        <v/>
      </c>
      <c r="L73" s="11" t="str">
        <f t="shared" si="18"/>
        <v/>
      </c>
      <c r="M73" s="11" t="str">
        <f t="shared" si="19"/>
        <v/>
      </c>
      <c r="N73" s="11" t="str">
        <f t="shared" si="20"/>
        <v/>
      </c>
      <c r="O73" s="11" t="str">
        <f t="shared" si="21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13"/>
        <v/>
      </c>
      <c r="D74" s="13"/>
      <c r="E74" s="10" t="str">
        <f t="shared" si="14"/>
        <v/>
      </c>
      <c r="F74" s="11" t="str">
        <f t="shared" si="10"/>
        <v/>
      </c>
      <c r="G74" s="11" t="str">
        <f t="shared" si="15"/>
        <v/>
      </c>
      <c r="H74" s="122" t="str">
        <f t="shared" si="23"/>
        <v/>
      </c>
      <c r="I74" s="129" t="str">
        <f t="shared" si="16"/>
        <v/>
      </c>
      <c r="J74" s="131" t="str">
        <f t="shared" si="22"/>
        <v/>
      </c>
      <c r="K74" s="128" t="str">
        <f t="shared" si="17"/>
        <v/>
      </c>
      <c r="L74" s="11" t="str">
        <f t="shared" si="18"/>
        <v/>
      </c>
      <c r="M74" s="11" t="str">
        <f t="shared" si="19"/>
        <v/>
      </c>
      <c r="N74" s="11" t="str">
        <f t="shared" si="20"/>
        <v/>
      </c>
      <c r="O74" s="11" t="str">
        <f t="shared" si="21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13"/>
        <v/>
      </c>
      <c r="D75" s="13"/>
      <c r="E75" s="10" t="str">
        <f t="shared" si="14"/>
        <v/>
      </c>
      <c r="F75" s="11" t="str">
        <f t="shared" si="10"/>
        <v/>
      </c>
      <c r="G75" s="11" t="str">
        <f t="shared" si="15"/>
        <v/>
      </c>
      <c r="H75" s="122" t="str">
        <f t="shared" si="23"/>
        <v/>
      </c>
      <c r="I75" s="129" t="str">
        <f t="shared" si="16"/>
        <v/>
      </c>
      <c r="J75" s="131" t="str">
        <f t="shared" si="22"/>
        <v/>
      </c>
      <c r="K75" s="128" t="str">
        <f t="shared" si="17"/>
        <v/>
      </c>
      <c r="L75" s="11" t="str">
        <f t="shared" si="18"/>
        <v/>
      </c>
      <c r="M75" s="11" t="str">
        <f t="shared" si="19"/>
        <v/>
      </c>
      <c r="N75" s="11" t="str">
        <f t="shared" si="20"/>
        <v/>
      </c>
      <c r="O75" s="11" t="str">
        <f t="shared" si="21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13"/>
        <v/>
      </c>
      <c r="D76" s="13"/>
      <c r="E76" s="10" t="str">
        <f t="shared" si="14"/>
        <v/>
      </c>
      <c r="F76" s="11" t="str">
        <f t="shared" ref="F76:F139" si="24">IF(C75&lt;$B$10,IF($B$7&gt;0,IF(C75&lt;$B$10,IF(L75&gt;F75+$B$7,L75-(1-$B$8),F75),""),$B$6),"")</f>
        <v/>
      </c>
      <c r="G76" s="11" t="str">
        <f t="shared" si="15"/>
        <v/>
      </c>
      <c r="H76" s="122" t="str">
        <f t="shared" si="23"/>
        <v/>
      </c>
      <c r="I76" s="129" t="str">
        <f t="shared" si="16"/>
        <v/>
      </c>
      <c r="J76" s="131" t="str">
        <f t="shared" si="22"/>
        <v/>
      </c>
      <c r="K76" s="128" t="str">
        <f t="shared" si="17"/>
        <v/>
      </c>
      <c r="L76" s="11" t="str">
        <f t="shared" si="18"/>
        <v/>
      </c>
      <c r="M76" s="11" t="str">
        <f t="shared" si="19"/>
        <v/>
      </c>
      <c r="N76" s="11" t="str">
        <f t="shared" si="20"/>
        <v/>
      </c>
      <c r="O76" s="11" t="str">
        <f t="shared" si="21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13"/>
        <v/>
      </c>
      <c r="D77" s="13"/>
      <c r="E77" s="10" t="str">
        <f t="shared" si="14"/>
        <v/>
      </c>
      <c r="F77" s="11" t="str">
        <f t="shared" si="24"/>
        <v/>
      </c>
      <c r="G77" s="11" t="str">
        <f t="shared" si="15"/>
        <v/>
      </c>
      <c r="H77" s="122" t="str">
        <f t="shared" si="23"/>
        <v/>
      </c>
      <c r="I77" s="129" t="str">
        <f t="shared" si="16"/>
        <v/>
      </c>
      <c r="J77" s="131" t="str">
        <f t="shared" si="22"/>
        <v/>
      </c>
      <c r="K77" s="128" t="str">
        <f t="shared" si="17"/>
        <v/>
      </c>
      <c r="L77" s="11" t="str">
        <f t="shared" si="18"/>
        <v/>
      </c>
      <c r="M77" s="11" t="str">
        <f t="shared" si="19"/>
        <v/>
      </c>
      <c r="N77" s="11" t="str">
        <f t="shared" si="20"/>
        <v/>
      </c>
      <c r="O77" s="11" t="str">
        <f t="shared" si="21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13"/>
        <v/>
      </c>
      <c r="D78" s="13"/>
      <c r="E78" s="10" t="str">
        <f t="shared" si="14"/>
        <v/>
      </c>
      <c r="F78" s="11" t="str">
        <f t="shared" si="24"/>
        <v/>
      </c>
      <c r="G78" s="11" t="str">
        <f t="shared" si="15"/>
        <v/>
      </c>
      <c r="H78" s="122" t="str">
        <f t="shared" si="23"/>
        <v/>
      </c>
      <c r="I78" s="129" t="str">
        <f t="shared" si="16"/>
        <v/>
      </c>
      <c r="J78" s="131" t="str">
        <f t="shared" si="22"/>
        <v/>
      </c>
      <c r="K78" s="128" t="str">
        <f t="shared" si="17"/>
        <v/>
      </c>
      <c r="L78" s="11" t="str">
        <f t="shared" si="18"/>
        <v/>
      </c>
      <c r="M78" s="11" t="str">
        <f t="shared" si="19"/>
        <v/>
      </c>
      <c r="N78" s="11" t="str">
        <f t="shared" si="20"/>
        <v/>
      </c>
      <c r="O78" s="11" t="str">
        <f t="shared" si="21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13"/>
        <v/>
      </c>
      <c r="D79" s="13"/>
      <c r="E79" s="10" t="str">
        <f t="shared" si="14"/>
        <v/>
      </c>
      <c r="F79" s="11" t="str">
        <f t="shared" si="24"/>
        <v/>
      </c>
      <c r="G79" s="11" t="str">
        <f t="shared" si="15"/>
        <v/>
      </c>
      <c r="H79" s="122" t="str">
        <f t="shared" si="23"/>
        <v/>
      </c>
      <c r="I79" s="129" t="str">
        <f t="shared" si="16"/>
        <v/>
      </c>
      <c r="J79" s="131" t="str">
        <f t="shared" si="22"/>
        <v/>
      </c>
      <c r="K79" s="128" t="str">
        <f t="shared" si="17"/>
        <v/>
      </c>
      <c r="L79" s="11" t="str">
        <f t="shared" si="18"/>
        <v/>
      </c>
      <c r="M79" s="11" t="str">
        <f t="shared" si="19"/>
        <v/>
      </c>
      <c r="N79" s="11" t="str">
        <f t="shared" si="20"/>
        <v/>
      </c>
      <c r="O79" s="11" t="str">
        <f t="shared" si="21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13"/>
        <v/>
      </c>
      <c r="D80" s="13"/>
      <c r="E80" s="10" t="str">
        <f t="shared" si="14"/>
        <v/>
      </c>
      <c r="F80" s="11" t="str">
        <f t="shared" si="24"/>
        <v/>
      </c>
      <c r="G80" s="11" t="str">
        <f t="shared" si="15"/>
        <v/>
      </c>
      <c r="H80" s="122" t="str">
        <f t="shared" si="23"/>
        <v/>
      </c>
      <c r="I80" s="129" t="str">
        <f t="shared" si="16"/>
        <v/>
      </c>
      <c r="J80" s="131" t="str">
        <f t="shared" si="22"/>
        <v/>
      </c>
      <c r="K80" s="128" t="str">
        <f t="shared" si="17"/>
        <v/>
      </c>
      <c r="L80" s="11" t="str">
        <f t="shared" si="18"/>
        <v/>
      </c>
      <c r="M80" s="11" t="str">
        <f t="shared" si="19"/>
        <v/>
      </c>
      <c r="N80" s="11" t="str">
        <f t="shared" si="20"/>
        <v/>
      </c>
      <c r="O80" s="11" t="str">
        <f t="shared" si="21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13"/>
        <v/>
      </c>
      <c r="D81" s="13"/>
      <c r="E81" s="10" t="str">
        <f t="shared" si="14"/>
        <v/>
      </c>
      <c r="F81" s="11" t="str">
        <f t="shared" si="24"/>
        <v/>
      </c>
      <c r="G81" s="11" t="str">
        <f t="shared" si="15"/>
        <v/>
      </c>
      <c r="H81" s="122" t="str">
        <f t="shared" si="23"/>
        <v/>
      </c>
      <c r="I81" s="129" t="str">
        <f t="shared" si="16"/>
        <v/>
      </c>
      <c r="J81" s="131" t="str">
        <f t="shared" si="22"/>
        <v/>
      </c>
      <c r="K81" s="128" t="str">
        <f t="shared" si="17"/>
        <v/>
      </c>
      <c r="L81" s="11" t="str">
        <f t="shared" si="18"/>
        <v/>
      </c>
      <c r="M81" s="11" t="str">
        <f t="shared" si="19"/>
        <v/>
      </c>
      <c r="N81" s="11" t="str">
        <f t="shared" si="20"/>
        <v/>
      </c>
      <c r="O81" s="11" t="str">
        <f t="shared" si="21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13"/>
        <v/>
      </c>
      <c r="D82" s="13"/>
      <c r="E82" s="10" t="str">
        <f t="shared" si="14"/>
        <v/>
      </c>
      <c r="F82" s="11" t="str">
        <f t="shared" si="24"/>
        <v/>
      </c>
      <c r="G82" s="11" t="str">
        <f t="shared" si="15"/>
        <v/>
      </c>
      <c r="H82" s="122" t="str">
        <f t="shared" si="23"/>
        <v/>
      </c>
      <c r="I82" s="129" t="str">
        <f t="shared" si="16"/>
        <v/>
      </c>
      <c r="J82" s="131" t="str">
        <f t="shared" si="22"/>
        <v/>
      </c>
      <c r="K82" s="128" t="str">
        <f t="shared" si="17"/>
        <v/>
      </c>
      <c r="L82" s="11" t="str">
        <f t="shared" si="18"/>
        <v/>
      </c>
      <c r="M82" s="11" t="str">
        <f t="shared" si="19"/>
        <v/>
      </c>
      <c r="N82" s="11" t="str">
        <f t="shared" si="20"/>
        <v/>
      </c>
      <c r="O82" s="11" t="str">
        <f t="shared" si="21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13"/>
        <v/>
      </c>
      <c r="D83" s="13"/>
      <c r="E83" s="10" t="str">
        <f t="shared" si="14"/>
        <v/>
      </c>
      <c r="F83" s="11" t="str">
        <f t="shared" si="24"/>
        <v/>
      </c>
      <c r="G83" s="11" t="str">
        <f t="shared" si="15"/>
        <v/>
      </c>
      <c r="H83" s="122" t="str">
        <f t="shared" si="23"/>
        <v/>
      </c>
      <c r="I83" s="129" t="str">
        <f t="shared" si="16"/>
        <v/>
      </c>
      <c r="J83" s="131" t="str">
        <f t="shared" si="22"/>
        <v/>
      </c>
      <c r="K83" s="128" t="str">
        <f t="shared" si="17"/>
        <v/>
      </c>
      <c r="L83" s="11" t="str">
        <f t="shared" si="18"/>
        <v/>
      </c>
      <c r="M83" s="11" t="str">
        <f t="shared" si="19"/>
        <v/>
      </c>
      <c r="N83" s="11" t="str">
        <f t="shared" si="20"/>
        <v/>
      </c>
      <c r="O83" s="11" t="str">
        <f t="shared" si="21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13"/>
        <v/>
      </c>
      <c r="D84" s="13"/>
      <c r="E84" s="10" t="str">
        <f t="shared" si="14"/>
        <v/>
      </c>
      <c r="F84" s="11" t="str">
        <f t="shared" si="24"/>
        <v/>
      </c>
      <c r="G84" s="11" t="str">
        <f t="shared" si="15"/>
        <v/>
      </c>
      <c r="H84" s="122" t="str">
        <f t="shared" si="23"/>
        <v/>
      </c>
      <c r="I84" s="129" t="str">
        <f t="shared" si="16"/>
        <v/>
      </c>
      <c r="J84" s="131" t="str">
        <f t="shared" si="22"/>
        <v/>
      </c>
      <c r="K84" s="128" t="str">
        <f t="shared" si="17"/>
        <v/>
      </c>
      <c r="L84" s="11" t="str">
        <f t="shared" si="18"/>
        <v/>
      </c>
      <c r="M84" s="11" t="str">
        <f t="shared" si="19"/>
        <v/>
      </c>
      <c r="N84" s="11" t="str">
        <f t="shared" si="20"/>
        <v/>
      </c>
      <c r="O84" s="11" t="str">
        <f t="shared" si="21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13"/>
        <v/>
      </c>
      <c r="D85" s="13"/>
      <c r="E85" s="10" t="str">
        <f t="shared" si="14"/>
        <v/>
      </c>
      <c r="F85" s="11" t="str">
        <f t="shared" si="24"/>
        <v/>
      </c>
      <c r="G85" s="11" t="str">
        <f t="shared" si="15"/>
        <v/>
      </c>
      <c r="H85" s="122" t="str">
        <f t="shared" si="23"/>
        <v/>
      </c>
      <c r="I85" s="129" t="str">
        <f t="shared" si="16"/>
        <v/>
      </c>
      <c r="J85" s="131" t="str">
        <f t="shared" si="22"/>
        <v/>
      </c>
      <c r="K85" s="128" t="str">
        <f t="shared" si="17"/>
        <v/>
      </c>
      <c r="L85" s="11" t="str">
        <f t="shared" si="18"/>
        <v/>
      </c>
      <c r="M85" s="11" t="str">
        <f t="shared" si="19"/>
        <v/>
      </c>
      <c r="N85" s="11" t="str">
        <f t="shared" si="20"/>
        <v/>
      </c>
      <c r="O85" s="11" t="str">
        <f t="shared" si="21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13"/>
        <v/>
      </c>
      <c r="D86" s="13"/>
      <c r="E86" s="10" t="str">
        <f t="shared" si="14"/>
        <v/>
      </c>
      <c r="F86" s="11" t="str">
        <f t="shared" si="24"/>
        <v/>
      </c>
      <c r="G86" s="11" t="str">
        <f t="shared" si="15"/>
        <v/>
      </c>
      <c r="H86" s="122" t="str">
        <f t="shared" si="23"/>
        <v/>
      </c>
      <c r="I86" s="129" t="str">
        <f t="shared" si="16"/>
        <v/>
      </c>
      <c r="J86" s="131" t="str">
        <f t="shared" si="22"/>
        <v/>
      </c>
      <c r="K86" s="128" t="str">
        <f t="shared" si="17"/>
        <v/>
      </c>
      <c r="L86" s="11" t="str">
        <f t="shared" si="18"/>
        <v/>
      </c>
      <c r="M86" s="11" t="str">
        <f t="shared" si="19"/>
        <v/>
      </c>
      <c r="N86" s="11" t="str">
        <f t="shared" si="20"/>
        <v/>
      </c>
      <c r="O86" s="11" t="str">
        <f t="shared" si="21"/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13"/>
        <v/>
      </c>
      <c r="D87" s="13"/>
      <c r="E87" s="10" t="str">
        <f t="shared" si="14"/>
        <v/>
      </c>
      <c r="F87" s="11" t="str">
        <f t="shared" si="24"/>
        <v/>
      </c>
      <c r="G87" s="11" t="str">
        <f t="shared" si="15"/>
        <v/>
      </c>
      <c r="H87" s="122" t="str">
        <f t="shared" si="23"/>
        <v/>
      </c>
      <c r="I87" s="129" t="str">
        <f t="shared" si="16"/>
        <v/>
      </c>
      <c r="J87" s="131" t="str">
        <f t="shared" si="22"/>
        <v/>
      </c>
      <c r="K87" s="128" t="str">
        <f t="shared" si="17"/>
        <v/>
      </c>
      <c r="L87" s="11" t="str">
        <f t="shared" si="18"/>
        <v/>
      </c>
      <c r="M87" s="11" t="str">
        <f t="shared" si="19"/>
        <v/>
      </c>
      <c r="N87" s="11" t="str">
        <f t="shared" si="20"/>
        <v/>
      </c>
      <c r="O87" s="11" t="str">
        <f t="shared" si="21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13"/>
        <v/>
      </c>
      <c r="D88" s="13"/>
      <c r="E88" s="10" t="str">
        <f t="shared" si="14"/>
        <v/>
      </c>
      <c r="F88" s="11" t="str">
        <f t="shared" si="24"/>
        <v/>
      </c>
      <c r="G88" s="11" t="str">
        <f t="shared" si="15"/>
        <v/>
      </c>
      <c r="H88" s="122" t="str">
        <f t="shared" si="23"/>
        <v/>
      </c>
      <c r="I88" s="129" t="str">
        <f t="shared" si="16"/>
        <v/>
      </c>
      <c r="J88" s="131" t="str">
        <f t="shared" si="22"/>
        <v/>
      </c>
      <c r="K88" s="128" t="str">
        <f t="shared" si="17"/>
        <v/>
      </c>
      <c r="L88" s="11" t="str">
        <f t="shared" si="18"/>
        <v/>
      </c>
      <c r="M88" s="11" t="str">
        <f t="shared" si="19"/>
        <v/>
      </c>
      <c r="N88" s="11" t="str">
        <f t="shared" si="20"/>
        <v/>
      </c>
      <c r="O88" s="11" t="str">
        <f t="shared" si="21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13"/>
        <v/>
      </c>
      <c r="D89" s="13"/>
      <c r="E89" s="10" t="str">
        <f t="shared" si="14"/>
        <v/>
      </c>
      <c r="F89" s="11" t="str">
        <f t="shared" si="24"/>
        <v/>
      </c>
      <c r="G89" s="11" t="str">
        <f t="shared" si="15"/>
        <v/>
      </c>
      <c r="H89" s="122" t="str">
        <f t="shared" si="23"/>
        <v/>
      </c>
      <c r="I89" s="129" t="str">
        <f t="shared" si="16"/>
        <v/>
      </c>
      <c r="J89" s="131" t="str">
        <f t="shared" si="22"/>
        <v/>
      </c>
      <c r="K89" s="128" t="str">
        <f t="shared" si="17"/>
        <v/>
      </c>
      <c r="L89" s="11" t="str">
        <f t="shared" si="18"/>
        <v/>
      </c>
      <c r="M89" s="11" t="str">
        <f t="shared" si="19"/>
        <v/>
      </c>
      <c r="N89" s="11" t="str">
        <f t="shared" si="20"/>
        <v/>
      </c>
      <c r="O89" s="11" t="str">
        <f t="shared" si="21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13"/>
        <v/>
      </c>
      <c r="D90" s="13"/>
      <c r="E90" s="10" t="str">
        <f t="shared" si="14"/>
        <v/>
      </c>
      <c r="F90" s="11" t="str">
        <f t="shared" si="24"/>
        <v/>
      </c>
      <c r="G90" s="11" t="str">
        <f t="shared" si="15"/>
        <v/>
      </c>
      <c r="H90" s="122" t="str">
        <f t="shared" si="23"/>
        <v/>
      </c>
      <c r="I90" s="129" t="str">
        <f t="shared" si="16"/>
        <v/>
      </c>
      <c r="J90" s="131" t="str">
        <f t="shared" si="22"/>
        <v/>
      </c>
      <c r="K90" s="128" t="str">
        <f t="shared" si="17"/>
        <v/>
      </c>
      <c r="L90" s="11" t="str">
        <f t="shared" si="18"/>
        <v/>
      </c>
      <c r="M90" s="11" t="str">
        <f t="shared" si="19"/>
        <v/>
      </c>
      <c r="N90" s="11" t="str">
        <f t="shared" si="20"/>
        <v/>
      </c>
      <c r="O90" s="11" t="str">
        <f t="shared" si="21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13"/>
        <v/>
      </c>
      <c r="D91" s="13"/>
      <c r="E91" s="10" t="str">
        <f t="shared" si="14"/>
        <v/>
      </c>
      <c r="F91" s="11" t="str">
        <f t="shared" si="24"/>
        <v/>
      </c>
      <c r="G91" s="11" t="str">
        <f t="shared" si="15"/>
        <v/>
      </c>
      <c r="H91" s="122" t="str">
        <f t="shared" si="23"/>
        <v/>
      </c>
      <c r="I91" s="129" t="str">
        <f t="shared" si="16"/>
        <v/>
      </c>
      <c r="J91" s="131" t="str">
        <f t="shared" si="22"/>
        <v/>
      </c>
      <c r="K91" s="128" t="str">
        <f t="shared" si="17"/>
        <v/>
      </c>
      <c r="L91" s="11" t="str">
        <f t="shared" si="18"/>
        <v/>
      </c>
      <c r="M91" s="11" t="str">
        <f t="shared" si="19"/>
        <v/>
      </c>
      <c r="N91" s="11" t="str">
        <f t="shared" si="20"/>
        <v/>
      </c>
      <c r="O91" s="11" t="str">
        <f t="shared" si="21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13"/>
        <v/>
      </c>
      <c r="D92" s="13"/>
      <c r="E92" s="10" t="str">
        <f t="shared" si="14"/>
        <v/>
      </c>
      <c r="F92" s="11" t="str">
        <f t="shared" si="24"/>
        <v/>
      </c>
      <c r="G92" s="11" t="str">
        <f t="shared" si="15"/>
        <v/>
      </c>
      <c r="H92" s="122" t="str">
        <f t="shared" si="23"/>
        <v/>
      </c>
      <c r="I92" s="129" t="str">
        <f t="shared" si="16"/>
        <v/>
      </c>
      <c r="J92" s="131" t="str">
        <f t="shared" si="22"/>
        <v/>
      </c>
      <c r="K92" s="128" t="str">
        <f t="shared" si="17"/>
        <v/>
      </c>
      <c r="L92" s="11" t="str">
        <f t="shared" si="18"/>
        <v/>
      </c>
      <c r="M92" s="11" t="str">
        <f t="shared" si="19"/>
        <v/>
      </c>
      <c r="N92" s="11" t="str">
        <f t="shared" si="20"/>
        <v/>
      </c>
      <c r="O92" s="11" t="str">
        <f t="shared" si="21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13"/>
        <v/>
      </c>
      <c r="D93" s="13"/>
      <c r="E93" s="10" t="str">
        <f t="shared" si="14"/>
        <v/>
      </c>
      <c r="F93" s="11" t="str">
        <f t="shared" si="24"/>
        <v/>
      </c>
      <c r="G93" s="11" t="str">
        <f t="shared" si="15"/>
        <v/>
      </c>
      <c r="H93" s="122" t="str">
        <f t="shared" si="23"/>
        <v/>
      </c>
      <c r="I93" s="129" t="str">
        <f t="shared" si="16"/>
        <v/>
      </c>
      <c r="J93" s="131" t="str">
        <f t="shared" si="22"/>
        <v/>
      </c>
      <c r="K93" s="128" t="str">
        <f t="shared" si="17"/>
        <v/>
      </c>
      <c r="L93" s="11" t="str">
        <f t="shared" si="18"/>
        <v/>
      </c>
      <c r="M93" s="11" t="str">
        <f t="shared" si="19"/>
        <v/>
      </c>
      <c r="N93" s="11" t="str">
        <f t="shared" si="20"/>
        <v/>
      </c>
      <c r="O93" s="11" t="str">
        <f t="shared" si="21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13"/>
        <v/>
      </c>
      <c r="D94" s="13"/>
      <c r="E94" s="10" t="str">
        <f t="shared" si="14"/>
        <v/>
      </c>
      <c r="F94" s="11" t="str">
        <f t="shared" si="24"/>
        <v/>
      </c>
      <c r="G94" s="11" t="str">
        <f t="shared" si="15"/>
        <v/>
      </c>
      <c r="H94" s="122" t="str">
        <f t="shared" si="23"/>
        <v/>
      </c>
      <c r="I94" s="129" t="str">
        <f t="shared" si="16"/>
        <v/>
      </c>
      <c r="J94" s="131" t="str">
        <f t="shared" si="22"/>
        <v/>
      </c>
      <c r="K94" s="128" t="str">
        <f t="shared" si="17"/>
        <v/>
      </c>
      <c r="L94" s="11" t="str">
        <f t="shared" si="18"/>
        <v/>
      </c>
      <c r="M94" s="11" t="str">
        <f t="shared" si="19"/>
        <v/>
      </c>
      <c r="N94" s="11" t="str">
        <f t="shared" si="20"/>
        <v/>
      </c>
      <c r="O94" s="11" t="str">
        <f t="shared" si="21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13"/>
        <v/>
      </c>
      <c r="D95" s="13"/>
      <c r="E95" s="10" t="str">
        <f t="shared" si="14"/>
        <v/>
      </c>
      <c r="F95" s="11" t="str">
        <f t="shared" si="24"/>
        <v/>
      </c>
      <c r="G95" s="11" t="str">
        <f t="shared" si="15"/>
        <v/>
      </c>
      <c r="H95" s="122" t="str">
        <f t="shared" si="23"/>
        <v/>
      </c>
      <c r="I95" s="129" t="str">
        <f t="shared" si="16"/>
        <v/>
      </c>
      <c r="J95" s="131" t="str">
        <f t="shared" si="22"/>
        <v/>
      </c>
      <c r="K95" s="128" t="str">
        <f t="shared" si="17"/>
        <v/>
      </c>
      <c r="L95" s="11" t="str">
        <f t="shared" si="18"/>
        <v/>
      </c>
      <c r="M95" s="11" t="str">
        <f t="shared" si="19"/>
        <v/>
      </c>
      <c r="N95" s="11" t="str">
        <f t="shared" si="20"/>
        <v/>
      </c>
      <c r="O95" s="11" t="str">
        <f t="shared" si="21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13"/>
        <v/>
      </c>
      <c r="D96" s="13"/>
      <c r="E96" s="10" t="str">
        <f t="shared" si="14"/>
        <v/>
      </c>
      <c r="F96" s="11" t="str">
        <f t="shared" si="24"/>
        <v/>
      </c>
      <c r="G96" s="11" t="str">
        <f t="shared" si="15"/>
        <v/>
      </c>
      <c r="H96" s="122" t="str">
        <f t="shared" si="23"/>
        <v/>
      </c>
      <c r="I96" s="129" t="str">
        <f t="shared" si="16"/>
        <v/>
      </c>
      <c r="J96" s="131" t="str">
        <f t="shared" si="22"/>
        <v/>
      </c>
      <c r="K96" s="128" t="str">
        <f t="shared" si="17"/>
        <v/>
      </c>
      <c r="L96" s="11" t="str">
        <f t="shared" si="18"/>
        <v/>
      </c>
      <c r="M96" s="11" t="str">
        <f t="shared" si="19"/>
        <v/>
      </c>
      <c r="N96" s="11" t="str">
        <f t="shared" si="20"/>
        <v/>
      </c>
      <c r="O96" s="11" t="str">
        <f t="shared" si="21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13"/>
        <v/>
      </c>
      <c r="D97" s="13"/>
      <c r="E97" s="10" t="str">
        <f t="shared" si="14"/>
        <v/>
      </c>
      <c r="F97" s="11" t="str">
        <f t="shared" si="24"/>
        <v/>
      </c>
      <c r="G97" s="11" t="str">
        <f t="shared" si="15"/>
        <v/>
      </c>
      <c r="H97" s="122" t="str">
        <f t="shared" si="23"/>
        <v/>
      </c>
      <c r="I97" s="129" t="str">
        <f t="shared" si="16"/>
        <v/>
      </c>
      <c r="J97" s="131" t="str">
        <f t="shared" si="22"/>
        <v/>
      </c>
      <c r="K97" s="128" t="str">
        <f t="shared" si="17"/>
        <v/>
      </c>
      <c r="L97" s="11" t="str">
        <f t="shared" si="18"/>
        <v/>
      </c>
      <c r="M97" s="11" t="str">
        <f t="shared" si="19"/>
        <v/>
      </c>
      <c r="N97" s="11" t="str">
        <f t="shared" si="20"/>
        <v/>
      </c>
      <c r="O97" s="11" t="str">
        <f t="shared" si="21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13"/>
        <v/>
      </c>
      <c r="D98" s="13"/>
      <c r="E98" s="10" t="str">
        <f t="shared" si="14"/>
        <v/>
      </c>
      <c r="F98" s="11" t="str">
        <f t="shared" si="24"/>
        <v/>
      </c>
      <c r="G98" s="11" t="str">
        <f t="shared" si="15"/>
        <v/>
      </c>
      <c r="H98" s="122" t="str">
        <f t="shared" si="23"/>
        <v/>
      </c>
      <c r="I98" s="129" t="str">
        <f t="shared" si="16"/>
        <v/>
      </c>
      <c r="J98" s="131" t="str">
        <f t="shared" si="22"/>
        <v/>
      </c>
      <c r="K98" s="128" t="str">
        <f t="shared" si="17"/>
        <v/>
      </c>
      <c r="L98" s="11" t="str">
        <f t="shared" si="18"/>
        <v/>
      </c>
      <c r="M98" s="11" t="str">
        <f t="shared" si="19"/>
        <v/>
      </c>
      <c r="N98" s="11" t="str">
        <f t="shared" si="20"/>
        <v/>
      </c>
      <c r="O98" s="11" t="str">
        <f t="shared" si="21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13"/>
        <v/>
      </c>
      <c r="D99" s="13"/>
      <c r="E99" s="10" t="str">
        <f t="shared" si="14"/>
        <v/>
      </c>
      <c r="F99" s="11" t="str">
        <f t="shared" si="24"/>
        <v/>
      </c>
      <c r="G99" s="11" t="str">
        <f t="shared" si="15"/>
        <v/>
      </c>
      <c r="H99" s="122" t="str">
        <f t="shared" si="23"/>
        <v/>
      </c>
      <c r="I99" s="129" t="str">
        <f t="shared" si="16"/>
        <v/>
      </c>
      <c r="J99" s="131" t="str">
        <f t="shared" si="22"/>
        <v/>
      </c>
      <c r="K99" s="128" t="str">
        <f t="shared" si="17"/>
        <v/>
      </c>
      <c r="L99" s="11" t="str">
        <f t="shared" si="18"/>
        <v/>
      </c>
      <c r="M99" s="11" t="str">
        <f t="shared" si="19"/>
        <v/>
      </c>
      <c r="N99" s="11" t="str">
        <f t="shared" si="20"/>
        <v/>
      </c>
      <c r="O99" s="11" t="str">
        <f t="shared" si="21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13"/>
        <v/>
      </c>
      <c r="D100" s="13"/>
      <c r="E100" s="10" t="str">
        <f t="shared" si="14"/>
        <v/>
      </c>
      <c r="F100" s="11" t="str">
        <f t="shared" si="24"/>
        <v/>
      </c>
      <c r="G100" s="11" t="str">
        <f t="shared" si="15"/>
        <v/>
      </c>
      <c r="H100" s="122" t="str">
        <f t="shared" si="23"/>
        <v/>
      </c>
      <c r="I100" s="129" t="str">
        <f t="shared" si="16"/>
        <v/>
      </c>
      <c r="J100" s="131" t="str">
        <f t="shared" si="22"/>
        <v/>
      </c>
      <c r="K100" s="128" t="str">
        <f t="shared" si="17"/>
        <v/>
      </c>
      <c r="L100" s="11" t="str">
        <f t="shared" si="18"/>
        <v/>
      </c>
      <c r="M100" s="11" t="str">
        <f t="shared" si="19"/>
        <v/>
      </c>
      <c r="N100" s="11" t="str">
        <f t="shared" si="20"/>
        <v/>
      </c>
      <c r="O100" s="11" t="str">
        <f t="shared" si="21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13"/>
        <v/>
      </c>
      <c r="D101" s="13"/>
      <c r="E101" s="10" t="str">
        <f t="shared" si="14"/>
        <v/>
      </c>
      <c r="F101" s="11" t="str">
        <f t="shared" si="24"/>
        <v/>
      </c>
      <c r="G101" s="11" t="str">
        <f t="shared" si="15"/>
        <v/>
      </c>
      <c r="H101" s="122" t="str">
        <f t="shared" si="23"/>
        <v/>
      </c>
      <c r="I101" s="129" t="str">
        <f t="shared" si="16"/>
        <v/>
      </c>
      <c r="J101" s="131" t="str">
        <f t="shared" si="22"/>
        <v/>
      </c>
      <c r="K101" s="128" t="str">
        <f t="shared" si="17"/>
        <v/>
      </c>
      <c r="L101" s="11" t="str">
        <f t="shared" si="18"/>
        <v/>
      </c>
      <c r="M101" s="11" t="str">
        <f t="shared" si="19"/>
        <v/>
      </c>
      <c r="N101" s="11" t="str">
        <f t="shared" si="20"/>
        <v/>
      </c>
      <c r="O101" s="11" t="str">
        <f t="shared" si="21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13"/>
        <v/>
      </c>
      <c r="D102" s="13"/>
      <c r="E102" s="10" t="str">
        <f t="shared" si="14"/>
        <v/>
      </c>
      <c r="F102" s="11" t="str">
        <f t="shared" si="24"/>
        <v/>
      </c>
      <c r="G102" s="11" t="str">
        <f t="shared" si="15"/>
        <v/>
      </c>
      <c r="H102" s="122" t="str">
        <f t="shared" si="23"/>
        <v/>
      </c>
      <c r="I102" s="129" t="str">
        <f t="shared" si="16"/>
        <v/>
      </c>
      <c r="J102" s="131" t="str">
        <f t="shared" si="22"/>
        <v/>
      </c>
      <c r="K102" s="128" t="str">
        <f t="shared" si="17"/>
        <v/>
      </c>
      <c r="L102" s="11" t="str">
        <f t="shared" si="18"/>
        <v/>
      </c>
      <c r="M102" s="11" t="str">
        <f t="shared" si="19"/>
        <v/>
      </c>
      <c r="N102" s="11" t="str">
        <f t="shared" si="20"/>
        <v/>
      </c>
      <c r="O102" s="11" t="str">
        <f t="shared" si="21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13"/>
        <v/>
      </c>
      <c r="D103" s="13"/>
      <c r="E103" s="10" t="str">
        <f t="shared" si="14"/>
        <v/>
      </c>
      <c r="F103" s="11" t="str">
        <f t="shared" si="24"/>
        <v/>
      </c>
      <c r="G103" s="11" t="str">
        <f t="shared" si="15"/>
        <v/>
      </c>
      <c r="H103" s="122" t="str">
        <f t="shared" si="23"/>
        <v/>
      </c>
      <c r="I103" s="129" t="str">
        <f t="shared" si="16"/>
        <v/>
      </c>
      <c r="J103" s="131" t="str">
        <f t="shared" si="22"/>
        <v/>
      </c>
      <c r="K103" s="128" t="str">
        <f t="shared" si="17"/>
        <v/>
      </c>
      <c r="L103" s="11" t="str">
        <f t="shared" si="18"/>
        <v/>
      </c>
      <c r="M103" s="11" t="str">
        <f t="shared" si="19"/>
        <v/>
      </c>
      <c r="N103" s="11" t="str">
        <f t="shared" si="20"/>
        <v/>
      </c>
      <c r="O103" s="11" t="str">
        <f t="shared" si="21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13"/>
        <v/>
      </c>
      <c r="D104" s="13"/>
      <c r="E104" s="10" t="str">
        <f t="shared" si="14"/>
        <v/>
      </c>
      <c r="F104" s="11" t="str">
        <f t="shared" si="24"/>
        <v/>
      </c>
      <c r="G104" s="11" t="str">
        <f t="shared" si="15"/>
        <v/>
      </c>
      <c r="H104" s="122" t="str">
        <f t="shared" si="23"/>
        <v/>
      </c>
      <c r="I104" s="129" t="str">
        <f t="shared" si="16"/>
        <v/>
      </c>
      <c r="J104" s="131" t="str">
        <f t="shared" si="22"/>
        <v/>
      </c>
      <c r="K104" s="128" t="str">
        <f t="shared" si="17"/>
        <v/>
      </c>
      <c r="L104" s="11" t="str">
        <f t="shared" si="18"/>
        <v/>
      </c>
      <c r="M104" s="11" t="str">
        <f t="shared" si="19"/>
        <v/>
      </c>
      <c r="N104" s="11" t="str">
        <f t="shared" si="20"/>
        <v/>
      </c>
      <c r="O104" s="11" t="str">
        <f t="shared" si="21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13"/>
        <v/>
      </c>
      <c r="D105" s="13"/>
      <c r="E105" s="10" t="str">
        <f t="shared" si="14"/>
        <v/>
      </c>
      <c r="F105" s="11" t="str">
        <f t="shared" si="24"/>
        <v/>
      </c>
      <c r="G105" s="11" t="str">
        <f t="shared" si="15"/>
        <v/>
      </c>
      <c r="H105" s="122" t="str">
        <f t="shared" si="23"/>
        <v/>
      </c>
      <c r="I105" s="129" t="str">
        <f t="shared" si="16"/>
        <v/>
      </c>
      <c r="J105" s="131" t="str">
        <f t="shared" si="22"/>
        <v/>
      </c>
      <c r="K105" s="128" t="str">
        <f t="shared" si="17"/>
        <v/>
      </c>
      <c r="L105" s="11" t="str">
        <f t="shared" si="18"/>
        <v/>
      </c>
      <c r="M105" s="11" t="str">
        <f t="shared" si="19"/>
        <v/>
      </c>
      <c r="N105" s="11" t="str">
        <f t="shared" si="20"/>
        <v/>
      </c>
      <c r="O105" s="11" t="str">
        <f t="shared" si="21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13"/>
        <v/>
      </c>
      <c r="D106" s="13"/>
      <c r="E106" s="10" t="str">
        <f t="shared" si="14"/>
        <v/>
      </c>
      <c r="F106" s="11" t="str">
        <f t="shared" si="24"/>
        <v/>
      </c>
      <c r="G106" s="11" t="str">
        <f t="shared" si="15"/>
        <v/>
      </c>
      <c r="H106" s="122" t="str">
        <f t="shared" si="23"/>
        <v/>
      </c>
      <c r="I106" s="129" t="str">
        <f t="shared" si="16"/>
        <v/>
      </c>
      <c r="J106" s="131" t="str">
        <f t="shared" si="22"/>
        <v/>
      </c>
      <c r="K106" s="128" t="str">
        <f t="shared" si="17"/>
        <v/>
      </c>
      <c r="L106" s="11" t="str">
        <f t="shared" si="18"/>
        <v/>
      </c>
      <c r="M106" s="11" t="str">
        <f t="shared" si="19"/>
        <v/>
      </c>
      <c r="N106" s="11" t="str">
        <f t="shared" si="20"/>
        <v/>
      </c>
      <c r="O106" s="11" t="str">
        <f t="shared" si="21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13"/>
        <v/>
      </c>
      <c r="D107" s="13"/>
      <c r="E107" s="10" t="str">
        <f t="shared" si="14"/>
        <v/>
      </c>
      <c r="F107" s="11" t="str">
        <f t="shared" si="24"/>
        <v/>
      </c>
      <c r="G107" s="11" t="str">
        <f t="shared" si="15"/>
        <v/>
      </c>
      <c r="H107" s="122" t="str">
        <f t="shared" si="23"/>
        <v/>
      </c>
      <c r="I107" s="129" t="str">
        <f t="shared" si="16"/>
        <v/>
      </c>
      <c r="J107" s="131" t="str">
        <f t="shared" si="22"/>
        <v/>
      </c>
      <c r="K107" s="128" t="str">
        <f t="shared" si="17"/>
        <v/>
      </c>
      <c r="L107" s="11" t="str">
        <f t="shared" si="18"/>
        <v/>
      </c>
      <c r="M107" s="11" t="str">
        <f t="shared" si="19"/>
        <v/>
      </c>
      <c r="N107" s="11" t="str">
        <f t="shared" si="20"/>
        <v/>
      </c>
      <c r="O107" s="11" t="str">
        <f t="shared" si="21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13"/>
        <v/>
      </c>
      <c r="D108" s="13"/>
      <c r="E108" s="10" t="str">
        <f t="shared" si="14"/>
        <v/>
      </c>
      <c r="F108" s="11" t="str">
        <f t="shared" si="24"/>
        <v/>
      </c>
      <c r="G108" s="11" t="str">
        <f t="shared" si="15"/>
        <v/>
      </c>
      <c r="H108" s="122" t="str">
        <f t="shared" si="23"/>
        <v/>
      </c>
      <c r="I108" s="129" t="str">
        <f t="shared" si="16"/>
        <v/>
      </c>
      <c r="J108" s="131" t="str">
        <f t="shared" si="22"/>
        <v/>
      </c>
      <c r="K108" s="128" t="str">
        <f t="shared" si="17"/>
        <v/>
      </c>
      <c r="L108" s="11" t="str">
        <f t="shared" si="18"/>
        <v/>
      </c>
      <c r="M108" s="11" t="str">
        <f t="shared" si="19"/>
        <v/>
      </c>
      <c r="N108" s="11" t="str">
        <f t="shared" si="20"/>
        <v/>
      </c>
      <c r="O108" s="11" t="str">
        <f t="shared" si="21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13"/>
        <v/>
      </c>
      <c r="D109" s="13"/>
      <c r="E109" s="10" t="str">
        <f t="shared" si="14"/>
        <v/>
      </c>
      <c r="F109" s="11" t="str">
        <f t="shared" si="24"/>
        <v/>
      </c>
      <c r="G109" s="11" t="str">
        <f t="shared" si="15"/>
        <v/>
      </c>
      <c r="H109" s="122" t="str">
        <f t="shared" si="23"/>
        <v/>
      </c>
      <c r="I109" s="129" t="str">
        <f t="shared" si="16"/>
        <v/>
      </c>
      <c r="J109" s="131" t="str">
        <f t="shared" si="22"/>
        <v/>
      </c>
      <c r="K109" s="128" t="str">
        <f t="shared" si="17"/>
        <v/>
      </c>
      <c r="L109" s="11" t="str">
        <f t="shared" si="18"/>
        <v/>
      </c>
      <c r="M109" s="11" t="str">
        <f t="shared" si="19"/>
        <v/>
      </c>
      <c r="N109" s="11" t="str">
        <f t="shared" si="20"/>
        <v/>
      </c>
      <c r="O109" s="11" t="str">
        <f t="shared" si="21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13"/>
        <v/>
      </c>
      <c r="D110" s="13"/>
      <c r="E110" s="10" t="str">
        <f t="shared" si="14"/>
        <v/>
      </c>
      <c r="F110" s="11" t="str">
        <f t="shared" si="24"/>
        <v/>
      </c>
      <c r="G110" s="11" t="str">
        <f t="shared" si="15"/>
        <v/>
      </c>
      <c r="H110" s="122" t="str">
        <f t="shared" si="23"/>
        <v/>
      </c>
      <c r="I110" s="129" t="str">
        <f t="shared" si="16"/>
        <v/>
      </c>
      <c r="J110" s="131" t="str">
        <f t="shared" si="22"/>
        <v/>
      </c>
      <c r="K110" s="128" t="str">
        <f t="shared" si="17"/>
        <v/>
      </c>
      <c r="L110" s="11" t="str">
        <f t="shared" si="18"/>
        <v/>
      </c>
      <c r="M110" s="11" t="str">
        <f t="shared" si="19"/>
        <v/>
      </c>
      <c r="N110" s="11" t="str">
        <f t="shared" si="20"/>
        <v/>
      </c>
      <c r="O110" s="11" t="str">
        <f t="shared" si="21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13"/>
        <v/>
      </c>
      <c r="D111" s="13"/>
      <c r="E111" s="10" t="str">
        <f t="shared" si="14"/>
        <v/>
      </c>
      <c r="F111" s="11" t="str">
        <f t="shared" si="24"/>
        <v/>
      </c>
      <c r="G111" s="11" t="str">
        <f t="shared" si="15"/>
        <v/>
      </c>
      <c r="H111" s="122" t="str">
        <f t="shared" si="23"/>
        <v/>
      </c>
      <c r="I111" s="129" t="str">
        <f t="shared" si="16"/>
        <v/>
      </c>
      <c r="J111" s="131" t="str">
        <f t="shared" si="22"/>
        <v/>
      </c>
      <c r="K111" s="128" t="str">
        <f t="shared" si="17"/>
        <v/>
      </c>
      <c r="L111" s="11" t="str">
        <f t="shared" si="18"/>
        <v/>
      </c>
      <c r="M111" s="11" t="str">
        <f t="shared" si="19"/>
        <v/>
      </c>
      <c r="N111" s="11" t="str">
        <f t="shared" si="20"/>
        <v/>
      </c>
      <c r="O111" s="11" t="str">
        <f t="shared" si="21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13"/>
        <v/>
      </c>
      <c r="D112" s="13"/>
      <c r="E112" s="10" t="str">
        <f t="shared" si="14"/>
        <v/>
      </c>
      <c r="F112" s="11" t="str">
        <f t="shared" si="24"/>
        <v/>
      </c>
      <c r="G112" s="11" t="str">
        <f t="shared" si="15"/>
        <v/>
      </c>
      <c r="H112" s="122" t="str">
        <f t="shared" si="23"/>
        <v/>
      </c>
      <c r="I112" s="129" t="str">
        <f t="shared" si="16"/>
        <v/>
      </c>
      <c r="J112" s="131" t="str">
        <f t="shared" si="22"/>
        <v/>
      </c>
      <c r="K112" s="128" t="str">
        <f t="shared" si="17"/>
        <v/>
      </c>
      <c r="L112" s="11" t="str">
        <f t="shared" si="18"/>
        <v/>
      </c>
      <c r="M112" s="11" t="str">
        <f t="shared" si="19"/>
        <v/>
      </c>
      <c r="N112" s="11" t="str">
        <f t="shared" si="20"/>
        <v/>
      </c>
      <c r="O112" s="11" t="str">
        <f t="shared" si="21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13"/>
        <v/>
      </c>
      <c r="D113" s="13"/>
      <c r="E113" s="10" t="str">
        <f t="shared" si="14"/>
        <v/>
      </c>
      <c r="F113" s="11" t="str">
        <f t="shared" si="24"/>
        <v/>
      </c>
      <c r="G113" s="11" t="str">
        <f t="shared" si="15"/>
        <v/>
      </c>
      <c r="H113" s="122" t="str">
        <f t="shared" si="23"/>
        <v/>
      </c>
      <c r="I113" s="129" t="str">
        <f t="shared" si="16"/>
        <v/>
      </c>
      <c r="J113" s="131" t="str">
        <f t="shared" si="22"/>
        <v/>
      </c>
      <c r="K113" s="128" t="str">
        <f t="shared" si="17"/>
        <v/>
      </c>
      <c r="L113" s="11" t="str">
        <f t="shared" si="18"/>
        <v/>
      </c>
      <c r="M113" s="11" t="str">
        <f t="shared" si="19"/>
        <v/>
      </c>
      <c r="N113" s="11" t="str">
        <f t="shared" si="20"/>
        <v/>
      </c>
      <c r="O113" s="11" t="str">
        <f t="shared" si="21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13"/>
        <v/>
      </c>
      <c r="D114" s="13"/>
      <c r="E114" s="10" t="str">
        <f t="shared" si="14"/>
        <v/>
      </c>
      <c r="F114" s="11" t="str">
        <f t="shared" si="24"/>
        <v/>
      </c>
      <c r="G114" s="11" t="str">
        <f t="shared" si="15"/>
        <v/>
      </c>
      <c r="H114" s="122" t="str">
        <f t="shared" si="23"/>
        <v/>
      </c>
      <c r="I114" s="129" t="str">
        <f t="shared" si="16"/>
        <v/>
      </c>
      <c r="J114" s="131" t="str">
        <f t="shared" si="22"/>
        <v/>
      </c>
      <c r="K114" s="128" t="str">
        <f t="shared" si="17"/>
        <v/>
      </c>
      <c r="L114" s="11" t="str">
        <f t="shared" si="18"/>
        <v/>
      </c>
      <c r="M114" s="11" t="str">
        <f t="shared" si="19"/>
        <v/>
      </c>
      <c r="N114" s="11" t="str">
        <f t="shared" si="20"/>
        <v/>
      </c>
      <c r="O114" s="11" t="str">
        <f t="shared" si="21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13"/>
        <v/>
      </c>
      <c r="D115" s="13"/>
      <c r="E115" s="10" t="str">
        <f t="shared" si="14"/>
        <v/>
      </c>
      <c r="F115" s="11" t="str">
        <f t="shared" si="24"/>
        <v/>
      </c>
      <c r="G115" s="11" t="str">
        <f t="shared" si="15"/>
        <v/>
      </c>
      <c r="H115" s="122" t="str">
        <f t="shared" si="23"/>
        <v/>
      </c>
      <c r="I115" s="129" t="str">
        <f t="shared" si="16"/>
        <v/>
      </c>
      <c r="J115" s="131" t="str">
        <f t="shared" si="22"/>
        <v/>
      </c>
      <c r="K115" s="128" t="str">
        <f t="shared" si="17"/>
        <v/>
      </c>
      <c r="L115" s="11" t="str">
        <f t="shared" si="18"/>
        <v/>
      </c>
      <c r="M115" s="11" t="str">
        <f t="shared" si="19"/>
        <v/>
      </c>
      <c r="N115" s="11" t="str">
        <f t="shared" si="20"/>
        <v/>
      </c>
      <c r="O115" s="11" t="str">
        <f t="shared" si="21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13"/>
        <v/>
      </c>
      <c r="D116" s="13"/>
      <c r="E116" s="10" t="str">
        <f t="shared" si="14"/>
        <v/>
      </c>
      <c r="F116" s="11" t="str">
        <f t="shared" si="24"/>
        <v/>
      </c>
      <c r="G116" s="11" t="str">
        <f t="shared" si="15"/>
        <v/>
      </c>
      <c r="H116" s="122" t="str">
        <f t="shared" si="23"/>
        <v/>
      </c>
      <c r="I116" s="129" t="str">
        <f t="shared" si="16"/>
        <v/>
      </c>
      <c r="J116" s="131" t="str">
        <f t="shared" si="22"/>
        <v/>
      </c>
      <c r="K116" s="128" t="str">
        <f t="shared" si="17"/>
        <v/>
      </c>
      <c r="L116" s="11" t="str">
        <f t="shared" si="18"/>
        <v/>
      </c>
      <c r="M116" s="11" t="str">
        <f t="shared" si="19"/>
        <v/>
      </c>
      <c r="N116" s="11" t="str">
        <f t="shared" si="20"/>
        <v/>
      </c>
      <c r="O116" s="11" t="str">
        <f t="shared" si="21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13"/>
        <v/>
      </c>
      <c r="D117" s="13"/>
      <c r="E117" s="10" t="str">
        <f t="shared" si="14"/>
        <v/>
      </c>
      <c r="F117" s="11" t="str">
        <f t="shared" si="24"/>
        <v/>
      </c>
      <c r="G117" s="11" t="str">
        <f t="shared" si="15"/>
        <v/>
      </c>
      <c r="H117" s="122" t="str">
        <f t="shared" si="23"/>
        <v/>
      </c>
      <c r="I117" s="129" t="str">
        <f t="shared" si="16"/>
        <v/>
      </c>
      <c r="J117" s="131" t="str">
        <f t="shared" si="22"/>
        <v/>
      </c>
      <c r="K117" s="128" t="str">
        <f t="shared" si="17"/>
        <v/>
      </c>
      <c r="L117" s="11" t="str">
        <f t="shared" si="18"/>
        <v/>
      </c>
      <c r="M117" s="11" t="str">
        <f t="shared" si="19"/>
        <v/>
      </c>
      <c r="N117" s="11" t="str">
        <f t="shared" si="20"/>
        <v/>
      </c>
      <c r="O117" s="11" t="str">
        <f t="shared" si="21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13"/>
        <v/>
      </c>
      <c r="D118" s="13"/>
      <c r="E118" s="10" t="str">
        <f t="shared" si="14"/>
        <v/>
      </c>
      <c r="F118" s="11" t="str">
        <f t="shared" si="24"/>
        <v/>
      </c>
      <c r="G118" s="11" t="str">
        <f t="shared" si="15"/>
        <v/>
      </c>
      <c r="H118" s="122" t="str">
        <f t="shared" si="23"/>
        <v/>
      </c>
      <c r="I118" s="129" t="str">
        <f t="shared" si="16"/>
        <v/>
      </c>
      <c r="J118" s="131" t="str">
        <f t="shared" si="22"/>
        <v/>
      </c>
      <c r="K118" s="128" t="str">
        <f t="shared" si="17"/>
        <v/>
      </c>
      <c r="L118" s="11" t="str">
        <f t="shared" si="18"/>
        <v/>
      </c>
      <c r="M118" s="11" t="str">
        <f t="shared" si="19"/>
        <v/>
      </c>
      <c r="N118" s="11" t="str">
        <f t="shared" si="20"/>
        <v/>
      </c>
      <c r="O118" s="11" t="str">
        <f t="shared" si="21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13"/>
        <v/>
      </c>
      <c r="D119" s="13"/>
      <c r="E119" s="10" t="str">
        <f t="shared" si="14"/>
        <v/>
      </c>
      <c r="F119" s="11" t="str">
        <f t="shared" si="24"/>
        <v/>
      </c>
      <c r="G119" s="11" t="str">
        <f t="shared" si="15"/>
        <v/>
      </c>
      <c r="H119" s="122" t="str">
        <f t="shared" si="23"/>
        <v/>
      </c>
      <c r="I119" s="129" t="str">
        <f t="shared" si="16"/>
        <v/>
      </c>
      <c r="J119" s="131" t="str">
        <f t="shared" si="22"/>
        <v/>
      </c>
      <c r="K119" s="128" t="str">
        <f t="shared" si="17"/>
        <v/>
      </c>
      <c r="L119" s="11" t="str">
        <f t="shared" si="18"/>
        <v/>
      </c>
      <c r="M119" s="11" t="str">
        <f t="shared" si="19"/>
        <v/>
      </c>
      <c r="N119" s="11" t="str">
        <f t="shared" si="20"/>
        <v/>
      </c>
      <c r="O119" s="11" t="str">
        <f t="shared" si="21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13"/>
        <v/>
      </c>
      <c r="D120" s="13"/>
      <c r="E120" s="10" t="str">
        <f t="shared" si="14"/>
        <v/>
      </c>
      <c r="F120" s="11" t="str">
        <f t="shared" si="24"/>
        <v/>
      </c>
      <c r="G120" s="11" t="str">
        <f t="shared" si="15"/>
        <v/>
      </c>
      <c r="H120" s="122" t="str">
        <f t="shared" si="23"/>
        <v/>
      </c>
      <c r="I120" s="129" t="str">
        <f t="shared" si="16"/>
        <v/>
      </c>
      <c r="J120" s="131" t="str">
        <f t="shared" si="22"/>
        <v/>
      </c>
      <c r="K120" s="128" t="str">
        <f t="shared" si="17"/>
        <v/>
      </c>
      <c r="L120" s="11" t="str">
        <f t="shared" si="18"/>
        <v/>
      </c>
      <c r="M120" s="11" t="str">
        <f t="shared" si="19"/>
        <v/>
      </c>
      <c r="N120" s="11" t="str">
        <f t="shared" si="20"/>
        <v/>
      </c>
      <c r="O120" s="11" t="str">
        <f t="shared" si="21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13"/>
        <v/>
      </c>
      <c r="D121" s="13"/>
      <c r="E121" s="10" t="str">
        <f t="shared" si="14"/>
        <v/>
      </c>
      <c r="F121" s="11" t="str">
        <f t="shared" si="24"/>
        <v/>
      </c>
      <c r="G121" s="11" t="str">
        <f t="shared" si="15"/>
        <v/>
      </c>
      <c r="H121" s="122" t="str">
        <f t="shared" si="23"/>
        <v/>
      </c>
      <c r="I121" s="129" t="str">
        <f t="shared" si="16"/>
        <v/>
      </c>
      <c r="J121" s="131" t="str">
        <f t="shared" si="22"/>
        <v/>
      </c>
      <c r="K121" s="128" t="str">
        <f>IF(C120&lt;$B$10,L121/G121,"")</f>
        <v/>
      </c>
      <c r="L121" s="11" t="str">
        <f t="shared" si="18"/>
        <v/>
      </c>
      <c r="M121" s="11" t="str">
        <f t="shared" si="19"/>
        <v/>
      </c>
      <c r="N121" s="11" t="str">
        <f t="shared" si="20"/>
        <v/>
      </c>
      <c r="O121" s="11" t="str">
        <f t="shared" si="21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13"/>
        <v/>
      </c>
      <c r="D122" s="13"/>
      <c r="E122" s="10" t="str">
        <f t="shared" si="14"/>
        <v/>
      </c>
      <c r="F122" s="11" t="str">
        <f t="shared" si="24"/>
        <v/>
      </c>
      <c r="G122" s="11" t="str">
        <f t="shared" si="15"/>
        <v/>
      </c>
      <c r="H122" s="122" t="str">
        <f t="shared" si="23"/>
        <v/>
      </c>
      <c r="I122" s="129" t="str">
        <f t="shared" si="16"/>
        <v/>
      </c>
      <c r="J122" s="131" t="str">
        <f t="shared" si="22"/>
        <v/>
      </c>
      <c r="K122" s="128" t="str">
        <f t="shared" ref="K122:K185" si="25">IF(C121&lt;$B$10,L122/G122,"")</f>
        <v/>
      </c>
      <c r="L122" s="11" t="str">
        <f t="shared" si="18"/>
        <v/>
      </c>
      <c r="M122" s="11" t="str">
        <f t="shared" si="19"/>
        <v/>
      </c>
      <c r="N122" s="11" t="str">
        <f t="shared" si="20"/>
        <v/>
      </c>
      <c r="O122" s="11" t="str">
        <f t="shared" si="21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13"/>
        <v/>
      </c>
      <c r="D123" s="13"/>
      <c r="E123" s="10" t="str">
        <f t="shared" si="14"/>
        <v/>
      </c>
      <c r="F123" s="11" t="str">
        <f t="shared" si="24"/>
        <v/>
      </c>
      <c r="G123" s="11" t="str">
        <f t="shared" si="15"/>
        <v/>
      </c>
      <c r="H123" s="122" t="str">
        <f t="shared" si="23"/>
        <v/>
      </c>
      <c r="I123" s="129" t="str">
        <f t="shared" si="16"/>
        <v/>
      </c>
      <c r="J123" s="131" t="str">
        <f t="shared" si="22"/>
        <v/>
      </c>
      <c r="K123" s="128" t="str">
        <f t="shared" si="25"/>
        <v/>
      </c>
      <c r="L123" s="11" t="str">
        <f t="shared" si="18"/>
        <v/>
      </c>
      <c r="M123" s="11" t="str">
        <f t="shared" si="19"/>
        <v/>
      </c>
      <c r="N123" s="11" t="str">
        <f t="shared" si="20"/>
        <v/>
      </c>
      <c r="O123" s="11" t="str">
        <f t="shared" si="21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13"/>
        <v/>
      </c>
      <c r="D124" s="13"/>
      <c r="E124" s="10" t="str">
        <f t="shared" si="14"/>
        <v/>
      </c>
      <c r="F124" s="11" t="str">
        <f t="shared" si="24"/>
        <v/>
      </c>
      <c r="G124" s="11" t="str">
        <f t="shared" si="15"/>
        <v/>
      </c>
      <c r="H124" s="122" t="str">
        <f t="shared" si="23"/>
        <v/>
      </c>
      <c r="I124" s="129" t="str">
        <f t="shared" si="16"/>
        <v/>
      </c>
      <c r="J124" s="131" t="str">
        <f t="shared" si="22"/>
        <v/>
      </c>
      <c r="K124" s="128" t="str">
        <f t="shared" si="25"/>
        <v/>
      </c>
      <c r="L124" s="11" t="str">
        <f t="shared" si="18"/>
        <v/>
      </c>
      <c r="M124" s="11" t="str">
        <f t="shared" si="19"/>
        <v/>
      </c>
      <c r="N124" s="11" t="str">
        <f t="shared" si="20"/>
        <v/>
      </c>
      <c r="O124" s="11" t="str">
        <f t="shared" si="21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13"/>
        <v/>
      </c>
      <c r="D125" s="13"/>
      <c r="E125" s="10" t="str">
        <f t="shared" si="14"/>
        <v/>
      </c>
      <c r="F125" s="11" t="str">
        <f t="shared" si="24"/>
        <v/>
      </c>
      <c r="G125" s="11" t="str">
        <f t="shared" si="15"/>
        <v/>
      </c>
      <c r="H125" s="122" t="str">
        <f t="shared" si="23"/>
        <v/>
      </c>
      <c r="I125" s="129" t="str">
        <f t="shared" si="16"/>
        <v/>
      </c>
      <c r="J125" s="131" t="str">
        <f t="shared" si="22"/>
        <v/>
      </c>
      <c r="K125" s="128" t="str">
        <f t="shared" si="25"/>
        <v/>
      </c>
      <c r="L125" s="11" t="str">
        <f t="shared" si="18"/>
        <v/>
      </c>
      <c r="M125" s="11" t="str">
        <f t="shared" si="19"/>
        <v/>
      </c>
      <c r="N125" s="11" t="str">
        <f t="shared" si="20"/>
        <v/>
      </c>
      <c r="O125" s="11" t="str">
        <f t="shared" si="21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13"/>
        <v/>
      </c>
      <c r="D126" s="13"/>
      <c r="E126" s="10" t="str">
        <f t="shared" si="14"/>
        <v/>
      </c>
      <c r="F126" s="11" t="str">
        <f t="shared" si="24"/>
        <v/>
      </c>
      <c r="G126" s="11" t="str">
        <f t="shared" si="15"/>
        <v/>
      </c>
      <c r="H126" s="122" t="str">
        <f t="shared" si="23"/>
        <v/>
      </c>
      <c r="I126" s="129" t="str">
        <f t="shared" si="16"/>
        <v/>
      </c>
      <c r="J126" s="131" t="str">
        <f t="shared" si="22"/>
        <v/>
      </c>
      <c r="K126" s="128" t="str">
        <f t="shared" si="25"/>
        <v/>
      </c>
      <c r="L126" s="11" t="str">
        <f t="shared" si="18"/>
        <v/>
      </c>
      <c r="M126" s="11" t="str">
        <f t="shared" si="19"/>
        <v/>
      </c>
      <c r="N126" s="11" t="str">
        <f t="shared" si="20"/>
        <v/>
      </c>
      <c r="O126" s="11" t="str">
        <f t="shared" si="21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13"/>
        <v/>
      </c>
      <c r="D127" s="13"/>
      <c r="E127" s="10" t="str">
        <f t="shared" si="14"/>
        <v/>
      </c>
      <c r="F127" s="11" t="str">
        <f t="shared" si="24"/>
        <v/>
      </c>
      <c r="G127" s="11" t="str">
        <f t="shared" si="15"/>
        <v/>
      </c>
      <c r="H127" s="122" t="str">
        <f t="shared" si="23"/>
        <v/>
      </c>
      <c r="I127" s="129" t="str">
        <f t="shared" si="16"/>
        <v/>
      </c>
      <c r="J127" s="131" t="str">
        <f t="shared" si="22"/>
        <v/>
      </c>
      <c r="K127" s="128" t="str">
        <f t="shared" si="25"/>
        <v/>
      </c>
      <c r="L127" s="11" t="str">
        <f t="shared" si="18"/>
        <v/>
      </c>
      <c r="M127" s="11" t="str">
        <f t="shared" si="19"/>
        <v/>
      </c>
      <c r="N127" s="11" t="str">
        <f t="shared" si="20"/>
        <v/>
      </c>
      <c r="O127" s="11" t="str">
        <f t="shared" si="21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13"/>
        <v/>
      </c>
      <c r="D128" s="13"/>
      <c r="E128" s="10" t="str">
        <f t="shared" si="14"/>
        <v/>
      </c>
      <c r="F128" s="11" t="str">
        <f t="shared" si="24"/>
        <v/>
      </c>
      <c r="G128" s="11" t="str">
        <f t="shared" si="15"/>
        <v/>
      </c>
      <c r="H128" s="122" t="str">
        <f t="shared" si="23"/>
        <v/>
      </c>
      <c r="I128" s="129" t="str">
        <f t="shared" si="16"/>
        <v/>
      </c>
      <c r="J128" s="131" t="str">
        <f t="shared" si="22"/>
        <v/>
      </c>
      <c r="K128" s="128" t="str">
        <f t="shared" si="25"/>
        <v/>
      </c>
      <c r="L128" s="11" t="str">
        <f t="shared" si="18"/>
        <v/>
      </c>
      <c r="M128" s="11" t="str">
        <f t="shared" si="19"/>
        <v/>
      </c>
      <c r="N128" s="11" t="str">
        <f t="shared" si="20"/>
        <v/>
      </c>
      <c r="O128" s="11" t="str">
        <f t="shared" si="21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13"/>
        <v/>
      </c>
      <c r="D129" s="13"/>
      <c r="E129" s="10" t="str">
        <f t="shared" si="14"/>
        <v/>
      </c>
      <c r="F129" s="11" t="str">
        <f t="shared" si="24"/>
        <v/>
      </c>
      <c r="G129" s="11" t="str">
        <f t="shared" si="15"/>
        <v/>
      </c>
      <c r="H129" s="122" t="str">
        <f t="shared" si="23"/>
        <v/>
      </c>
      <c r="I129" s="129" t="str">
        <f t="shared" si="16"/>
        <v/>
      </c>
      <c r="J129" s="131" t="str">
        <f t="shared" si="22"/>
        <v/>
      </c>
      <c r="K129" s="128" t="str">
        <f t="shared" si="25"/>
        <v/>
      </c>
      <c r="L129" s="11" t="str">
        <f t="shared" si="18"/>
        <v/>
      </c>
      <c r="M129" s="11" t="str">
        <f t="shared" si="19"/>
        <v/>
      </c>
      <c r="N129" s="11" t="str">
        <f t="shared" si="20"/>
        <v/>
      </c>
      <c r="O129" s="11" t="str">
        <f t="shared" si="21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13"/>
        <v/>
      </c>
      <c r="D130" s="13"/>
      <c r="E130" s="10" t="str">
        <f t="shared" si="14"/>
        <v/>
      </c>
      <c r="F130" s="11" t="str">
        <f t="shared" si="24"/>
        <v/>
      </c>
      <c r="G130" s="11" t="str">
        <f t="shared" si="15"/>
        <v/>
      </c>
      <c r="H130" s="122" t="str">
        <f t="shared" si="23"/>
        <v/>
      </c>
      <c r="I130" s="129" t="str">
        <f t="shared" si="16"/>
        <v/>
      </c>
      <c r="J130" s="131" t="str">
        <f t="shared" si="22"/>
        <v/>
      </c>
      <c r="K130" s="128" t="str">
        <f t="shared" si="25"/>
        <v/>
      </c>
      <c r="L130" s="11" t="str">
        <f t="shared" si="18"/>
        <v/>
      </c>
      <c r="M130" s="11" t="str">
        <f t="shared" si="19"/>
        <v/>
      </c>
      <c r="N130" s="11" t="str">
        <f t="shared" si="20"/>
        <v/>
      </c>
      <c r="O130" s="11" t="str">
        <f t="shared" si="21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26">IF(C130&lt;$B$10,C130+1,"")</f>
        <v/>
      </c>
      <c r="D131" s="13"/>
      <c r="E131" s="10" t="str">
        <f t="shared" ref="E131:E194" si="27">IF(C130&lt;$B$10,$B$15,"")</f>
        <v/>
      </c>
      <c r="F131" s="11" t="str">
        <f t="shared" si="24"/>
        <v/>
      </c>
      <c r="G131" s="11" t="str">
        <f t="shared" ref="G131:G194" si="28">IF(C130&lt;$B$10,F131+G130,"")</f>
        <v/>
      </c>
      <c r="H131" s="122" t="str">
        <f t="shared" si="23"/>
        <v/>
      </c>
      <c r="I131" s="129" t="str">
        <f t="shared" ref="I131:I194" si="29">IF(C130&lt;$B$10,I130+H131,"")</f>
        <v/>
      </c>
      <c r="J131" s="131" t="str">
        <f t="shared" si="22"/>
        <v/>
      </c>
      <c r="K131" s="128" t="str">
        <f t="shared" si="25"/>
        <v/>
      </c>
      <c r="L131" s="11" t="str">
        <f t="shared" ref="L131:L194" si="30">IF(C130&lt;$B$10,I131*J131,"")</f>
        <v/>
      </c>
      <c r="M131" s="11" t="str">
        <f t="shared" ref="M131:M194" si="31">IF(C130&lt;$B$10,M130+L131,"")</f>
        <v/>
      </c>
      <c r="N131" s="11" t="str">
        <f t="shared" ref="N131:N194" si="32">IF(C130&lt;$B$10,G131+M131,"")</f>
        <v/>
      </c>
      <c r="O131" s="11" t="str">
        <f t="shared" ref="O131:O194" si="33">IF(C130&lt;$B$10,F131*$B$8,"")</f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26"/>
        <v/>
      </c>
      <c r="D132" s="13"/>
      <c r="E132" s="10" t="str">
        <f t="shared" si="27"/>
        <v/>
      </c>
      <c r="F132" s="11" t="str">
        <f t="shared" si="24"/>
        <v/>
      </c>
      <c r="G132" s="11" t="str">
        <f t="shared" si="28"/>
        <v/>
      </c>
      <c r="H132" s="122" t="str">
        <f t="shared" si="23"/>
        <v/>
      </c>
      <c r="I132" s="129" t="str">
        <f t="shared" si="29"/>
        <v/>
      </c>
      <c r="J132" s="131" t="str">
        <f t="shared" ref="J132:J195" si="34">IF(C131&lt;$B$10,$B$21,"")</f>
        <v/>
      </c>
      <c r="K132" s="128" t="str">
        <f t="shared" si="25"/>
        <v/>
      </c>
      <c r="L132" s="11" t="str">
        <f t="shared" si="30"/>
        <v/>
      </c>
      <c r="M132" s="11" t="str">
        <f t="shared" si="31"/>
        <v/>
      </c>
      <c r="N132" s="11" t="str">
        <f t="shared" si="32"/>
        <v/>
      </c>
      <c r="O132" s="11" t="str">
        <f t="shared" si="33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26"/>
        <v/>
      </c>
      <c r="D133" s="13"/>
      <c r="E133" s="10" t="str">
        <f t="shared" si="27"/>
        <v/>
      </c>
      <c r="F133" s="11" t="str">
        <f t="shared" si="24"/>
        <v/>
      </c>
      <c r="G133" s="11" t="str">
        <f t="shared" si="28"/>
        <v/>
      </c>
      <c r="H133" s="122" t="str">
        <f t="shared" si="23"/>
        <v/>
      </c>
      <c r="I133" s="129" t="str">
        <f t="shared" si="29"/>
        <v/>
      </c>
      <c r="J133" s="131" t="str">
        <f t="shared" si="34"/>
        <v/>
      </c>
      <c r="K133" s="128" t="str">
        <f t="shared" si="25"/>
        <v/>
      </c>
      <c r="L133" s="11" t="str">
        <f t="shared" si="30"/>
        <v/>
      </c>
      <c r="M133" s="11" t="str">
        <f t="shared" si="31"/>
        <v/>
      </c>
      <c r="N133" s="11" t="str">
        <f t="shared" si="32"/>
        <v/>
      </c>
      <c r="O133" s="11" t="str">
        <f t="shared" si="33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26"/>
        <v/>
      </c>
      <c r="D134" s="13"/>
      <c r="E134" s="10" t="str">
        <f t="shared" si="27"/>
        <v/>
      </c>
      <c r="F134" s="11" t="str">
        <f t="shared" si="24"/>
        <v/>
      </c>
      <c r="G134" s="11" t="str">
        <f t="shared" si="28"/>
        <v/>
      </c>
      <c r="H134" s="122" t="str">
        <f t="shared" si="23"/>
        <v/>
      </c>
      <c r="I134" s="129" t="str">
        <f t="shared" si="29"/>
        <v/>
      </c>
      <c r="J134" s="131" t="str">
        <f t="shared" si="34"/>
        <v/>
      </c>
      <c r="K134" s="128" t="str">
        <f t="shared" si="25"/>
        <v/>
      </c>
      <c r="L134" s="11" t="str">
        <f t="shared" si="30"/>
        <v/>
      </c>
      <c r="M134" s="11" t="str">
        <f t="shared" si="31"/>
        <v/>
      </c>
      <c r="N134" s="11" t="str">
        <f t="shared" si="32"/>
        <v/>
      </c>
      <c r="O134" s="11" t="str">
        <f t="shared" si="33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26"/>
        <v/>
      </c>
      <c r="D135" s="13"/>
      <c r="E135" s="10" t="str">
        <f t="shared" si="27"/>
        <v/>
      </c>
      <c r="F135" s="11" t="str">
        <f t="shared" si="24"/>
        <v/>
      </c>
      <c r="G135" s="11" t="str">
        <f t="shared" si="28"/>
        <v/>
      </c>
      <c r="H135" s="122" t="str">
        <f t="shared" ref="H135:H198" si="35">IF(C134&lt;$B$10,F135/E135,"")</f>
        <v/>
      </c>
      <c r="I135" s="129" t="str">
        <f t="shared" si="29"/>
        <v/>
      </c>
      <c r="J135" s="131" t="str">
        <f t="shared" si="34"/>
        <v/>
      </c>
      <c r="K135" s="128" t="str">
        <f t="shared" si="25"/>
        <v/>
      </c>
      <c r="L135" s="11" t="str">
        <f t="shared" si="30"/>
        <v/>
      </c>
      <c r="M135" s="11" t="str">
        <f t="shared" si="31"/>
        <v/>
      </c>
      <c r="N135" s="11" t="str">
        <f t="shared" si="32"/>
        <v/>
      </c>
      <c r="O135" s="11" t="str">
        <f t="shared" si="33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26"/>
        <v/>
      </c>
      <c r="D136" s="13"/>
      <c r="E136" s="10" t="str">
        <f t="shared" si="27"/>
        <v/>
      </c>
      <c r="F136" s="11" t="str">
        <f t="shared" si="24"/>
        <v/>
      </c>
      <c r="G136" s="11" t="str">
        <f t="shared" si="28"/>
        <v/>
      </c>
      <c r="H136" s="122" t="str">
        <f t="shared" si="35"/>
        <v/>
      </c>
      <c r="I136" s="129" t="str">
        <f t="shared" si="29"/>
        <v/>
      </c>
      <c r="J136" s="131" t="str">
        <f t="shared" si="34"/>
        <v/>
      </c>
      <c r="K136" s="128" t="str">
        <f t="shared" si="25"/>
        <v/>
      </c>
      <c r="L136" s="11" t="str">
        <f t="shared" si="30"/>
        <v/>
      </c>
      <c r="M136" s="11" t="str">
        <f t="shared" si="31"/>
        <v/>
      </c>
      <c r="N136" s="11" t="str">
        <f t="shared" si="32"/>
        <v/>
      </c>
      <c r="O136" s="11" t="str">
        <f t="shared" si="33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26"/>
        <v/>
      </c>
      <c r="D137" s="13"/>
      <c r="E137" s="10" t="str">
        <f t="shared" si="27"/>
        <v/>
      </c>
      <c r="F137" s="11" t="str">
        <f t="shared" si="24"/>
        <v/>
      </c>
      <c r="G137" s="11" t="str">
        <f t="shared" si="28"/>
        <v/>
      </c>
      <c r="H137" s="122" t="str">
        <f t="shared" si="35"/>
        <v/>
      </c>
      <c r="I137" s="129" t="str">
        <f t="shared" si="29"/>
        <v/>
      </c>
      <c r="J137" s="131" t="str">
        <f t="shared" si="34"/>
        <v/>
      </c>
      <c r="K137" s="128" t="str">
        <f t="shared" si="25"/>
        <v/>
      </c>
      <c r="L137" s="11" t="str">
        <f t="shared" si="30"/>
        <v/>
      </c>
      <c r="M137" s="11" t="str">
        <f t="shared" si="31"/>
        <v/>
      </c>
      <c r="N137" s="11" t="str">
        <f t="shared" si="32"/>
        <v/>
      </c>
      <c r="O137" s="11" t="str">
        <f t="shared" si="33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26"/>
        <v/>
      </c>
      <c r="D138" s="13"/>
      <c r="E138" s="10" t="str">
        <f t="shared" si="27"/>
        <v/>
      </c>
      <c r="F138" s="11" t="str">
        <f t="shared" si="24"/>
        <v/>
      </c>
      <c r="G138" s="11" t="str">
        <f t="shared" si="28"/>
        <v/>
      </c>
      <c r="H138" s="122" t="str">
        <f t="shared" si="35"/>
        <v/>
      </c>
      <c r="I138" s="129" t="str">
        <f t="shared" si="29"/>
        <v/>
      </c>
      <c r="J138" s="131" t="str">
        <f t="shared" si="34"/>
        <v/>
      </c>
      <c r="K138" s="128" t="str">
        <f t="shared" si="25"/>
        <v/>
      </c>
      <c r="L138" s="11" t="str">
        <f t="shared" si="30"/>
        <v/>
      </c>
      <c r="M138" s="11" t="str">
        <f t="shared" si="31"/>
        <v/>
      </c>
      <c r="N138" s="11" t="str">
        <f t="shared" si="32"/>
        <v/>
      </c>
      <c r="O138" s="11" t="str">
        <f t="shared" si="33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26"/>
        <v/>
      </c>
      <c r="D139" s="13"/>
      <c r="E139" s="10" t="str">
        <f t="shared" si="27"/>
        <v/>
      </c>
      <c r="F139" s="11" t="str">
        <f t="shared" si="24"/>
        <v/>
      </c>
      <c r="G139" s="11" t="str">
        <f t="shared" si="28"/>
        <v/>
      </c>
      <c r="H139" s="122" t="str">
        <f t="shared" si="35"/>
        <v/>
      </c>
      <c r="I139" s="129" t="str">
        <f t="shared" si="29"/>
        <v/>
      </c>
      <c r="J139" s="131" t="str">
        <f t="shared" si="34"/>
        <v/>
      </c>
      <c r="K139" s="128" t="str">
        <f t="shared" si="25"/>
        <v/>
      </c>
      <c r="L139" s="11" t="str">
        <f t="shared" si="30"/>
        <v/>
      </c>
      <c r="M139" s="11" t="str">
        <f t="shared" si="31"/>
        <v/>
      </c>
      <c r="N139" s="11" t="str">
        <f t="shared" si="32"/>
        <v/>
      </c>
      <c r="O139" s="11" t="str">
        <f t="shared" si="33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26"/>
        <v/>
      </c>
      <c r="D140" s="13"/>
      <c r="E140" s="10" t="str">
        <f t="shared" si="27"/>
        <v/>
      </c>
      <c r="F140" s="11" t="str">
        <f t="shared" ref="F140:F203" si="36">IF(C139&lt;$B$10,IF($B$7&gt;0,IF(C139&lt;$B$10,IF(L139&gt;F139+$B$7,L139-(1-$B$8),F139),""),$B$6),"")</f>
        <v/>
      </c>
      <c r="G140" s="11" t="str">
        <f t="shared" si="28"/>
        <v/>
      </c>
      <c r="H140" s="122" t="str">
        <f t="shared" si="35"/>
        <v/>
      </c>
      <c r="I140" s="129" t="str">
        <f t="shared" si="29"/>
        <v/>
      </c>
      <c r="J140" s="131" t="str">
        <f t="shared" si="34"/>
        <v/>
      </c>
      <c r="K140" s="128" t="str">
        <f t="shared" si="25"/>
        <v/>
      </c>
      <c r="L140" s="11" t="str">
        <f t="shared" si="30"/>
        <v/>
      </c>
      <c r="M140" s="11" t="str">
        <f t="shared" si="31"/>
        <v/>
      </c>
      <c r="N140" s="11" t="str">
        <f t="shared" si="32"/>
        <v/>
      </c>
      <c r="O140" s="11" t="str">
        <f t="shared" si="33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26"/>
        <v/>
      </c>
      <c r="D141" s="13"/>
      <c r="E141" s="10" t="str">
        <f t="shared" si="27"/>
        <v/>
      </c>
      <c r="F141" s="11" t="str">
        <f t="shared" si="36"/>
        <v/>
      </c>
      <c r="G141" s="11" t="str">
        <f t="shared" si="28"/>
        <v/>
      </c>
      <c r="H141" s="122" t="str">
        <f t="shared" si="35"/>
        <v/>
      </c>
      <c r="I141" s="129" t="str">
        <f t="shared" si="29"/>
        <v/>
      </c>
      <c r="J141" s="131" t="str">
        <f t="shared" si="34"/>
        <v/>
      </c>
      <c r="K141" s="128" t="str">
        <f t="shared" si="25"/>
        <v/>
      </c>
      <c r="L141" s="11" t="str">
        <f t="shared" si="30"/>
        <v/>
      </c>
      <c r="M141" s="11" t="str">
        <f t="shared" si="31"/>
        <v/>
      </c>
      <c r="N141" s="11" t="str">
        <f t="shared" si="32"/>
        <v/>
      </c>
      <c r="O141" s="11" t="str">
        <f t="shared" si="33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26"/>
        <v/>
      </c>
      <c r="D142" s="13"/>
      <c r="E142" s="10" t="str">
        <f t="shared" si="27"/>
        <v/>
      </c>
      <c r="F142" s="11" t="str">
        <f t="shared" si="36"/>
        <v/>
      </c>
      <c r="G142" s="11" t="str">
        <f t="shared" si="28"/>
        <v/>
      </c>
      <c r="H142" s="122" t="str">
        <f t="shared" si="35"/>
        <v/>
      </c>
      <c r="I142" s="129" t="str">
        <f t="shared" si="29"/>
        <v/>
      </c>
      <c r="J142" s="131" t="str">
        <f t="shared" si="34"/>
        <v/>
      </c>
      <c r="K142" s="128" t="str">
        <f t="shared" si="25"/>
        <v/>
      </c>
      <c r="L142" s="11" t="str">
        <f t="shared" si="30"/>
        <v/>
      </c>
      <c r="M142" s="11" t="str">
        <f t="shared" si="31"/>
        <v/>
      </c>
      <c r="N142" s="11" t="str">
        <f t="shared" si="32"/>
        <v/>
      </c>
      <c r="O142" s="11" t="str">
        <f t="shared" si="33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26"/>
        <v/>
      </c>
      <c r="D143" s="13"/>
      <c r="E143" s="10" t="str">
        <f t="shared" si="27"/>
        <v/>
      </c>
      <c r="F143" s="11" t="str">
        <f t="shared" si="36"/>
        <v/>
      </c>
      <c r="G143" s="11" t="str">
        <f t="shared" si="28"/>
        <v/>
      </c>
      <c r="H143" s="122" t="str">
        <f t="shared" si="35"/>
        <v/>
      </c>
      <c r="I143" s="129" t="str">
        <f t="shared" si="29"/>
        <v/>
      </c>
      <c r="J143" s="131" t="str">
        <f t="shared" si="34"/>
        <v/>
      </c>
      <c r="K143" s="128" t="str">
        <f t="shared" si="25"/>
        <v/>
      </c>
      <c r="L143" s="11" t="str">
        <f t="shared" si="30"/>
        <v/>
      </c>
      <c r="M143" s="11" t="str">
        <f t="shared" si="31"/>
        <v/>
      </c>
      <c r="N143" s="11" t="str">
        <f t="shared" si="32"/>
        <v/>
      </c>
      <c r="O143" s="11" t="str">
        <f t="shared" si="33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26"/>
        <v/>
      </c>
      <c r="D144" s="13"/>
      <c r="E144" s="10" t="str">
        <f t="shared" si="27"/>
        <v/>
      </c>
      <c r="F144" s="11" t="str">
        <f t="shared" si="36"/>
        <v/>
      </c>
      <c r="G144" s="11" t="str">
        <f t="shared" si="28"/>
        <v/>
      </c>
      <c r="H144" s="122" t="str">
        <f t="shared" si="35"/>
        <v/>
      </c>
      <c r="I144" s="129" t="str">
        <f t="shared" si="29"/>
        <v/>
      </c>
      <c r="J144" s="131" t="str">
        <f t="shared" si="34"/>
        <v/>
      </c>
      <c r="K144" s="128" t="str">
        <f t="shared" si="25"/>
        <v/>
      </c>
      <c r="L144" s="11" t="str">
        <f t="shared" si="30"/>
        <v/>
      </c>
      <c r="M144" s="11" t="str">
        <f t="shared" si="31"/>
        <v/>
      </c>
      <c r="N144" s="11" t="str">
        <f t="shared" si="32"/>
        <v/>
      </c>
      <c r="O144" s="11" t="str">
        <f t="shared" si="33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26"/>
        <v/>
      </c>
      <c r="D145" s="13"/>
      <c r="E145" s="10" t="str">
        <f t="shared" si="27"/>
        <v/>
      </c>
      <c r="F145" s="11" t="str">
        <f t="shared" si="36"/>
        <v/>
      </c>
      <c r="G145" s="11" t="str">
        <f t="shared" si="28"/>
        <v/>
      </c>
      <c r="H145" s="122" t="str">
        <f t="shared" si="35"/>
        <v/>
      </c>
      <c r="I145" s="129" t="str">
        <f t="shared" si="29"/>
        <v/>
      </c>
      <c r="J145" s="131" t="str">
        <f t="shared" si="34"/>
        <v/>
      </c>
      <c r="K145" s="128" t="str">
        <f t="shared" si="25"/>
        <v/>
      </c>
      <c r="L145" s="11" t="str">
        <f t="shared" si="30"/>
        <v/>
      </c>
      <c r="M145" s="11" t="str">
        <f t="shared" si="31"/>
        <v/>
      </c>
      <c r="N145" s="11" t="str">
        <f t="shared" si="32"/>
        <v/>
      </c>
      <c r="O145" s="11" t="str">
        <f t="shared" si="33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26"/>
        <v/>
      </c>
      <c r="D146" s="13"/>
      <c r="E146" s="10" t="str">
        <f t="shared" si="27"/>
        <v/>
      </c>
      <c r="F146" s="11" t="str">
        <f t="shared" si="36"/>
        <v/>
      </c>
      <c r="G146" s="11" t="str">
        <f t="shared" si="28"/>
        <v/>
      </c>
      <c r="H146" s="122" t="str">
        <f t="shared" si="35"/>
        <v/>
      </c>
      <c r="I146" s="129" t="str">
        <f t="shared" si="29"/>
        <v/>
      </c>
      <c r="J146" s="131" t="str">
        <f t="shared" si="34"/>
        <v/>
      </c>
      <c r="K146" s="128" t="str">
        <f t="shared" si="25"/>
        <v/>
      </c>
      <c r="L146" s="11" t="str">
        <f t="shared" si="30"/>
        <v/>
      </c>
      <c r="M146" s="11" t="str">
        <f t="shared" si="31"/>
        <v/>
      </c>
      <c r="N146" s="11" t="str">
        <f t="shared" si="32"/>
        <v/>
      </c>
      <c r="O146" s="11" t="str">
        <f t="shared" si="33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26"/>
        <v/>
      </c>
      <c r="D147" s="13"/>
      <c r="E147" s="10" t="str">
        <f t="shared" si="27"/>
        <v/>
      </c>
      <c r="F147" s="11" t="str">
        <f t="shared" si="36"/>
        <v/>
      </c>
      <c r="G147" s="11" t="str">
        <f t="shared" si="28"/>
        <v/>
      </c>
      <c r="H147" s="122" t="str">
        <f t="shared" si="35"/>
        <v/>
      </c>
      <c r="I147" s="129" t="str">
        <f t="shared" si="29"/>
        <v/>
      </c>
      <c r="J147" s="131" t="str">
        <f t="shared" si="34"/>
        <v/>
      </c>
      <c r="K147" s="128" t="str">
        <f t="shared" si="25"/>
        <v/>
      </c>
      <c r="L147" s="11" t="str">
        <f t="shared" si="30"/>
        <v/>
      </c>
      <c r="M147" s="11" t="str">
        <f t="shared" si="31"/>
        <v/>
      </c>
      <c r="N147" s="11" t="str">
        <f t="shared" si="32"/>
        <v/>
      </c>
      <c r="O147" s="11" t="str">
        <f t="shared" si="33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26"/>
        <v/>
      </c>
      <c r="D148" s="13"/>
      <c r="E148" s="10" t="str">
        <f t="shared" si="27"/>
        <v/>
      </c>
      <c r="F148" s="11" t="str">
        <f t="shared" si="36"/>
        <v/>
      </c>
      <c r="G148" s="11" t="str">
        <f t="shared" si="28"/>
        <v/>
      </c>
      <c r="H148" s="122" t="str">
        <f t="shared" si="35"/>
        <v/>
      </c>
      <c r="I148" s="129" t="str">
        <f t="shared" si="29"/>
        <v/>
      </c>
      <c r="J148" s="131" t="str">
        <f t="shared" si="34"/>
        <v/>
      </c>
      <c r="K148" s="128" t="str">
        <f t="shared" si="25"/>
        <v/>
      </c>
      <c r="L148" s="11" t="str">
        <f t="shared" si="30"/>
        <v/>
      </c>
      <c r="M148" s="11" t="str">
        <f t="shared" si="31"/>
        <v/>
      </c>
      <c r="N148" s="11" t="str">
        <f t="shared" si="32"/>
        <v/>
      </c>
      <c r="O148" s="11" t="str">
        <f t="shared" si="33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26"/>
        <v/>
      </c>
      <c r="D149" s="13"/>
      <c r="E149" s="10" t="str">
        <f t="shared" si="27"/>
        <v/>
      </c>
      <c r="F149" s="11" t="str">
        <f t="shared" si="36"/>
        <v/>
      </c>
      <c r="G149" s="11" t="str">
        <f t="shared" si="28"/>
        <v/>
      </c>
      <c r="H149" s="122" t="str">
        <f t="shared" si="35"/>
        <v/>
      </c>
      <c r="I149" s="129" t="str">
        <f t="shared" si="29"/>
        <v/>
      </c>
      <c r="J149" s="131" t="str">
        <f t="shared" si="34"/>
        <v/>
      </c>
      <c r="K149" s="128" t="str">
        <f t="shared" si="25"/>
        <v/>
      </c>
      <c r="L149" s="11" t="str">
        <f t="shared" si="30"/>
        <v/>
      </c>
      <c r="M149" s="11" t="str">
        <f t="shared" si="31"/>
        <v/>
      </c>
      <c r="N149" s="11" t="str">
        <f t="shared" si="32"/>
        <v/>
      </c>
      <c r="O149" s="11" t="str">
        <f t="shared" si="33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26"/>
        <v/>
      </c>
      <c r="D150" s="13"/>
      <c r="E150" s="10" t="str">
        <f t="shared" si="27"/>
        <v/>
      </c>
      <c r="F150" s="11" t="str">
        <f t="shared" si="36"/>
        <v/>
      </c>
      <c r="G150" s="11" t="str">
        <f t="shared" si="28"/>
        <v/>
      </c>
      <c r="H150" s="122" t="str">
        <f t="shared" si="35"/>
        <v/>
      </c>
      <c r="I150" s="129" t="str">
        <f t="shared" si="29"/>
        <v/>
      </c>
      <c r="J150" s="131" t="str">
        <f t="shared" si="34"/>
        <v/>
      </c>
      <c r="K150" s="128" t="str">
        <f t="shared" si="25"/>
        <v/>
      </c>
      <c r="L150" s="11" t="str">
        <f t="shared" si="30"/>
        <v/>
      </c>
      <c r="M150" s="11" t="str">
        <f t="shared" si="31"/>
        <v/>
      </c>
      <c r="N150" s="11" t="str">
        <f t="shared" si="32"/>
        <v/>
      </c>
      <c r="O150" s="11" t="str">
        <f t="shared" si="33"/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26"/>
        <v/>
      </c>
      <c r="D151" s="13"/>
      <c r="E151" s="10" t="str">
        <f t="shared" si="27"/>
        <v/>
      </c>
      <c r="F151" s="11" t="str">
        <f t="shared" si="36"/>
        <v/>
      </c>
      <c r="G151" s="11" t="str">
        <f t="shared" si="28"/>
        <v/>
      </c>
      <c r="H151" s="122" t="str">
        <f t="shared" si="35"/>
        <v/>
      </c>
      <c r="I151" s="129" t="str">
        <f t="shared" si="29"/>
        <v/>
      </c>
      <c r="J151" s="131" t="str">
        <f t="shared" si="34"/>
        <v/>
      </c>
      <c r="K151" s="128" t="str">
        <f t="shared" si="25"/>
        <v/>
      </c>
      <c r="L151" s="11" t="str">
        <f t="shared" si="30"/>
        <v/>
      </c>
      <c r="M151" s="11" t="str">
        <f t="shared" si="31"/>
        <v/>
      </c>
      <c r="N151" s="11" t="str">
        <f t="shared" si="32"/>
        <v/>
      </c>
      <c r="O151" s="11" t="str">
        <f t="shared" si="33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26"/>
        <v/>
      </c>
      <c r="D152" s="13"/>
      <c r="E152" s="10" t="str">
        <f t="shared" si="27"/>
        <v/>
      </c>
      <c r="F152" s="11" t="str">
        <f t="shared" si="36"/>
        <v/>
      </c>
      <c r="G152" s="11" t="str">
        <f t="shared" si="28"/>
        <v/>
      </c>
      <c r="H152" s="122" t="str">
        <f t="shared" si="35"/>
        <v/>
      </c>
      <c r="I152" s="129" t="str">
        <f t="shared" si="29"/>
        <v/>
      </c>
      <c r="J152" s="131" t="str">
        <f t="shared" si="34"/>
        <v/>
      </c>
      <c r="K152" s="128" t="str">
        <f t="shared" si="25"/>
        <v/>
      </c>
      <c r="L152" s="11" t="str">
        <f t="shared" si="30"/>
        <v/>
      </c>
      <c r="M152" s="11" t="str">
        <f t="shared" si="31"/>
        <v/>
      </c>
      <c r="N152" s="11" t="str">
        <f t="shared" si="32"/>
        <v/>
      </c>
      <c r="O152" s="11" t="str">
        <f t="shared" si="33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26"/>
        <v/>
      </c>
      <c r="D153" s="13"/>
      <c r="E153" s="10" t="str">
        <f t="shared" si="27"/>
        <v/>
      </c>
      <c r="F153" s="11" t="str">
        <f t="shared" si="36"/>
        <v/>
      </c>
      <c r="G153" s="11" t="str">
        <f t="shared" si="28"/>
        <v/>
      </c>
      <c r="H153" s="122" t="str">
        <f t="shared" si="35"/>
        <v/>
      </c>
      <c r="I153" s="129" t="str">
        <f t="shared" si="29"/>
        <v/>
      </c>
      <c r="J153" s="131" t="str">
        <f t="shared" si="34"/>
        <v/>
      </c>
      <c r="K153" s="128" t="str">
        <f t="shared" si="25"/>
        <v/>
      </c>
      <c r="L153" s="11" t="str">
        <f t="shared" si="30"/>
        <v/>
      </c>
      <c r="M153" s="11" t="str">
        <f t="shared" si="31"/>
        <v/>
      </c>
      <c r="N153" s="11" t="str">
        <f t="shared" si="32"/>
        <v/>
      </c>
      <c r="O153" s="11" t="str">
        <f t="shared" si="33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26"/>
        <v/>
      </c>
      <c r="D154" s="13"/>
      <c r="E154" s="10" t="str">
        <f t="shared" si="27"/>
        <v/>
      </c>
      <c r="F154" s="11" t="str">
        <f t="shared" si="36"/>
        <v/>
      </c>
      <c r="G154" s="11" t="str">
        <f t="shared" si="28"/>
        <v/>
      </c>
      <c r="H154" s="122" t="str">
        <f t="shared" si="35"/>
        <v/>
      </c>
      <c r="I154" s="129" t="str">
        <f t="shared" si="29"/>
        <v/>
      </c>
      <c r="J154" s="131" t="str">
        <f t="shared" si="34"/>
        <v/>
      </c>
      <c r="K154" s="128" t="str">
        <f t="shared" si="25"/>
        <v/>
      </c>
      <c r="L154" s="11" t="str">
        <f t="shared" si="30"/>
        <v/>
      </c>
      <c r="M154" s="11" t="str">
        <f t="shared" si="31"/>
        <v/>
      </c>
      <c r="N154" s="11" t="str">
        <f t="shared" si="32"/>
        <v/>
      </c>
      <c r="O154" s="11" t="str">
        <f t="shared" si="33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26"/>
        <v/>
      </c>
      <c r="D155" s="13"/>
      <c r="E155" s="10" t="str">
        <f t="shared" si="27"/>
        <v/>
      </c>
      <c r="F155" s="11" t="str">
        <f t="shared" si="36"/>
        <v/>
      </c>
      <c r="G155" s="11" t="str">
        <f t="shared" si="28"/>
        <v/>
      </c>
      <c r="H155" s="122" t="str">
        <f t="shared" si="35"/>
        <v/>
      </c>
      <c r="I155" s="129" t="str">
        <f t="shared" si="29"/>
        <v/>
      </c>
      <c r="J155" s="131" t="str">
        <f t="shared" si="34"/>
        <v/>
      </c>
      <c r="K155" s="128" t="str">
        <f t="shared" si="25"/>
        <v/>
      </c>
      <c r="L155" s="11" t="str">
        <f t="shared" si="30"/>
        <v/>
      </c>
      <c r="M155" s="11" t="str">
        <f t="shared" si="31"/>
        <v/>
      </c>
      <c r="N155" s="11" t="str">
        <f t="shared" si="32"/>
        <v/>
      </c>
      <c r="O155" s="11" t="str">
        <f t="shared" si="33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26"/>
        <v/>
      </c>
      <c r="D156" s="13"/>
      <c r="E156" s="10" t="str">
        <f t="shared" si="27"/>
        <v/>
      </c>
      <c r="F156" s="11" t="str">
        <f t="shared" si="36"/>
        <v/>
      </c>
      <c r="G156" s="11" t="str">
        <f t="shared" si="28"/>
        <v/>
      </c>
      <c r="H156" s="122" t="str">
        <f t="shared" si="35"/>
        <v/>
      </c>
      <c r="I156" s="129" t="str">
        <f t="shared" si="29"/>
        <v/>
      </c>
      <c r="J156" s="131" t="str">
        <f t="shared" si="34"/>
        <v/>
      </c>
      <c r="K156" s="128" t="str">
        <f t="shared" si="25"/>
        <v/>
      </c>
      <c r="L156" s="11" t="str">
        <f t="shared" si="30"/>
        <v/>
      </c>
      <c r="M156" s="11" t="str">
        <f t="shared" si="31"/>
        <v/>
      </c>
      <c r="N156" s="11" t="str">
        <f t="shared" si="32"/>
        <v/>
      </c>
      <c r="O156" s="11" t="str">
        <f t="shared" si="33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26"/>
        <v/>
      </c>
      <c r="D157" s="13"/>
      <c r="E157" s="10" t="str">
        <f t="shared" si="27"/>
        <v/>
      </c>
      <c r="F157" s="11" t="str">
        <f t="shared" si="36"/>
        <v/>
      </c>
      <c r="G157" s="11" t="str">
        <f t="shared" si="28"/>
        <v/>
      </c>
      <c r="H157" s="122" t="str">
        <f t="shared" si="35"/>
        <v/>
      </c>
      <c r="I157" s="129" t="str">
        <f t="shared" si="29"/>
        <v/>
      </c>
      <c r="J157" s="131" t="str">
        <f t="shared" si="34"/>
        <v/>
      </c>
      <c r="K157" s="128" t="str">
        <f t="shared" si="25"/>
        <v/>
      </c>
      <c r="L157" s="11" t="str">
        <f t="shared" si="30"/>
        <v/>
      </c>
      <c r="M157" s="11" t="str">
        <f t="shared" si="31"/>
        <v/>
      </c>
      <c r="N157" s="11" t="str">
        <f t="shared" si="32"/>
        <v/>
      </c>
      <c r="O157" s="11" t="str">
        <f t="shared" si="33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26"/>
        <v/>
      </c>
      <c r="D158" s="13"/>
      <c r="E158" s="10" t="str">
        <f t="shared" si="27"/>
        <v/>
      </c>
      <c r="F158" s="11" t="str">
        <f t="shared" si="36"/>
        <v/>
      </c>
      <c r="G158" s="11" t="str">
        <f t="shared" si="28"/>
        <v/>
      </c>
      <c r="H158" s="122" t="str">
        <f t="shared" si="35"/>
        <v/>
      </c>
      <c r="I158" s="129" t="str">
        <f t="shared" si="29"/>
        <v/>
      </c>
      <c r="J158" s="131" t="str">
        <f t="shared" si="34"/>
        <v/>
      </c>
      <c r="K158" s="128" t="str">
        <f t="shared" si="25"/>
        <v/>
      </c>
      <c r="L158" s="11" t="str">
        <f t="shared" si="30"/>
        <v/>
      </c>
      <c r="M158" s="11" t="str">
        <f t="shared" si="31"/>
        <v/>
      </c>
      <c r="N158" s="11" t="str">
        <f t="shared" si="32"/>
        <v/>
      </c>
      <c r="O158" s="11" t="str">
        <f t="shared" si="33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26"/>
        <v/>
      </c>
      <c r="D159" s="13"/>
      <c r="E159" s="10" t="str">
        <f t="shared" si="27"/>
        <v/>
      </c>
      <c r="F159" s="11" t="str">
        <f t="shared" si="36"/>
        <v/>
      </c>
      <c r="G159" s="11" t="str">
        <f t="shared" si="28"/>
        <v/>
      </c>
      <c r="H159" s="122" t="str">
        <f t="shared" si="35"/>
        <v/>
      </c>
      <c r="I159" s="129" t="str">
        <f t="shared" si="29"/>
        <v/>
      </c>
      <c r="J159" s="131" t="str">
        <f t="shared" si="34"/>
        <v/>
      </c>
      <c r="K159" s="128" t="str">
        <f t="shared" si="25"/>
        <v/>
      </c>
      <c r="L159" s="11" t="str">
        <f t="shared" si="30"/>
        <v/>
      </c>
      <c r="M159" s="11" t="str">
        <f t="shared" si="31"/>
        <v/>
      </c>
      <c r="N159" s="11" t="str">
        <f t="shared" si="32"/>
        <v/>
      </c>
      <c r="O159" s="11" t="str">
        <f t="shared" si="33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26"/>
        <v/>
      </c>
      <c r="D160" s="13"/>
      <c r="E160" s="10" t="str">
        <f t="shared" si="27"/>
        <v/>
      </c>
      <c r="F160" s="11" t="str">
        <f t="shared" si="36"/>
        <v/>
      </c>
      <c r="G160" s="11" t="str">
        <f t="shared" si="28"/>
        <v/>
      </c>
      <c r="H160" s="122" t="str">
        <f t="shared" si="35"/>
        <v/>
      </c>
      <c r="I160" s="129" t="str">
        <f t="shared" si="29"/>
        <v/>
      </c>
      <c r="J160" s="131" t="str">
        <f t="shared" si="34"/>
        <v/>
      </c>
      <c r="K160" s="128" t="str">
        <f t="shared" si="25"/>
        <v/>
      </c>
      <c r="L160" s="11" t="str">
        <f t="shared" si="30"/>
        <v/>
      </c>
      <c r="M160" s="11" t="str">
        <f t="shared" si="31"/>
        <v/>
      </c>
      <c r="N160" s="11" t="str">
        <f t="shared" si="32"/>
        <v/>
      </c>
      <c r="O160" s="11" t="str">
        <f t="shared" si="33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26"/>
        <v/>
      </c>
      <c r="D161" s="13"/>
      <c r="E161" s="10" t="str">
        <f t="shared" si="27"/>
        <v/>
      </c>
      <c r="F161" s="11" t="str">
        <f t="shared" si="36"/>
        <v/>
      </c>
      <c r="G161" s="11" t="str">
        <f t="shared" si="28"/>
        <v/>
      </c>
      <c r="H161" s="122" t="str">
        <f t="shared" si="35"/>
        <v/>
      </c>
      <c r="I161" s="129" t="str">
        <f t="shared" si="29"/>
        <v/>
      </c>
      <c r="J161" s="131" t="str">
        <f t="shared" si="34"/>
        <v/>
      </c>
      <c r="K161" s="128" t="str">
        <f t="shared" si="25"/>
        <v/>
      </c>
      <c r="L161" s="11" t="str">
        <f t="shared" si="30"/>
        <v/>
      </c>
      <c r="M161" s="11" t="str">
        <f t="shared" si="31"/>
        <v/>
      </c>
      <c r="N161" s="11" t="str">
        <f t="shared" si="32"/>
        <v/>
      </c>
      <c r="O161" s="11" t="str">
        <f t="shared" si="33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26"/>
        <v/>
      </c>
      <c r="D162" s="13"/>
      <c r="E162" s="10" t="str">
        <f t="shared" si="27"/>
        <v/>
      </c>
      <c r="F162" s="11" t="str">
        <f t="shared" si="36"/>
        <v/>
      </c>
      <c r="G162" s="11" t="str">
        <f t="shared" si="28"/>
        <v/>
      </c>
      <c r="H162" s="122" t="str">
        <f t="shared" si="35"/>
        <v/>
      </c>
      <c r="I162" s="129" t="str">
        <f t="shared" si="29"/>
        <v/>
      </c>
      <c r="J162" s="131" t="str">
        <f t="shared" si="34"/>
        <v/>
      </c>
      <c r="K162" s="128" t="str">
        <f t="shared" si="25"/>
        <v/>
      </c>
      <c r="L162" s="11" t="str">
        <f t="shared" si="30"/>
        <v/>
      </c>
      <c r="M162" s="11" t="str">
        <f t="shared" si="31"/>
        <v/>
      </c>
      <c r="N162" s="11" t="str">
        <f t="shared" si="32"/>
        <v/>
      </c>
      <c r="O162" s="11" t="str">
        <f t="shared" si="33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26"/>
        <v/>
      </c>
      <c r="D163" s="13"/>
      <c r="E163" s="10" t="str">
        <f t="shared" si="27"/>
        <v/>
      </c>
      <c r="F163" s="11" t="str">
        <f t="shared" si="36"/>
        <v/>
      </c>
      <c r="G163" s="11" t="str">
        <f t="shared" si="28"/>
        <v/>
      </c>
      <c r="H163" s="122" t="str">
        <f t="shared" si="35"/>
        <v/>
      </c>
      <c r="I163" s="129" t="str">
        <f t="shared" si="29"/>
        <v/>
      </c>
      <c r="J163" s="131" t="str">
        <f t="shared" si="34"/>
        <v/>
      </c>
      <c r="K163" s="128" t="str">
        <f t="shared" si="25"/>
        <v/>
      </c>
      <c r="L163" s="11" t="str">
        <f t="shared" si="30"/>
        <v/>
      </c>
      <c r="M163" s="11" t="str">
        <f t="shared" si="31"/>
        <v/>
      </c>
      <c r="N163" s="11" t="str">
        <f t="shared" si="32"/>
        <v/>
      </c>
      <c r="O163" s="11" t="str">
        <f t="shared" si="33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26"/>
        <v/>
      </c>
      <c r="D164" s="13"/>
      <c r="E164" s="10" t="str">
        <f t="shared" si="27"/>
        <v/>
      </c>
      <c r="F164" s="11" t="str">
        <f t="shared" si="36"/>
        <v/>
      </c>
      <c r="G164" s="11" t="str">
        <f t="shared" si="28"/>
        <v/>
      </c>
      <c r="H164" s="122" t="str">
        <f t="shared" si="35"/>
        <v/>
      </c>
      <c r="I164" s="129" t="str">
        <f t="shared" si="29"/>
        <v/>
      </c>
      <c r="J164" s="131" t="str">
        <f t="shared" si="34"/>
        <v/>
      </c>
      <c r="K164" s="128" t="str">
        <f t="shared" si="25"/>
        <v/>
      </c>
      <c r="L164" s="11" t="str">
        <f t="shared" si="30"/>
        <v/>
      </c>
      <c r="M164" s="11" t="str">
        <f t="shared" si="31"/>
        <v/>
      </c>
      <c r="N164" s="11" t="str">
        <f t="shared" si="32"/>
        <v/>
      </c>
      <c r="O164" s="11" t="str">
        <f t="shared" si="33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26"/>
        <v/>
      </c>
      <c r="D165" s="13"/>
      <c r="E165" s="10" t="str">
        <f t="shared" si="27"/>
        <v/>
      </c>
      <c r="F165" s="11" t="str">
        <f t="shared" si="36"/>
        <v/>
      </c>
      <c r="G165" s="11" t="str">
        <f t="shared" si="28"/>
        <v/>
      </c>
      <c r="H165" s="122" t="str">
        <f t="shared" si="35"/>
        <v/>
      </c>
      <c r="I165" s="129" t="str">
        <f t="shared" si="29"/>
        <v/>
      </c>
      <c r="J165" s="131" t="str">
        <f t="shared" si="34"/>
        <v/>
      </c>
      <c r="K165" s="128" t="str">
        <f t="shared" si="25"/>
        <v/>
      </c>
      <c r="L165" s="11" t="str">
        <f t="shared" si="30"/>
        <v/>
      </c>
      <c r="M165" s="11" t="str">
        <f t="shared" si="31"/>
        <v/>
      </c>
      <c r="N165" s="11" t="str">
        <f t="shared" si="32"/>
        <v/>
      </c>
      <c r="O165" s="11" t="str">
        <f t="shared" si="33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26"/>
        <v/>
      </c>
      <c r="D166" s="13"/>
      <c r="E166" s="10" t="str">
        <f t="shared" si="27"/>
        <v/>
      </c>
      <c r="F166" s="11" t="str">
        <f t="shared" si="36"/>
        <v/>
      </c>
      <c r="G166" s="11" t="str">
        <f t="shared" si="28"/>
        <v/>
      </c>
      <c r="H166" s="122" t="str">
        <f t="shared" si="35"/>
        <v/>
      </c>
      <c r="I166" s="129" t="str">
        <f t="shared" si="29"/>
        <v/>
      </c>
      <c r="J166" s="131" t="str">
        <f t="shared" si="34"/>
        <v/>
      </c>
      <c r="K166" s="128" t="str">
        <f t="shared" si="25"/>
        <v/>
      </c>
      <c r="L166" s="11" t="str">
        <f t="shared" si="30"/>
        <v/>
      </c>
      <c r="M166" s="11" t="str">
        <f t="shared" si="31"/>
        <v/>
      </c>
      <c r="N166" s="11" t="str">
        <f t="shared" si="32"/>
        <v/>
      </c>
      <c r="O166" s="11" t="str">
        <f t="shared" si="33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26"/>
        <v/>
      </c>
      <c r="D167" s="13"/>
      <c r="E167" s="10" t="str">
        <f t="shared" si="27"/>
        <v/>
      </c>
      <c r="F167" s="11" t="str">
        <f t="shared" si="36"/>
        <v/>
      </c>
      <c r="G167" s="11" t="str">
        <f t="shared" si="28"/>
        <v/>
      </c>
      <c r="H167" s="122" t="str">
        <f t="shared" si="35"/>
        <v/>
      </c>
      <c r="I167" s="129" t="str">
        <f t="shared" si="29"/>
        <v/>
      </c>
      <c r="J167" s="131" t="str">
        <f t="shared" si="34"/>
        <v/>
      </c>
      <c r="K167" s="128" t="str">
        <f t="shared" si="25"/>
        <v/>
      </c>
      <c r="L167" s="11" t="str">
        <f t="shared" si="30"/>
        <v/>
      </c>
      <c r="M167" s="11" t="str">
        <f t="shared" si="31"/>
        <v/>
      </c>
      <c r="N167" s="11" t="str">
        <f t="shared" si="32"/>
        <v/>
      </c>
      <c r="O167" s="11" t="str">
        <f t="shared" si="33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26"/>
        <v/>
      </c>
      <c r="D168" s="13"/>
      <c r="E168" s="10" t="str">
        <f t="shared" si="27"/>
        <v/>
      </c>
      <c r="F168" s="11" t="str">
        <f t="shared" si="36"/>
        <v/>
      </c>
      <c r="G168" s="11" t="str">
        <f t="shared" si="28"/>
        <v/>
      </c>
      <c r="H168" s="122" t="str">
        <f t="shared" si="35"/>
        <v/>
      </c>
      <c r="I168" s="129" t="str">
        <f t="shared" si="29"/>
        <v/>
      </c>
      <c r="J168" s="131" t="str">
        <f t="shared" si="34"/>
        <v/>
      </c>
      <c r="K168" s="128" t="str">
        <f t="shared" si="25"/>
        <v/>
      </c>
      <c r="L168" s="11" t="str">
        <f t="shared" si="30"/>
        <v/>
      </c>
      <c r="M168" s="11" t="str">
        <f t="shared" si="31"/>
        <v/>
      </c>
      <c r="N168" s="11" t="str">
        <f t="shared" si="32"/>
        <v/>
      </c>
      <c r="O168" s="11" t="str">
        <f t="shared" si="33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26"/>
        <v/>
      </c>
      <c r="D169" s="13"/>
      <c r="E169" s="10" t="str">
        <f t="shared" si="27"/>
        <v/>
      </c>
      <c r="F169" s="11" t="str">
        <f t="shared" si="36"/>
        <v/>
      </c>
      <c r="G169" s="11" t="str">
        <f t="shared" si="28"/>
        <v/>
      </c>
      <c r="H169" s="122" t="str">
        <f t="shared" si="35"/>
        <v/>
      </c>
      <c r="I169" s="129" t="str">
        <f t="shared" si="29"/>
        <v/>
      </c>
      <c r="J169" s="131" t="str">
        <f t="shared" si="34"/>
        <v/>
      </c>
      <c r="K169" s="128" t="str">
        <f t="shared" si="25"/>
        <v/>
      </c>
      <c r="L169" s="11" t="str">
        <f t="shared" si="30"/>
        <v/>
      </c>
      <c r="M169" s="11" t="str">
        <f t="shared" si="31"/>
        <v/>
      </c>
      <c r="N169" s="11" t="str">
        <f t="shared" si="32"/>
        <v/>
      </c>
      <c r="O169" s="11" t="str">
        <f t="shared" si="33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26"/>
        <v/>
      </c>
      <c r="D170" s="13"/>
      <c r="E170" s="10" t="str">
        <f t="shared" si="27"/>
        <v/>
      </c>
      <c r="F170" s="11" t="str">
        <f t="shared" si="36"/>
        <v/>
      </c>
      <c r="G170" s="11" t="str">
        <f t="shared" si="28"/>
        <v/>
      </c>
      <c r="H170" s="122" t="str">
        <f t="shared" si="35"/>
        <v/>
      </c>
      <c r="I170" s="129" t="str">
        <f t="shared" si="29"/>
        <v/>
      </c>
      <c r="J170" s="131" t="str">
        <f t="shared" si="34"/>
        <v/>
      </c>
      <c r="K170" s="128" t="str">
        <f t="shared" si="25"/>
        <v/>
      </c>
      <c r="L170" s="11" t="str">
        <f t="shared" si="30"/>
        <v/>
      </c>
      <c r="M170" s="11" t="str">
        <f t="shared" si="31"/>
        <v/>
      </c>
      <c r="N170" s="11" t="str">
        <f t="shared" si="32"/>
        <v/>
      </c>
      <c r="O170" s="11" t="str">
        <f t="shared" si="33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26"/>
        <v/>
      </c>
      <c r="D171" s="13"/>
      <c r="E171" s="10" t="str">
        <f t="shared" si="27"/>
        <v/>
      </c>
      <c r="F171" s="11" t="str">
        <f t="shared" si="36"/>
        <v/>
      </c>
      <c r="G171" s="11" t="str">
        <f t="shared" si="28"/>
        <v/>
      </c>
      <c r="H171" s="122" t="str">
        <f t="shared" si="35"/>
        <v/>
      </c>
      <c r="I171" s="129" t="str">
        <f t="shared" si="29"/>
        <v/>
      </c>
      <c r="J171" s="131" t="str">
        <f t="shared" si="34"/>
        <v/>
      </c>
      <c r="K171" s="128" t="str">
        <f t="shared" si="25"/>
        <v/>
      </c>
      <c r="L171" s="11" t="str">
        <f t="shared" si="30"/>
        <v/>
      </c>
      <c r="M171" s="11" t="str">
        <f t="shared" si="31"/>
        <v/>
      </c>
      <c r="N171" s="11" t="str">
        <f t="shared" si="32"/>
        <v/>
      </c>
      <c r="O171" s="11" t="str">
        <f t="shared" si="33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26"/>
        <v/>
      </c>
      <c r="D172" s="13"/>
      <c r="E172" s="10" t="str">
        <f t="shared" si="27"/>
        <v/>
      </c>
      <c r="F172" s="11" t="str">
        <f t="shared" si="36"/>
        <v/>
      </c>
      <c r="G172" s="11" t="str">
        <f t="shared" si="28"/>
        <v/>
      </c>
      <c r="H172" s="122" t="str">
        <f t="shared" si="35"/>
        <v/>
      </c>
      <c r="I172" s="129" t="str">
        <f t="shared" si="29"/>
        <v/>
      </c>
      <c r="J172" s="131" t="str">
        <f t="shared" si="34"/>
        <v/>
      </c>
      <c r="K172" s="128" t="str">
        <f t="shared" si="25"/>
        <v/>
      </c>
      <c r="L172" s="11" t="str">
        <f t="shared" si="30"/>
        <v/>
      </c>
      <c r="M172" s="11" t="str">
        <f t="shared" si="31"/>
        <v/>
      </c>
      <c r="N172" s="11" t="str">
        <f t="shared" si="32"/>
        <v/>
      </c>
      <c r="O172" s="11" t="str">
        <f t="shared" si="33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26"/>
        <v/>
      </c>
      <c r="D173" s="13"/>
      <c r="E173" s="10" t="str">
        <f t="shared" si="27"/>
        <v/>
      </c>
      <c r="F173" s="11" t="str">
        <f t="shared" si="36"/>
        <v/>
      </c>
      <c r="G173" s="11" t="str">
        <f t="shared" si="28"/>
        <v/>
      </c>
      <c r="H173" s="122" t="str">
        <f t="shared" si="35"/>
        <v/>
      </c>
      <c r="I173" s="129" t="str">
        <f t="shared" si="29"/>
        <v/>
      </c>
      <c r="J173" s="131" t="str">
        <f t="shared" si="34"/>
        <v/>
      </c>
      <c r="K173" s="128" t="str">
        <f t="shared" si="25"/>
        <v/>
      </c>
      <c r="L173" s="11" t="str">
        <f t="shared" si="30"/>
        <v/>
      </c>
      <c r="M173" s="11" t="str">
        <f t="shared" si="31"/>
        <v/>
      </c>
      <c r="N173" s="11" t="str">
        <f t="shared" si="32"/>
        <v/>
      </c>
      <c r="O173" s="11" t="str">
        <f t="shared" si="33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26"/>
        <v/>
      </c>
      <c r="D174" s="13"/>
      <c r="E174" s="10" t="str">
        <f t="shared" si="27"/>
        <v/>
      </c>
      <c r="F174" s="11" t="str">
        <f t="shared" si="36"/>
        <v/>
      </c>
      <c r="G174" s="11" t="str">
        <f t="shared" si="28"/>
        <v/>
      </c>
      <c r="H174" s="122" t="str">
        <f t="shared" si="35"/>
        <v/>
      </c>
      <c r="I174" s="129" t="str">
        <f t="shared" si="29"/>
        <v/>
      </c>
      <c r="J174" s="131" t="str">
        <f t="shared" si="34"/>
        <v/>
      </c>
      <c r="K174" s="128" t="str">
        <f t="shared" si="25"/>
        <v/>
      </c>
      <c r="L174" s="11" t="str">
        <f t="shared" si="30"/>
        <v/>
      </c>
      <c r="M174" s="11" t="str">
        <f t="shared" si="31"/>
        <v/>
      </c>
      <c r="N174" s="11" t="str">
        <f t="shared" si="32"/>
        <v/>
      </c>
      <c r="O174" s="11" t="str">
        <f t="shared" si="33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26"/>
        <v/>
      </c>
      <c r="D175" s="13"/>
      <c r="E175" s="10" t="str">
        <f t="shared" si="27"/>
        <v/>
      </c>
      <c r="F175" s="11" t="str">
        <f t="shared" si="36"/>
        <v/>
      </c>
      <c r="G175" s="11" t="str">
        <f t="shared" si="28"/>
        <v/>
      </c>
      <c r="H175" s="122" t="str">
        <f t="shared" si="35"/>
        <v/>
      </c>
      <c r="I175" s="129" t="str">
        <f t="shared" si="29"/>
        <v/>
      </c>
      <c r="J175" s="131" t="str">
        <f t="shared" si="34"/>
        <v/>
      </c>
      <c r="K175" s="128" t="str">
        <f t="shared" si="25"/>
        <v/>
      </c>
      <c r="L175" s="11" t="str">
        <f t="shared" si="30"/>
        <v/>
      </c>
      <c r="M175" s="11" t="str">
        <f t="shared" si="31"/>
        <v/>
      </c>
      <c r="N175" s="11" t="str">
        <f t="shared" si="32"/>
        <v/>
      </c>
      <c r="O175" s="11" t="str">
        <f t="shared" si="33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26"/>
        <v/>
      </c>
      <c r="D176" s="13"/>
      <c r="E176" s="10" t="str">
        <f t="shared" si="27"/>
        <v/>
      </c>
      <c r="F176" s="11" t="str">
        <f t="shared" si="36"/>
        <v/>
      </c>
      <c r="G176" s="11" t="str">
        <f t="shared" si="28"/>
        <v/>
      </c>
      <c r="H176" s="122" t="str">
        <f t="shared" si="35"/>
        <v/>
      </c>
      <c r="I176" s="129" t="str">
        <f t="shared" si="29"/>
        <v/>
      </c>
      <c r="J176" s="131" t="str">
        <f t="shared" si="34"/>
        <v/>
      </c>
      <c r="K176" s="128" t="str">
        <f t="shared" si="25"/>
        <v/>
      </c>
      <c r="L176" s="11" t="str">
        <f t="shared" si="30"/>
        <v/>
      </c>
      <c r="M176" s="11" t="str">
        <f t="shared" si="31"/>
        <v/>
      </c>
      <c r="N176" s="11" t="str">
        <f t="shared" si="32"/>
        <v/>
      </c>
      <c r="O176" s="11" t="str">
        <f t="shared" si="33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26"/>
        <v/>
      </c>
      <c r="D177" s="13"/>
      <c r="E177" s="10" t="str">
        <f t="shared" si="27"/>
        <v/>
      </c>
      <c r="F177" s="11" t="str">
        <f t="shared" si="36"/>
        <v/>
      </c>
      <c r="G177" s="11" t="str">
        <f t="shared" si="28"/>
        <v/>
      </c>
      <c r="H177" s="122" t="str">
        <f t="shared" si="35"/>
        <v/>
      </c>
      <c r="I177" s="129" t="str">
        <f t="shared" si="29"/>
        <v/>
      </c>
      <c r="J177" s="131" t="str">
        <f t="shared" si="34"/>
        <v/>
      </c>
      <c r="K177" s="128" t="str">
        <f t="shared" si="25"/>
        <v/>
      </c>
      <c r="L177" s="11" t="str">
        <f t="shared" si="30"/>
        <v/>
      </c>
      <c r="M177" s="11" t="str">
        <f t="shared" si="31"/>
        <v/>
      </c>
      <c r="N177" s="11" t="str">
        <f t="shared" si="32"/>
        <v/>
      </c>
      <c r="O177" s="11" t="str">
        <f t="shared" si="33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26"/>
        <v/>
      </c>
      <c r="D178" s="13"/>
      <c r="E178" s="10" t="str">
        <f t="shared" si="27"/>
        <v/>
      </c>
      <c r="F178" s="11" t="str">
        <f t="shared" si="36"/>
        <v/>
      </c>
      <c r="G178" s="11" t="str">
        <f t="shared" si="28"/>
        <v/>
      </c>
      <c r="H178" s="122" t="str">
        <f t="shared" si="35"/>
        <v/>
      </c>
      <c r="I178" s="129" t="str">
        <f t="shared" si="29"/>
        <v/>
      </c>
      <c r="J178" s="131" t="str">
        <f t="shared" si="34"/>
        <v/>
      </c>
      <c r="K178" s="128" t="str">
        <f t="shared" si="25"/>
        <v/>
      </c>
      <c r="L178" s="11" t="str">
        <f t="shared" si="30"/>
        <v/>
      </c>
      <c r="M178" s="11" t="str">
        <f t="shared" si="31"/>
        <v/>
      </c>
      <c r="N178" s="11" t="str">
        <f t="shared" si="32"/>
        <v/>
      </c>
      <c r="O178" s="11" t="str">
        <f t="shared" si="33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26"/>
        <v/>
      </c>
      <c r="D179" s="13"/>
      <c r="E179" s="10" t="str">
        <f t="shared" si="27"/>
        <v/>
      </c>
      <c r="F179" s="11" t="str">
        <f t="shared" si="36"/>
        <v/>
      </c>
      <c r="G179" s="11" t="str">
        <f t="shared" si="28"/>
        <v/>
      </c>
      <c r="H179" s="122" t="str">
        <f t="shared" si="35"/>
        <v/>
      </c>
      <c r="I179" s="129" t="str">
        <f t="shared" si="29"/>
        <v/>
      </c>
      <c r="J179" s="131" t="str">
        <f t="shared" si="34"/>
        <v/>
      </c>
      <c r="K179" s="128" t="str">
        <f t="shared" si="25"/>
        <v/>
      </c>
      <c r="L179" s="11" t="str">
        <f t="shared" si="30"/>
        <v/>
      </c>
      <c r="M179" s="11" t="str">
        <f t="shared" si="31"/>
        <v/>
      </c>
      <c r="N179" s="11" t="str">
        <f t="shared" si="32"/>
        <v/>
      </c>
      <c r="O179" s="11" t="str">
        <f t="shared" si="33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26"/>
        <v/>
      </c>
      <c r="D180" s="13"/>
      <c r="E180" s="10" t="str">
        <f t="shared" si="27"/>
        <v/>
      </c>
      <c r="F180" s="11" t="str">
        <f t="shared" si="36"/>
        <v/>
      </c>
      <c r="G180" s="11" t="str">
        <f t="shared" si="28"/>
        <v/>
      </c>
      <c r="H180" s="122" t="str">
        <f t="shared" si="35"/>
        <v/>
      </c>
      <c r="I180" s="129" t="str">
        <f t="shared" si="29"/>
        <v/>
      </c>
      <c r="J180" s="131" t="str">
        <f t="shared" si="34"/>
        <v/>
      </c>
      <c r="K180" s="128" t="str">
        <f t="shared" si="25"/>
        <v/>
      </c>
      <c r="L180" s="11" t="str">
        <f t="shared" si="30"/>
        <v/>
      </c>
      <c r="M180" s="11" t="str">
        <f t="shared" si="31"/>
        <v/>
      </c>
      <c r="N180" s="11" t="str">
        <f t="shared" si="32"/>
        <v/>
      </c>
      <c r="O180" s="11" t="str">
        <f t="shared" si="33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26"/>
        <v/>
      </c>
      <c r="D181" s="13"/>
      <c r="E181" s="10" t="str">
        <f t="shared" si="27"/>
        <v/>
      </c>
      <c r="F181" s="11" t="str">
        <f t="shared" si="36"/>
        <v/>
      </c>
      <c r="G181" s="11" t="str">
        <f t="shared" si="28"/>
        <v/>
      </c>
      <c r="H181" s="122" t="str">
        <f t="shared" si="35"/>
        <v/>
      </c>
      <c r="I181" s="129" t="str">
        <f t="shared" si="29"/>
        <v/>
      </c>
      <c r="J181" s="131" t="str">
        <f t="shared" si="34"/>
        <v/>
      </c>
      <c r="K181" s="128" t="str">
        <f t="shared" si="25"/>
        <v/>
      </c>
      <c r="L181" s="11" t="str">
        <f t="shared" si="30"/>
        <v/>
      </c>
      <c r="M181" s="11" t="str">
        <f t="shared" si="31"/>
        <v/>
      </c>
      <c r="N181" s="11" t="str">
        <f t="shared" si="32"/>
        <v/>
      </c>
      <c r="O181" s="11" t="str">
        <f t="shared" si="33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26"/>
        <v/>
      </c>
      <c r="D182" s="13"/>
      <c r="E182" s="10" t="str">
        <f t="shared" si="27"/>
        <v/>
      </c>
      <c r="F182" s="11" t="str">
        <f t="shared" si="36"/>
        <v/>
      </c>
      <c r="G182" s="11" t="str">
        <f t="shared" si="28"/>
        <v/>
      </c>
      <c r="H182" s="122" t="str">
        <f t="shared" si="35"/>
        <v/>
      </c>
      <c r="I182" s="129" t="str">
        <f t="shared" si="29"/>
        <v/>
      </c>
      <c r="J182" s="131" t="str">
        <f t="shared" si="34"/>
        <v/>
      </c>
      <c r="K182" s="128" t="str">
        <f t="shared" si="25"/>
        <v/>
      </c>
      <c r="L182" s="11" t="str">
        <f t="shared" si="30"/>
        <v/>
      </c>
      <c r="M182" s="11" t="str">
        <f t="shared" si="31"/>
        <v/>
      </c>
      <c r="N182" s="11" t="str">
        <f t="shared" si="32"/>
        <v/>
      </c>
      <c r="O182" s="11" t="str">
        <f t="shared" si="33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26"/>
        <v/>
      </c>
      <c r="D183" s="13"/>
      <c r="E183" s="10" t="str">
        <f t="shared" si="27"/>
        <v/>
      </c>
      <c r="F183" s="11" t="str">
        <f t="shared" si="36"/>
        <v/>
      </c>
      <c r="G183" s="11" t="str">
        <f t="shared" si="28"/>
        <v/>
      </c>
      <c r="H183" s="122" t="str">
        <f t="shared" si="35"/>
        <v/>
      </c>
      <c r="I183" s="129" t="str">
        <f t="shared" si="29"/>
        <v/>
      </c>
      <c r="J183" s="131" t="str">
        <f t="shared" si="34"/>
        <v/>
      </c>
      <c r="K183" s="128" t="str">
        <f t="shared" si="25"/>
        <v/>
      </c>
      <c r="L183" s="11" t="str">
        <f t="shared" si="30"/>
        <v/>
      </c>
      <c r="M183" s="11" t="str">
        <f t="shared" si="31"/>
        <v/>
      </c>
      <c r="N183" s="11" t="str">
        <f t="shared" si="32"/>
        <v/>
      </c>
      <c r="O183" s="11" t="str">
        <f t="shared" si="33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26"/>
        <v/>
      </c>
      <c r="D184" s="13"/>
      <c r="E184" s="10" t="str">
        <f t="shared" si="27"/>
        <v/>
      </c>
      <c r="F184" s="11" t="str">
        <f t="shared" si="36"/>
        <v/>
      </c>
      <c r="G184" s="11" t="str">
        <f t="shared" si="28"/>
        <v/>
      </c>
      <c r="H184" s="122" t="str">
        <f t="shared" si="35"/>
        <v/>
      </c>
      <c r="I184" s="129" t="str">
        <f t="shared" si="29"/>
        <v/>
      </c>
      <c r="J184" s="131" t="str">
        <f t="shared" si="34"/>
        <v/>
      </c>
      <c r="K184" s="128" t="str">
        <f t="shared" si="25"/>
        <v/>
      </c>
      <c r="L184" s="11" t="str">
        <f t="shared" si="30"/>
        <v/>
      </c>
      <c r="M184" s="11" t="str">
        <f t="shared" si="31"/>
        <v/>
      </c>
      <c r="N184" s="11" t="str">
        <f t="shared" si="32"/>
        <v/>
      </c>
      <c r="O184" s="11" t="str">
        <f t="shared" si="33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26"/>
        <v/>
      </c>
      <c r="D185" s="13"/>
      <c r="E185" s="10" t="str">
        <f t="shared" si="27"/>
        <v/>
      </c>
      <c r="F185" s="11" t="str">
        <f t="shared" si="36"/>
        <v/>
      </c>
      <c r="G185" s="11" t="str">
        <f t="shared" si="28"/>
        <v/>
      </c>
      <c r="H185" s="122" t="str">
        <f t="shared" si="35"/>
        <v/>
      </c>
      <c r="I185" s="129" t="str">
        <f t="shared" si="29"/>
        <v/>
      </c>
      <c r="J185" s="131" t="str">
        <f t="shared" si="34"/>
        <v/>
      </c>
      <c r="K185" s="128" t="str">
        <f t="shared" si="25"/>
        <v/>
      </c>
      <c r="L185" s="11" t="str">
        <f t="shared" si="30"/>
        <v/>
      </c>
      <c r="M185" s="11" t="str">
        <f t="shared" si="31"/>
        <v/>
      </c>
      <c r="N185" s="11" t="str">
        <f t="shared" si="32"/>
        <v/>
      </c>
      <c r="O185" s="11" t="str">
        <f t="shared" si="33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26"/>
        <v/>
      </c>
      <c r="D186" s="13"/>
      <c r="E186" s="10" t="str">
        <f t="shared" si="27"/>
        <v/>
      </c>
      <c r="F186" s="11" t="str">
        <f t="shared" si="36"/>
        <v/>
      </c>
      <c r="G186" s="11" t="str">
        <f t="shared" si="28"/>
        <v/>
      </c>
      <c r="H186" s="122" t="str">
        <f t="shared" si="35"/>
        <v/>
      </c>
      <c r="I186" s="129" t="str">
        <f t="shared" si="29"/>
        <v/>
      </c>
      <c r="J186" s="131" t="str">
        <f t="shared" si="34"/>
        <v/>
      </c>
      <c r="K186" s="128" t="str">
        <f t="shared" ref="K186:K241" si="37">IF(C185&lt;$B$10,L186/G186,"")</f>
        <v/>
      </c>
      <c r="L186" s="11" t="str">
        <f t="shared" si="30"/>
        <v/>
      </c>
      <c r="M186" s="11" t="str">
        <f t="shared" si="31"/>
        <v/>
      </c>
      <c r="N186" s="11" t="str">
        <f t="shared" si="32"/>
        <v/>
      </c>
      <c r="O186" s="11" t="str">
        <f t="shared" si="33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26"/>
        <v/>
      </c>
      <c r="D187" s="13"/>
      <c r="E187" s="10" t="str">
        <f t="shared" si="27"/>
        <v/>
      </c>
      <c r="F187" s="11" t="str">
        <f t="shared" si="36"/>
        <v/>
      </c>
      <c r="G187" s="11" t="str">
        <f t="shared" si="28"/>
        <v/>
      </c>
      <c r="H187" s="122" t="str">
        <f t="shared" si="35"/>
        <v/>
      </c>
      <c r="I187" s="129" t="str">
        <f t="shared" si="29"/>
        <v/>
      </c>
      <c r="J187" s="131" t="str">
        <f t="shared" si="34"/>
        <v/>
      </c>
      <c r="K187" s="128" t="str">
        <f t="shared" si="37"/>
        <v/>
      </c>
      <c r="L187" s="11" t="str">
        <f t="shared" si="30"/>
        <v/>
      </c>
      <c r="M187" s="11" t="str">
        <f t="shared" si="31"/>
        <v/>
      </c>
      <c r="N187" s="11" t="str">
        <f t="shared" si="32"/>
        <v/>
      </c>
      <c r="O187" s="11" t="str">
        <f t="shared" si="33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26"/>
        <v/>
      </c>
      <c r="D188" s="13"/>
      <c r="E188" s="10" t="str">
        <f t="shared" si="27"/>
        <v/>
      </c>
      <c r="F188" s="11" t="str">
        <f t="shared" si="36"/>
        <v/>
      </c>
      <c r="G188" s="11" t="str">
        <f t="shared" si="28"/>
        <v/>
      </c>
      <c r="H188" s="122" t="str">
        <f t="shared" si="35"/>
        <v/>
      </c>
      <c r="I188" s="129" t="str">
        <f t="shared" si="29"/>
        <v/>
      </c>
      <c r="J188" s="131" t="str">
        <f t="shared" si="34"/>
        <v/>
      </c>
      <c r="K188" s="128" t="str">
        <f t="shared" si="37"/>
        <v/>
      </c>
      <c r="L188" s="11" t="str">
        <f t="shared" si="30"/>
        <v/>
      </c>
      <c r="M188" s="11" t="str">
        <f t="shared" si="31"/>
        <v/>
      </c>
      <c r="N188" s="11" t="str">
        <f t="shared" si="32"/>
        <v/>
      </c>
      <c r="O188" s="11" t="str">
        <f t="shared" si="33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26"/>
        <v/>
      </c>
      <c r="D189" s="13"/>
      <c r="E189" s="10" t="str">
        <f t="shared" si="27"/>
        <v/>
      </c>
      <c r="F189" s="11" t="str">
        <f t="shared" si="36"/>
        <v/>
      </c>
      <c r="G189" s="11" t="str">
        <f t="shared" si="28"/>
        <v/>
      </c>
      <c r="H189" s="122" t="str">
        <f t="shared" si="35"/>
        <v/>
      </c>
      <c r="I189" s="129" t="str">
        <f t="shared" si="29"/>
        <v/>
      </c>
      <c r="J189" s="131" t="str">
        <f t="shared" si="34"/>
        <v/>
      </c>
      <c r="K189" s="128" t="str">
        <f t="shared" si="37"/>
        <v/>
      </c>
      <c r="L189" s="11" t="str">
        <f t="shared" si="30"/>
        <v/>
      </c>
      <c r="M189" s="11" t="str">
        <f t="shared" si="31"/>
        <v/>
      </c>
      <c r="N189" s="11" t="str">
        <f t="shared" si="32"/>
        <v/>
      </c>
      <c r="O189" s="11" t="str">
        <f t="shared" si="33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26"/>
        <v/>
      </c>
      <c r="D190" s="13"/>
      <c r="E190" s="10" t="str">
        <f t="shared" si="27"/>
        <v/>
      </c>
      <c r="F190" s="11" t="str">
        <f t="shared" si="36"/>
        <v/>
      </c>
      <c r="G190" s="11" t="str">
        <f t="shared" si="28"/>
        <v/>
      </c>
      <c r="H190" s="122" t="str">
        <f t="shared" si="35"/>
        <v/>
      </c>
      <c r="I190" s="129" t="str">
        <f t="shared" si="29"/>
        <v/>
      </c>
      <c r="J190" s="131" t="str">
        <f t="shared" si="34"/>
        <v/>
      </c>
      <c r="K190" s="128" t="str">
        <f t="shared" si="37"/>
        <v/>
      </c>
      <c r="L190" s="11" t="str">
        <f t="shared" si="30"/>
        <v/>
      </c>
      <c r="M190" s="11" t="str">
        <f t="shared" si="31"/>
        <v/>
      </c>
      <c r="N190" s="11" t="str">
        <f t="shared" si="32"/>
        <v/>
      </c>
      <c r="O190" s="11" t="str">
        <f t="shared" si="33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26"/>
        <v/>
      </c>
      <c r="D191" s="13"/>
      <c r="E191" s="10" t="str">
        <f t="shared" si="27"/>
        <v/>
      </c>
      <c r="F191" s="11" t="str">
        <f t="shared" si="36"/>
        <v/>
      </c>
      <c r="G191" s="11" t="str">
        <f t="shared" si="28"/>
        <v/>
      </c>
      <c r="H191" s="122" t="str">
        <f t="shared" si="35"/>
        <v/>
      </c>
      <c r="I191" s="129" t="str">
        <f t="shared" si="29"/>
        <v/>
      </c>
      <c r="J191" s="131" t="str">
        <f t="shared" si="34"/>
        <v/>
      </c>
      <c r="K191" s="128" t="str">
        <f t="shared" si="37"/>
        <v/>
      </c>
      <c r="L191" s="11" t="str">
        <f t="shared" si="30"/>
        <v/>
      </c>
      <c r="M191" s="11" t="str">
        <f t="shared" si="31"/>
        <v/>
      </c>
      <c r="N191" s="11" t="str">
        <f t="shared" si="32"/>
        <v/>
      </c>
      <c r="O191" s="11" t="str">
        <f t="shared" si="33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26"/>
        <v/>
      </c>
      <c r="D192" s="13"/>
      <c r="E192" s="10" t="str">
        <f t="shared" si="27"/>
        <v/>
      </c>
      <c r="F192" s="11" t="str">
        <f t="shared" si="36"/>
        <v/>
      </c>
      <c r="G192" s="11" t="str">
        <f t="shared" si="28"/>
        <v/>
      </c>
      <c r="H192" s="122" t="str">
        <f t="shared" si="35"/>
        <v/>
      </c>
      <c r="I192" s="129" t="str">
        <f t="shared" si="29"/>
        <v/>
      </c>
      <c r="J192" s="131" t="str">
        <f t="shared" si="34"/>
        <v/>
      </c>
      <c r="K192" s="128" t="str">
        <f t="shared" si="37"/>
        <v/>
      </c>
      <c r="L192" s="11" t="str">
        <f t="shared" si="30"/>
        <v/>
      </c>
      <c r="M192" s="11" t="str">
        <f t="shared" si="31"/>
        <v/>
      </c>
      <c r="N192" s="11" t="str">
        <f t="shared" si="32"/>
        <v/>
      </c>
      <c r="O192" s="11" t="str">
        <f t="shared" si="33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26"/>
        <v/>
      </c>
      <c r="D193" s="13"/>
      <c r="E193" s="10" t="str">
        <f t="shared" si="27"/>
        <v/>
      </c>
      <c r="F193" s="11" t="str">
        <f t="shared" si="36"/>
        <v/>
      </c>
      <c r="G193" s="11" t="str">
        <f t="shared" si="28"/>
        <v/>
      </c>
      <c r="H193" s="122" t="str">
        <f t="shared" si="35"/>
        <v/>
      </c>
      <c r="I193" s="129" t="str">
        <f t="shared" si="29"/>
        <v/>
      </c>
      <c r="J193" s="131" t="str">
        <f t="shared" si="34"/>
        <v/>
      </c>
      <c r="K193" s="128" t="str">
        <f t="shared" si="37"/>
        <v/>
      </c>
      <c r="L193" s="11" t="str">
        <f t="shared" si="30"/>
        <v/>
      </c>
      <c r="M193" s="11" t="str">
        <f t="shared" si="31"/>
        <v/>
      </c>
      <c r="N193" s="11" t="str">
        <f t="shared" si="32"/>
        <v/>
      </c>
      <c r="O193" s="11" t="str">
        <f t="shared" si="33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26"/>
        <v/>
      </c>
      <c r="D194" s="13"/>
      <c r="E194" s="10" t="str">
        <f t="shared" si="27"/>
        <v/>
      </c>
      <c r="F194" s="11" t="str">
        <f t="shared" si="36"/>
        <v/>
      </c>
      <c r="G194" s="11" t="str">
        <f t="shared" si="28"/>
        <v/>
      </c>
      <c r="H194" s="122" t="str">
        <f t="shared" si="35"/>
        <v/>
      </c>
      <c r="I194" s="129" t="str">
        <f t="shared" si="29"/>
        <v/>
      </c>
      <c r="J194" s="131" t="str">
        <f t="shared" si="34"/>
        <v/>
      </c>
      <c r="K194" s="128" t="str">
        <f t="shared" si="37"/>
        <v/>
      </c>
      <c r="L194" s="11" t="str">
        <f t="shared" si="30"/>
        <v/>
      </c>
      <c r="M194" s="11" t="str">
        <f t="shared" si="31"/>
        <v/>
      </c>
      <c r="N194" s="11" t="str">
        <f t="shared" si="32"/>
        <v/>
      </c>
      <c r="O194" s="11" t="str">
        <f t="shared" si="33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38">IF(C194&lt;$B$10,C194+1,"")</f>
        <v/>
      </c>
      <c r="D195" s="13"/>
      <c r="E195" s="10" t="str">
        <f t="shared" ref="E195:E241" si="39">IF(C194&lt;$B$10,$B$15,"")</f>
        <v/>
      </c>
      <c r="F195" s="11" t="str">
        <f t="shared" si="36"/>
        <v/>
      </c>
      <c r="G195" s="11" t="str">
        <f t="shared" ref="G195:G241" si="40">IF(C194&lt;$B$10,F195+G194,"")</f>
        <v/>
      </c>
      <c r="H195" s="122" t="str">
        <f t="shared" si="35"/>
        <v/>
      </c>
      <c r="I195" s="129" t="str">
        <f t="shared" ref="I195:I241" si="41">IF(C194&lt;$B$10,I194+H195,"")</f>
        <v/>
      </c>
      <c r="J195" s="131" t="str">
        <f t="shared" si="34"/>
        <v/>
      </c>
      <c r="K195" s="128" t="str">
        <f t="shared" si="37"/>
        <v/>
      </c>
      <c r="L195" s="11" t="str">
        <f t="shared" ref="L195:L241" si="42">IF(C194&lt;$B$10,I195*J195,"")</f>
        <v/>
      </c>
      <c r="M195" s="11" t="str">
        <f t="shared" ref="M195:M241" si="43">IF(C194&lt;$B$10,M194+L195,"")</f>
        <v/>
      </c>
      <c r="N195" s="11" t="str">
        <f t="shared" ref="N195:N241" si="44">IF(C194&lt;$B$10,G195+M195,"")</f>
        <v/>
      </c>
      <c r="O195" s="11" t="str">
        <f t="shared" ref="O195:O241" si="45">IF(C194&lt;$B$10,F195*$B$8,"")</f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38"/>
        <v/>
      </c>
      <c r="D196" s="13"/>
      <c r="E196" s="10" t="str">
        <f t="shared" si="39"/>
        <v/>
      </c>
      <c r="F196" s="11" t="str">
        <f t="shared" si="36"/>
        <v/>
      </c>
      <c r="G196" s="11" t="str">
        <f t="shared" si="40"/>
        <v/>
      </c>
      <c r="H196" s="122" t="str">
        <f t="shared" si="35"/>
        <v/>
      </c>
      <c r="I196" s="129" t="str">
        <f t="shared" si="41"/>
        <v/>
      </c>
      <c r="J196" s="131" t="str">
        <f t="shared" ref="J196:J241" si="46">IF(C195&lt;$B$10,$B$21,"")</f>
        <v/>
      </c>
      <c r="K196" s="128" t="str">
        <f t="shared" si="37"/>
        <v/>
      </c>
      <c r="L196" s="11" t="str">
        <f t="shared" si="42"/>
        <v/>
      </c>
      <c r="M196" s="11" t="str">
        <f t="shared" si="43"/>
        <v/>
      </c>
      <c r="N196" s="11" t="str">
        <f t="shared" si="44"/>
        <v/>
      </c>
      <c r="O196" s="11" t="str">
        <f t="shared" si="45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38"/>
        <v/>
      </c>
      <c r="D197" s="13"/>
      <c r="E197" s="10" t="str">
        <f t="shared" si="39"/>
        <v/>
      </c>
      <c r="F197" s="11" t="str">
        <f t="shared" si="36"/>
        <v/>
      </c>
      <c r="G197" s="11" t="str">
        <f t="shared" si="40"/>
        <v/>
      </c>
      <c r="H197" s="122" t="str">
        <f t="shared" si="35"/>
        <v/>
      </c>
      <c r="I197" s="129" t="str">
        <f t="shared" si="41"/>
        <v/>
      </c>
      <c r="J197" s="131" t="str">
        <f t="shared" si="46"/>
        <v/>
      </c>
      <c r="K197" s="128" t="str">
        <f t="shared" si="37"/>
        <v/>
      </c>
      <c r="L197" s="11" t="str">
        <f t="shared" si="42"/>
        <v/>
      </c>
      <c r="M197" s="11" t="str">
        <f t="shared" si="43"/>
        <v/>
      </c>
      <c r="N197" s="11" t="str">
        <f t="shared" si="44"/>
        <v/>
      </c>
      <c r="O197" s="11" t="str">
        <f t="shared" si="45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38"/>
        <v/>
      </c>
      <c r="D198" s="13"/>
      <c r="E198" s="10" t="str">
        <f t="shared" si="39"/>
        <v/>
      </c>
      <c r="F198" s="11" t="str">
        <f t="shared" si="36"/>
        <v/>
      </c>
      <c r="G198" s="11" t="str">
        <f t="shared" si="40"/>
        <v/>
      </c>
      <c r="H198" s="122" t="str">
        <f t="shared" si="35"/>
        <v/>
      </c>
      <c r="I198" s="129" t="str">
        <f t="shared" si="41"/>
        <v/>
      </c>
      <c r="J198" s="131" t="str">
        <f t="shared" si="46"/>
        <v/>
      </c>
      <c r="K198" s="128" t="str">
        <f t="shared" si="37"/>
        <v/>
      </c>
      <c r="L198" s="11" t="str">
        <f t="shared" si="42"/>
        <v/>
      </c>
      <c r="M198" s="11" t="str">
        <f t="shared" si="43"/>
        <v/>
      </c>
      <c r="N198" s="11" t="str">
        <f t="shared" si="44"/>
        <v/>
      </c>
      <c r="O198" s="11" t="str">
        <f t="shared" si="45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38"/>
        <v/>
      </c>
      <c r="D199" s="13"/>
      <c r="E199" s="10" t="str">
        <f t="shared" si="39"/>
        <v/>
      </c>
      <c r="F199" s="11" t="str">
        <f t="shared" si="36"/>
        <v/>
      </c>
      <c r="G199" s="11" t="str">
        <f t="shared" si="40"/>
        <v/>
      </c>
      <c r="H199" s="122" t="str">
        <f t="shared" ref="H199:H241" si="47">IF(C198&lt;$B$10,F199/E199,"")</f>
        <v/>
      </c>
      <c r="I199" s="129" t="str">
        <f t="shared" si="41"/>
        <v/>
      </c>
      <c r="J199" s="131" t="str">
        <f t="shared" si="46"/>
        <v/>
      </c>
      <c r="K199" s="128" t="str">
        <f t="shared" si="37"/>
        <v/>
      </c>
      <c r="L199" s="11" t="str">
        <f t="shared" si="42"/>
        <v/>
      </c>
      <c r="M199" s="11" t="str">
        <f t="shared" si="43"/>
        <v/>
      </c>
      <c r="N199" s="11" t="str">
        <f t="shared" si="44"/>
        <v/>
      </c>
      <c r="O199" s="11" t="str">
        <f t="shared" si="45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38"/>
        <v/>
      </c>
      <c r="D200" s="13"/>
      <c r="E200" s="10" t="str">
        <f t="shared" si="39"/>
        <v/>
      </c>
      <c r="F200" s="11" t="str">
        <f t="shared" si="36"/>
        <v/>
      </c>
      <c r="G200" s="11" t="str">
        <f t="shared" si="40"/>
        <v/>
      </c>
      <c r="H200" s="122" t="str">
        <f t="shared" si="47"/>
        <v/>
      </c>
      <c r="I200" s="129" t="str">
        <f t="shared" si="41"/>
        <v/>
      </c>
      <c r="J200" s="131" t="str">
        <f t="shared" si="46"/>
        <v/>
      </c>
      <c r="K200" s="128" t="str">
        <f t="shared" si="37"/>
        <v/>
      </c>
      <c r="L200" s="11" t="str">
        <f t="shared" si="42"/>
        <v/>
      </c>
      <c r="M200" s="11" t="str">
        <f t="shared" si="43"/>
        <v/>
      </c>
      <c r="N200" s="11" t="str">
        <f t="shared" si="44"/>
        <v/>
      </c>
      <c r="O200" s="11" t="str">
        <f t="shared" si="45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38"/>
        <v/>
      </c>
      <c r="D201" s="13"/>
      <c r="E201" s="10" t="str">
        <f t="shared" si="39"/>
        <v/>
      </c>
      <c r="F201" s="11" t="str">
        <f t="shared" si="36"/>
        <v/>
      </c>
      <c r="G201" s="11" t="str">
        <f t="shared" si="40"/>
        <v/>
      </c>
      <c r="H201" s="122" t="str">
        <f t="shared" si="47"/>
        <v/>
      </c>
      <c r="I201" s="129" t="str">
        <f t="shared" si="41"/>
        <v/>
      </c>
      <c r="J201" s="131" t="str">
        <f t="shared" si="46"/>
        <v/>
      </c>
      <c r="K201" s="128" t="str">
        <f t="shared" si="37"/>
        <v/>
      </c>
      <c r="L201" s="11" t="str">
        <f t="shared" si="42"/>
        <v/>
      </c>
      <c r="M201" s="11" t="str">
        <f t="shared" si="43"/>
        <v/>
      </c>
      <c r="N201" s="11" t="str">
        <f t="shared" si="44"/>
        <v/>
      </c>
      <c r="O201" s="11" t="str">
        <f t="shared" si="45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38"/>
        <v/>
      </c>
      <c r="D202" s="13"/>
      <c r="E202" s="10" t="str">
        <f t="shared" si="39"/>
        <v/>
      </c>
      <c r="F202" s="11" t="str">
        <f t="shared" si="36"/>
        <v/>
      </c>
      <c r="G202" s="11" t="str">
        <f t="shared" si="40"/>
        <v/>
      </c>
      <c r="H202" s="122" t="str">
        <f t="shared" si="47"/>
        <v/>
      </c>
      <c r="I202" s="129" t="str">
        <f t="shared" si="41"/>
        <v/>
      </c>
      <c r="J202" s="131" t="str">
        <f t="shared" si="46"/>
        <v/>
      </c>
      <c r="K202" s="128" t="str">
        <f t="shared" si="37"/>
        <v/>
      </c>
      <c r="L202" s="11" t="str">
        <f t="shared" si="42"/>
        <v/>
      </c>
      <c r="M202" s="11" t="str">
        <f t="shared" si="43"/>
        <v/>
      </c>
      <c r="N202" s="11" t="str">
        <f t="shared" si="44"/>
        <v/>
      </c>
      <c r="O202" s="11" t="str">
        <f t="shared" si="45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38"/>
        <v/>
      </c>
      <c r="D203" s="13"/>
      <c r="E203" s="10" t="str">
        <f t="shared" si="39"/>
        <v/>
      </c>
      <c r="F203" s="11" t="str">
        <f t="shared" si="36"/>
        <v/>
      </c>
      <c r="G203" s="11" t="str">
        <f t="shared" si="40"/>
        <v/>
      </c>
      <c r="H203" s="122" t="str">
        <f t="shared" si="47"/>
        <v/>
      </c>
      <c r="I203" s="129" t="str">
        <f t="shared" si="41"/>
        <v/>
      </c>
      <c r="J203" s="131" t="str">
        <f t="shared" si="46"/>
        <v/>
      </c>
      <c r="K203" s="128" t="str">
        <f t="shared" si="37"/>
        <v/>
      </c>
      <c r="L203" s="11" t="str">
        <f t="shared" si="42"/>
        <v/>
      </c>
      <c r="M203" s="11" t="str">
        <f t="shared" si="43"/>
        <v/>
      </c>
      <c r="N203" s="11" t="str">
        <f t="shared" si="44"/>
        <v/>
      </c>
      <c r="O203" s="11" t="str">
        <f t="shared" si="45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38"/>
        <v/>
      </c>
      <c r="D204" s="13"/>
      <c r="E204" s="10" t="str">
        <f t="shared" si="39"/>
        <v/>
      </c>
      <c r="F204" s="11" t="str">
        <f t="shared" ref="F204:F241" si="48">IF(C203&lt;$B$10,IF($B$7&gt;0,IF(C203&lt;$B$10,IF(L203&gt;F203+$B$7,L203-(1-$B$8),F203),""),$B$6),"")</f>
        <v/>
      </c>
      <c r="G204" s="11" t="str">
        <f t="shared" si="40"/>
        <v/>
      </c>
      <c r="H204" s="122" t="str">
        <f t="shared" si="47"/>
        <v/>
      </c>
      <c r="I204" s="129" t="str">
        <f t="shared" si="41"/>
        <v/>
      </c>
      <c r="J204" s="131" t="str">
        <f t="shared" si="46"/>
        <v/>
      </c>
      <c r="K204" s="128" t="str">
        <f t="shared" si="37"/>
        <v/>
      </c>
      <c r="L204" s="11" t="str">
        <f t="shared" si="42"/>
        <v/>
      </c>
      <c r="M204" s="11" t="str">
        <f t="shared" si="43"/>
        <v/>
      </c>
      <c r="N204" s="11" t="str">
        <f t="shared" si="44"/>
        <v/>
      </c>
      <c r="O204" s="11" t="str">
        <f t="shared" si="45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38"/>
        <v/>
      </c>
      <c r="D205" s="13"/>
      <c r="E205" s="10" t="str">
        <f t="shared" si="39"/>
        <v/>
      </c>
      <c r="F205" s="11" t="str">
        <f t="shared" si="48"/>
        <v/>
      </c>
      <c r="G205" s="11" t="str">
        <f t="shared" si="40"/>
        <v/>
      </c>
      <c r="H205" s="122" t="str">
        <f t="shared" si="47"/>
        <v/>
      </c>
      <c r="I205" s="129" t="str">
        <f t="shared" si="41"/>
        <v/>
      </c>
      <c r="J205" s="131" t="str">
        <f t="shared" si="46"/>
        <v/>
      </c>
      <c r="K205" s="128" t="str">
        <f t="shared" si="37"/>
        <v/>
      </c>
      <c r="L205" s="11" t="str">
        <f t="shared" si="42"/>
        <v/>
      </c>
      <c r="M205" s="11" t="str">
        <f t="shared" si="43"/>
        <v/>
      </c>
      <c r="N205" s="11" t="str">
        <f t="shared" si="44"/>
        <v/>
      </c>
      <c r="O205" s="11" t="str">
        <f t="shared" si="45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38"/>
        <v/>
      </c>
      <c r="D206" s="13"/>
      <c r="E206" s="10" t="str">
        <f t="shared" si="39"/>
        <v/>
      </c>
      <c r="F206" s="11" t="str">
        <f t="shared" si="48"/>
        <v/>
      </c>
      <c r="G206" s="11" t="str">
        <f t="shared" si="40"/>
        <v/>
      </c>
      <c r="H206" s="122" t="str">
        <f t="shared" si="47"/>
        <v/>
      </c>
      <c r="I206" s="129" t="str">
        <f t="shared" si="41"/>
        <v/>
      </c>
      <c r="J206" s="131" t="str">
        <f t="shared" si="46"/>
        <v/>
      </c>
      <c r="K206" s="128" t="str">
        <f t="shared" si="37"/>
        <v/>
      </c>
      <c r="L206" s="11" t="str">
        <f t="shared" si="42"/>
        <v/>
      </c>
      <c r="M206" s="11" t="str">
        <f t="shared" si="43"/>
        <v/>
      </c>
      <c r="N206" s="11" t="str">
        <f t="shared" si="44"/>
        <v/>
      </c>
      <c r="O206" s="11" t="str">
        <f t="shared" si="45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38"/>
        <v/>
      </c>
      <c r="D207" s="13"/>
      <c r="E207" s="10" t="str">
        <f t="shared" si="39"/>
        <v/>
      </c>
      <c r="F207" s="11" t="str">
        <f t="shared" si="48"/>
        <v/>
      </c>
      <c r="G207" s="11" t="str">
        <f t="shared" si="40"/>
        <v/>
      </c>
      <c r="H207" s="122" t="str">
        <f t="shared" si="47"/>
        <v/>
      </c>
      <c r="I207" s="129" t="str">
        <f t="shared" si="41"/>
        <v/>
      </c>
      <c r="J207" s="131" t="str">
        <f t="shared" si="46"/>
        <v/>
      </c>
      <c r="K207" s="128" t="str">
        <f t="shared" si="37"/>
        <v/>
      </c>
      <c r="L207" s="11" t="str">
        <f t="shared" si="42"/>
        <v/>
      </c>
      <c r="M207" s="11" t="str">
        <f t="shared" si="43"/>
        <v/>
      </c>
      <c r="N207" s="11" t="str">
        <f t="shared" si="44"/>
        <v/>
      </c>
      <c r="O207" s="11" t="str">
        <f t="shared" si="45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38"/>
        <v/>
      </c>
      <c r="D208" s="13"/>
      <c r="E208" s="10" t="str">
        <f t="shared" si="39"/>
        <v/>
      </c>
      <c r="F208" s="11" t="str">
        <f t="shared" si="48"/>
        <v/>
      </c>
      <c r="G208" s="11" t="str">
        <f t="shared" si="40"/>
        <v/>
      </c>
      <c r="H208" s="122" t="str">
        <f t="shared" si="47"/>
        <v/>
      </c>
      <c r="I208" s="129" t="str">
        <f t="shared" si="41"/>
        <v/>
      </c>
      <c r="J208" s="131" t="str">
        <f t="shared" si="46"/>
        <v/>
      </c>
      <c r="K208" s="128" t="str">
        <f t="shared" si="37"/>
        <v/>
      </c>
      <c r="L208" s="11" t="str">
        <f t="shared" si="42"/>
        <v/>
      </c>
      <c r="M208" s="11" t="str">
        <f t="shared" si="43"/>
        <v/>
      </c>
      <c r="N208" s="11" t="str">
        <f t="shared" si="44"/>
        <v/>
      </c>
      <c r="O208" s="11" t="str">
        <f t="shared" si="45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38"/>
        <v/>
      </c>
      <c r="D209" s="13"/>
      <c r="E209" s="10" t="str">
        <f t="shared" si="39"/>
        <v/>
      </c>
      <c r="F209" s="11" t="str">
        <f t="shared" si="48"/>
        <v/>
      </c>
      <c r="G209" s="11" t="str">
        <f t="shared" si="40"/>
        <v/>
      </c>
      <c r="H209" s="122" t="str">
        <f t="shared" si="47"/>
        <v/>
      </c>
      <c r="I209" s="129" t="str">
        <f t="shared" si="41"/>
        <v/>
      </c>
      <c r="J209" s="131" t="str">
        <f t="shared" si="46"/>
        <v/>
      </c>
      <c r="K209" s="128" t="str">
        <f t="shared" si="37"/>
        <v/>
      </c>
      <c r="L209" s="11" t="str">
        <f t="shared" si="42"/>
        <v/>
      </c>
      <c r="M209" s="11" t="str">
        <f t="shared" si="43"/>
        <v/>
      </c>
      <c r="N209" s="11" t="str">
        <f t="shared" si="44"/>
        <v/>
      </c>
      <c r="O209" s="11" t="str">
        <f t="shared" si="45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38"/>
        <v/>
      </c>
      <c r="D210" s="13"/>
      <c r="E210" s="10" t="str">
        <f t="shared" si="39"/>
        <v/>
      </c>
      <c r="F210" s="11" t="str">
        <f t="shared" si="48"/>
        <v/>
      </c>
      <c r="G210" s="11" t="str">
        <f t="shared" si="40"/>
        <v/>
      </c>
      <c r="H210" s="122" t="str">
        <f t="shared" si="47"/>
        <v/>
      </c>
      <c r="I210" s="129" t="str">
        <f t="shared" si="41"/>
        <v/>
      </c>
      <c r="J210" s="131" t="str">
        <f t="shared" si="46"/>
        <v/>
      </c>
      <c r="K210" s="128" t="str">
        <f t="shared" si="37"/>
        <v/>
      </c>
      <c r="L210" s="11" t="str">
        <f t="shared" si="42"/>
        <v/>
      </c>
      <c r="M210" s="11" t="str">
        <f t="shared" si="43"/>
        <v/>
      </c>
      <c r="N210" s="11" t="str">
        <f t="shared" si="44"/>
        <v/>
      </c>
      <c r="O210" s="11" t="str">
        <f t="shared" si="45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38"/>
        <v/>
      </c>
      <c r="D211" s="13"/>
      <c r="E211" s="10" t="str">
        <f t="shared" si="39"/>
        <v/>
      </c>
      <c r="F211" s="11" t="str">
        <f t="shared" si="48"/>
        <v/>
      </c>
      <c r="G211" s="11" t="str">
        <f t="shared" si="40"/>
        <v/>
      </c>
      <c r="H211" s="122" t="str">
        <f t="shared" si="47"/>
        <v/>
      </c>
      <c r="I211" s="129" t="str">
        <f t="shared" si="41"/>
        <v/>
      </c>
      <c r="J211" s="131" t="str">
        <f t="shared" si="46"/>
        <v/>
      </c>
      <c r="K211" s="128" t="str">
        <f t="shared" si="37"/>
        <v/>
      </c>
      <c r="L211" s="11" t="str">
        <f t="shared" si="42"/>
        <v/>
      </c>
      <c r="M211" s="11" t="str">
        <f t="shared" si="43"/>
        <v/>
      </c>
      <c r="N211" s="11" t="str">
        <f t="shared" si="44"/>
        <v/>
      </c>
      <c r="O211" s="11" t="str">
        <f t="shared" si="45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38"/>
        <v/>
      </c>
      <c r="D212" s="13"/>
      <c r="E212" s="10" t="str">
        <f t="shared" si="39"/>
        <v/>
      </c>
      <c r="F212" s="11" t="str">
        <f t="shared" si="48"/>
        <v/>
      </c>
      <c r="G212" s="11" t="str">
        <f t="shared" si="40"/>
        <v/>
      </c>
      <c r="H212" s="122" t="str">
        <f t="shared" si="47"/>
        <v/>
      </c>
      <c r="I212" s="129" t="str">
        <f t="shared" si="41"/>
        <v/>
      </c>
      <c r="J212" s="131" t="str">
        <f t="shared" si="46"/>
        <v/>
      </c>
      <c r="K212" s="128" t="str">
        <f t="shared" si="37"/>
        <v/>
      </c>
      <c r="L212" s="11" t="str">
        <f t="shared" si="42"/>
        <v/>
      </c>
      <c r="M212" s="11" t="str">
        <f t="shared" si="43"/>
        <v/>
      </c>
      <c r="N212" s="11" t="str">
        <f t="shared" si="44"/>
        <v/>
      </c>
      <c r="O212" s="11" t="str">
        <f t="shared" si="45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38"/>
        <v/>
      </c>
      <c r="D213" s="13"/>
      <c r="E213" s="10" t="str">
        <f t="shared" si="39"/>
        <v/>
      </c>
      <c r="F213" s="11" t="str">
        <f t="shared" si="48"/>
        <v/>
      </c>
      <c r="G213" s="11" t="str">
        <f t="shared" si="40"/>
        <v/>
      </c>
      <c r="H213" s="122" t="str">
        <f t="shared" si="47"/>
        <v/>
      </c>
      <c r="I213" s="129" t="str">
        <f t="shared" si="41"/>
        <v/>
      </c>
      <c r="J213" s="131" t="str">
        <f t="shared" si="46"/>
        <v/>
      </c>
      <c r="K213" s="128" t="str">
        <f t="shared" si="37"/>
        <v/>
      </c>
      <c r="L213" s="11" t="str">
        <f t="shared" si="42"/>
        <v/>
      </c>
      <c r="M213" s="11" t="str">
        <f t="shared" si="43"/>
        <v/>
      </c>
      <c r="N213" s="11" t="str">
        <f t="shared" si="44"/>
        <v/>
      </c>
      <c r="O213" s="11" t="str">
        <f t="shared" si="45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38"/>
        <v/>
      </c>
      <c r="D214" s="13"/>
      <c r="E214" s="10" t="str">
        <f t="shared" si="39"/>
        <v/>
      </c>
      <c r="F214" s="11" t="str">
        <f t="shared" si="48"/>
        <v/>
      </c>
      <c r="G214" s="11" t="str">
        <f t="shared" si="40"/>
        <v/>
      </c>
      <c r="H214" s="122" t="str">
        <f t="shared" si="47"/>
        <v/>
      </c>
      <c r="I214" s="129" t="str">
        <f t="shared" si="41"/>
        <v/>
      </c>
      <c r="J214" s="131" t="str">
        <f t="shared" si="46"/>
        <v/>
      </c>
      <c r="K214" s="128" t="str">
        <f t="shared" si="37"/>
        <v/>
      </c>
      <c r="L214" s="11" t="str">
        <f t="shared" si="42"/>
        <v/>
      </c>
      <c r="M214" s="11" t="str">
        <f t="shared" si="43"/>
        <v/>
      </c>
      <c r="N214" s="11" t="str">
        <f t="shared" si="44"/>
        <v/>
      </c>
      <c r="O214" s="11" t="str">
        <f t="shared" si="45"/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38"/>
        <v/>
      </c>
      <c r="D215" s="13"/>
      <c r="E215" s="10" t="str">
        <f t="shared" si="39"/>
        <v/>
      </c>
      <c r="F215" s="11" t="str">
        <f t="shared" si="48"/>
        <v/>
      </c>
      <c r="G215" s="11" t="str">
        <f t="shared" si="40"/>
        <v/>
      </c>
      <c r="H215" s="122" t="str">
        <f t="shared" si="47"/>
        <v/>
      </c>
      <c r="I215" s="129" t="str">
        <f t="shared" si="41"/>
        <v/>
      </c>
      <c r="J215" s="131" t="str">
        <f t="shared" si="46"/>
        <v/>
      </c>
      <c r="K215" s="128" t="str">
        <f t="shared" si="37"/>
        <v/>
      </c>
      <c r="L215" s="11" t="str">
        <f t="shared" si="42"/>
        <v/>
      </c>
      <c r="M215" s="11" t="str">
        <f t="shared" si="43"/>
        <v/>
      </c>
      <c r="N215" s="11" t="str">
        <f t="shared" si="44"/>
        <v/>
      </c>
      <c r="O215" s="11" t="str">
        <f t="shared" si="45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38"/>
        <v/>
      </c>
      <c r="D216" s="13"/>
      <c r="E216" s="10" t="str">
        <f t="shared" si="39"/>
        <v/>
      </c>
      <c r="F216" s="11" t="str">
        <f t="shared" si="48"/>
        <v/>
      </c>
      <c r="G216" s="11" t="str">
        <f t="shared" si="40"/>
        <v/>
      </c>
      <c r="H216" s="122" t="str">
        <f t="shared" si="47"/>
        <v/>
      </c>
      <c r="I216" s="129" t="str">
        <f t="shared" si="41"/>
        <v/>
      </c>
      <c r="J216" s="131" t="str">
        <f t="shared" si="46"/>
        <v/>
      </c>
      <c r="K216" s="128" t="str">
        <f t="shared" si="37"/>
        <v/>
      </c>
      <c r="L216" s="11" t="str">
        <f t="shared" si="42"/>
        <v/>
      </c>
      <c r="M216" s="11" t="str">
        <f t="shared" si="43"/>
        <v/>
      </c>
      <c r="N216" s="11" t="str">
        <f t="shared" si="44"/>
        <v/>
      </c>
      <c r="O216" s="11" t="str">
        <f t="shared" si="45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38"/>
        <v/>
      </c>
      <c r="D217" s="13"/>
      <c r="E217" s="10" t="str">
        <f t="shared" si="39"/>
        <v/>
      </c>
      <c r="F217" s="11" t="str">
        <f t="shared" si="48"/>
        <v/>
      </c>
      <c r="G217" s="11" t="str">
        <f t="shared" si="40"/>
        <v/>
      </c>
      <c r="H217" s="122" t="str">
        <f t="shared" si="47"/>
        <v/>
      </c>
      <c r="I217" s="129" t="str">
        <f t="shared" si="41"/>
        <v/>
      </c>
      <c r="J217" s="131" t="str">
        <f t="shared" si="46"/>
        <v/>
      </c>
      <c r="K217" s="128" t="str">
        <f t="shared" si="37"/>
        <v/>
      </c>
      <c r="L217" s="11" t="str">
        <f t="shared" si="42"/>
        <v/>
      </c>
      <c r="M217" s="11" t="str">
        <f t="shared" si="43"/>
        <v/>
      </c>
      <c r="N217" s="11" t="str">
        <f t="shared" si="44"/>
        <v/>
      </c>
      <c r="O217" s="11" t="str">
        <f t="shared" si="45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38"/>
        <v/>
      </c>
      <c r="D218" s="13"/>
      <c r="E218" s="10" t="str">
        <f t="shared" si="39"/>
        <v/>
      </c>
      <c r="F218" s="11" t="str">
        <f t="shared" si="48"/>
        <v/>
      </c>
      <c r="G218" s="11" t="str">
        <f t="shared" si="40"/>
        <v/>
      </c>
      <c r="H218" s="122" t="str">
        <f t="shared" si="47"/>
        <v/>
      </c>
      <c r="I218" s="129" t="str">
        <f t="shared" si="41"/>
        <v/>
      </c>
      <c r="J218" s="131" t="str">
        <f t="shared" si="46"/>
        <v/>
      </c>
      <c r="K218" s="128" t="str">
        <f t="shared" si="37"/>
        <v/>
      </c>
      <c r="L218" s="11" t="str">
        <f t="shared" si="42"/>
        <v/>
      </c>
      <c r="M218" s="11" t="str">
        <f t="shared" si="43"/>
        <v/>
      </c>
      <c r="N218" s="11" t="str">
        <f t="shared" si="44"/>
        <v/>
      </c>
      <c r="O218" s="11" t="str">
        <f t="shared" si="45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38"/>
        <v/>
      </c>
      <c r="D219" s="13"/>
      <c r="E219" s="10" t="str">
        <f t="shared" si="39"/>
        <v/>
      </c>
      <c r="F219" s="11" t="str">
        <f t="shared" si="48"/>
        <v/>
      </c>
      <c r="G219" s="11" t="str">
        <f t="shared" si="40"/>
        <v/>
      </c>
      <c r="H219" s="122" t="str">
        <f t="shared" si="47"/>
        <v/>
      </c>
      <c r="I219" s="129" t="str">
        <f t="shared" si="41"/>
        <v/>
      </c>
      <c r="J219" s="131" t="str">
        <f t="shared" si="46"/>
        <v/>
      </c>
      <c r="K219" s="128" t="str">
        <f t="shared" si="37"/>
        <v/>
      </c>
      <c r="L219" s="11" t="str">
        <f t="shared" si="42"/>
        <v/>
      </c>
      <c r="M219" s="11" t="str">
        <f t="shared" si="43"/>
        <v/>
      </c>
      <c r="N219" s="11" t="str">
        <f t="shared" si="44"/>
        <v/>
      </c>
      <c r="O219" s="11" t="str">
        <f t="shared" si="45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38"/>
        <v/>
      </c>
      <c r="D220" s="13"/>
      <c r="E220" s="10" t="str">
        <f t="shared" si="39"/>
        <v/>
      </c>
      <c r="F220" s="11" t="str">
        <f t="shared" si="48"/>
        <v/>
      </c>
      <c r="G220" s="11" t="str">
        <f t="shared" si="40"/>
        <v/>
      </c>
      <c r="H220" s="122" t="str">
        <f t="shared" si="47"/>
        <v/>
      </c>
      <c r="I220" s="129" t="str">
        <f t="shared" si="41"/>
        <v/>
      </c>
      <c r="J220" s="131" t="str">
        <f t="shared" si="46"/>
        <v/>
      </c>
      <c r="K220" s="128" t="str">
        <f t="shared" si="37"/>
        <v/>
      </c>
      <c r="L220" s="11" t="str">
        <f t="shared" si="42"/>
        <v/>
      </c>
      <c r="M220" s="11" t="str">
        <f t="shared" si="43"/>
        <v/>
      </c>
      <c r="N220" s="11" t="str">
        <f t="shared" si="44"/>
        <v/>
      </c>
      <c r="O220" s="11" t="str">
        <f t="shared" si="45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38"/>
        <v/>
      </c>
      <c r="D221" s="13"/>
      <c r="E221" s="10" t="str">
        <f t="shared" si="39"/>
        <v/>
      </c>
      <c r="F221" s="11" t="str">
        <f t="shared" si="48"/>
        <v/>
      </c>
      <c r="G221" s="11" t="str">
        <f t="shared" si="40"/>
        <v/>
      </c>
      <c r="H221" s="122" t="str">
        <f t="shared" si="47"/>
        <v/>
      </c>
      <c r="I221" s="129" t="str">
        <f t="shared" si="41"/>
        <v/>
      </c>
      <c r="J221" s="131" t="str">
        <f t="shared" si="46"/>
        <v/>
      </c>
      <c r="K221" s="128" t="str">
        <f t="shared" si="37"/>
        <v/>
      </c>
      <c r="L221" s="11" t="str">
        <f t="shared" si="42"/>
        <v/>
      </c>
      <c r="M221" s="11" t="str">
        <f t="shared" si="43"/>
        <v/>
      </c>
      <c r="N221" s="11" t="str">
        <f t="shared" si="44"/>
        <v/>
      </c>
      <c r="O221" s="11" t="str">
        <f t="shared" si="45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38"/>
        <v/>
      </c>
      <c r="D222" s="13"/>
      <c r="E222" s="10" t="str">
        <f t="shared" si="39"/>
        <v/>
      </c>
      <c r="F222" s="11" t="str">
        <f t="shared" si="48"/>
        <v/>
      </c>
      <c r="G222" s="11" t="str">
        <f t="shared" si="40"/>
        <v/>
      </c>
      <c r="H222" s="122" t="str">
        <f t="shared" si="47"/>
        <v/>
      </c>
      <c r="I222" s="129" t="str">
        <f t="shared" si="41"/>
        <v/>
      </c>
      <c r="J222" s="131" t="str">
        <f t="shared" si="46"/>
        <v/>
      </c>
      <c r="K222" s="128" t="str">
        <f t="shared" si="37"/>
        <v/>
      </c>
      <c r="L222" s="11" t="str">
        <f t="shared" si="42"/>
        <v/>
      </c>
      <c r="M222" s="11" t="str">
        <f t="shared" si="43"/>
        <v/>
      </c>
      <c r="N222" s="11" t="str">
        <f t="shared" si="44"/>
        <v/>
      </c>
      <c r="O222" s="11" t="str">
        <f t="shared" si="45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38"/>
        <v/>
      </c>
      <c r="D223" s="13"/>
      <c r="E223" s="10" t="str">
        <f t="shared" si="39"/>
        <v/>
      </c>
      <c r="F223" s="11" t="str">
        <f t="shared" si="48"/>
        <v/>
      </c>
      <c r="G223" s="11" t="str">
        <f t="shared" si="40"/>
        <v/>
      </c>
      <c r="H223" s="122" t="str">
        <f t="shared" si="47"/>
        <v/>
      </c>
      <c r="I223" s="129" t="str">
        <f t="shared" si="41"/>
        <v/>
      </c>
      <c r="J223" s="131" t="str">
        <f t="shared" si="46"/>
        <v/>
      </c>
      <c r="K223" s="128" t="str">
        <f t="shared" si="37"/>
        <v/>
      </c>
      <c r="L223" s="11" t="str">
        <f t="shared" si="42"/>
        <v/>
      </c>
      <c r="M223" s="11" t="str">
        <f t="shared" si="43"/>
        <v/>
      </c>
      <c r="N223" s="11" t="str">
        <f t="shared" si="44"/>
        <v/>
      </c>
      <c r="O223" s="11" t="str">
        <f t="shared" si="45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38"/>
        <v/>
      </c>
      <c r="D224" s="13"/>
      <c r="E224" s="10" t="str">
        <f t="shared" si="39"/>
        <v/>
      </c>
      <c r="F224" s="11" t="str">
        <f t="shared" si="48"/>
        <v/>
      </c>
      <c r="G224" s="11" t="str">
        <f t="shared" si="40"/>
        <v/>
      </c>
      <c r="H224" s="122" t="str">
        <f t="shared" si="47"/>
        <v/>
      </c>
      <c r="I224" s="129" t="str">
        <f t="shared" si="41"/>
        <v/>
      </c>
      <c r="J224" s="131" t="str">
        <f t="shared" si="46"/>
        <v/>
      </c>
      <c r="K224" s="128" t="str">
        <f t="shared" si="37"/>
        <v/>
      </c>
      <c r="L224" s="11" t="str">
        <f t="shared" si="42"/>
        <v/>
      </c>
      <c r="M224" s="11" t="str">
        <f t="shared" si="43"/>
        <v/>
      </c>
      <c r="N224" s="11" t="str">
        <f t="shared" si="44"/>
        <v/>
      </c>
      <c r="O224" s="11" t="str">
        <f t="shared" si="45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38"/>
        <v/>
      </c>
      <c r="D225" s="13"/>
      <c r="E225" s="10" t="str">
        <f t="shared" si="39"/>
        <v/>
      </c>
      <c r="F225" s="11" t="str">
        <f t="shared" si="48"/>
        <v/>
      </c>
      <c r="G225" s="11" t="str">
        <f t="shared" si="40"/>
        <v/>
      </c>
      <c r="H225" s="122" t="str">
        <f t="shared" si="47"/>
        <v/>
      </c>
      <c r="I225" s="129" t="str">
        <f t="shared" si="41"/>
        <v/>
      </c>
      <c r="J225" s="131" t="str">
        <f t="shared" si="46"/>
        <v/>
      </c>
      <c r="K225" s="128" t="str">
        <f t="shared" si="37"/>
        <v/>
      </c>
      <c r="L225" s="11" t="str">
        <f t="shared" si="42"/>
        <v/>
      </c>
      <c r="M225" s="11" t="str">
        <f t="shared" si="43"/>
        <v/>
      </c>
      <c r="N225" s="11" t="str">
        <f t="shared" si="44"/>
        <v/>
      </c>
      <c r="O225" s="11" t="str">
        <f t="shared" si="45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38"/>
        <v/>
      </c>
      <c r="D226" s="13"/>
      <c r="E226" s="10" t="str">
        <f t="shared" si="39"/>
        <v/>
      </c>
      <c r="F226" s="11" t="str">
        <f t="shared" si="48"/>
        <v/>
      </c>
      <c r="G226" s="11" t="str">
        <f t="shared" si="40"/>
        <v/>
      </c>
      <c r="H226" s="122" t="str">
        <f t="shared" si="47"/>
        <v/>
      </c>
      <c r="I226" s="129" t="str">
        <f t="shared" si="41"/>
        <v/>
      </c>
      <c r="J226" s="131" t="str">
        <f t="shared" si="46"/>
        <v/>
      </c>
      <c r="K226" s="128" t="str">
        <f t="shared" si="37"/>
        <v/>
      </c>
      <c r="L226" s="11" t="str">
        <f t="shared" si="42"/>
        <v/>
      </c>
      <c r="M226" s="11" t="str">
        <f t="shared" si="43"/>
        <v/>
      </c>
      <c r="N226" s="11" t="str">
        <f t="shared" si="44"/>
        <v/>
      </c>
      <c r="O226" s="11" t="str">
        <f t="shared" si="45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38"/>
        <v/>
      </c>
      <c r="D227" s="13"/>
      <c r="E227" s="10" t="str">
        <f t="shared" si="39"/>
        <v/>
      </c>
      <c r="F227" s="11" t="str">
        <f t="shared" si="48"/>
        <v/>
      </c>
      <c r="G227" s="11" t="str">
        <f t="shared" si="40"/>
        <v/>
      </c>
      <c r="H227" s="122" t="str">
        <f t="shared" si="47"/>
        <v/>
      </c>
      <c r="I227" s="129" t="str">
        <f t="shared" si="41"/>
        <v/>
      </c>
      <c r="J227" s="131" t="str">
        <f t="shared" si="46"/>
        <v/>
      </c>
      <c r="K227" s="128" t="str">
        <f t="shared" si="37"/>
        <v/>
      </c>
      <c r="L227" s="11" t="str">
        <f t="shared" si="42"/>
        <v/>
      </c>
      <c r="M227" s="11" t="str">
        <f t="shared" si="43"/>
        <v/>
      </c>
      <c r="N227" s="11" t="str">
        <f t="shared" si="44"/>
        <v/>
      </c>
      <c r="O227" s="11" t="str">
        <f t="shared" si="45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38"/>
        <v/>
      </c>
      <c r="D228" s="13"/>
      <c r="E228" s="10" t="str">
        <f t="shared" si="39"/>
        <v/>
      </c>
      <c r="F228" s="11" t="str">
        <f t="shared" si="48"/>
        <v/>
      </c>
      <c r="G228" s="11" t="str">
        <f t="shared" si="40"/>
        <v/>
      </c>
      <c r="H228" s="122" t="str">
        <f t="shared" si="47"/>
        <v/>
      </c>
      <c r="I228" s="129" t="str">
        <f t="shared" si="41"/>
        <v/>
      </c>
      <c r="J228" s="131" t="str">
        <f t="shared" si="46"/>
        <v/>
      </c>
      <c r="K228" s="128" t="str">
        <f t="shared" si="37"/>
        <v/>
      </c>
      <c r="L228" s="11" t="str">
        <f t="shared" si="42"/>
        <v/>
      </c>
      <c r="M228" s="11" t="str">
        <f t="shared" si="43"/>
        <v/>
      </c>
      <c r="N228" s="11" t="str">
        <f t="shared" si="44"/>
        <v/>
      </c>
      <c r="O228" s="11" t="str">
        <f t="shared" si="45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38"/>
        <v/>
      </c>
      <c r="D229" s="13"/>
      <c r="E229" s="10" t="str">
        <f t="shared" si="39"/>
        <v/>
      </c>
      <c r="F229" s="11" t="str">
        <f t="shared" si="48"/>
        <v/>
      </c>
      <c r="G229" s="11" t="str">
        <f t="shared" si="40"/>
        <v/>
      </c>
      <c r="H229" s="122" t="str">
        <f t="shared" si="47"/>
        <v/>
      </c>
      <c r="I229" s="129" t="str">
        <f t="shared" si="41"/>
        <v/>
      </c>
      <c r="J229" s="131" t="str">
        <f t="shared" si="46"/>
        <v/>
      </c>
      <c r="K229" s="128" t="str">
        <f t="shared" si="37"/>
        <v/>
      </c>
      <c r="L229" s="11" t="str">
        <f t="shared" si="42"/>
        <v/>
      </c>
      <c r="M229" s="11" t="str">
        <f t="shared" si="43"/>
        <v/>
      </c>
      <c r="N229" s="11" t="str">
        <f t="shared" si="44"/>
        <v/>
      </c>
      <c r="O229" s="11" t="str">
        <f t="shared" si="45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38"/>
        <v/>
      </c>
      <c r="D230" s="13"/>
      <c r="E230" s="10" t="str">
        <f t="shared" si="39"/>
        <v/>
      </c>
      <c r="F230" s="11" t="str">
        <f t="shared" si="48"/>
        <v/>
      </c>
      <c r="G230" s="11" t="str">
        <f t="shared" si="40"/>
        <v/>
      </c>
      <c r="H230" s="122" t="str">
        <f t="shared" si="47"/>
        <v/>
      </c>
      <c r="I230" s="129" t="str">
        <f t="shared" si="41"/>
        <v/>
      </c>
      <c r="J230" s="131" t="str">
        <f t="shared" si="46"/>
        <v/>
      </c>
      <c r="K230" s="128" t="str">
        <f t="shared" si="37"/>
        <v/>
      </c>
      <c r="L230" s="11" t="str">
        <f t="shared" si="42"/>
        <v/>
      </c>
      <c r="M230" s="11" t="str">
        <f t="shared" si="43"/>
        <v/>
      </c>
      <c r="N230" s="11" t="str">
        <f t="shared" si="44"/>
        <v/>
      </c>
      <c r="O230" s="11" t="str">
        <f t="shared" si="45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38"/>
        <v/>
      </c>
      <c r="D231" s="13"/>
      <c r="E231" s="10" t="str">
        <f t="shared" si="39"/>
        <v/>
      </c>
      <c r="F231" s="11" t="str">
        <f t="shared" si="48"/>
        <v/>
      </c>
      <c r="G231" s="11" t="str">
        <f t="shared" si="40"/>
        <v/>
      </c>
      <c r="H231" s="122" t="str">
        <f t="shared" si="47"/>
        <v/>
      </c>
      <c r="I231" s="129" t="str">
        <f t="shared" si="41"/>
        <v/>
      </c>
      <c r="J231" s="131" t="str">
        <f t="shared" si="46"/>
        <v/>
      </c>
      <c r="K231" s="128" t="str">
        <f t="shared" si="37"/>
        <v/>
      </c>
      <c r="L231" s="11" t="str">
        <f t="shared" si="42"/>
        <v/>
      </c>
      <c r="M231" s="11" t="str">
        <f t="shared" si="43"/>
        <v/>
      </c>
      <c r="N231" s="11" t="str">
        <f t="shared" si="44"/>
        <v/>
      </c>
      <c r="O231" s="11" t="str">
        <f t="shared" si="45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38"/>
        <v/>
      </c>
      <c r="D232" s="13"/>
      <c r="E232" s="10" t="str">
        <f t="shared" si="39"/>
        <v/>
      </c>
      <c r="F232" s="11" t="str">
        <f t="shared" si="48"/>
        <v/>
      </c>
      <c r="G232" s="11" t="str">
        <f t="shared" si="40"/>
        <v/>
      </c>
      <c r="H232" s="122" t="str">
        <f t="shared" si="47"/>
        <v/>
      </c>
      <c r="I232" s="129" t="str">
        <f t="shared" si="41"/>
        <v/>
      </c>
      <c r="J232" s="131" t="str">
        <f t="shared" si="46"/>
        <v/>
      </c>
      <c r="K232" s="128" t="str">
        <f t="shared" si="37"/>
        <v/>
      </c>
      <c r="L232" s="11" t="str">
        <f t="shared" si="42"/>
        <v/>
      </c>
      <c r="M232" s="11" t="str">
        <f t="shared" si="43"/>
        <v/>
      </c>
      <c r="N232" s="11" t="str">
        <f t="shared" si="44"/>
        <v/>
      </c>
      <c r="O232" s="11" t="str">
        <f t="shared" si="45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38"/>
        <v/>
      </c>
      <c r="D233" s="13"/>
      <c r="E233" s="10" t="str">
        <f t="shared" si="39"/>
        <v/>
      </c>
      <c r="F233" s="11" t="str">
        <f t="shared" si="48"/>
        <v/>
      </c>
      <c r="G233" s="11" t="str">
        <f t="shared" si="40"/>
        <v/>
      </c>
      <c r="H233" s="122" t="str">
        <f t="shared" si="47"/>
        <v/>
      </c>
      <c r="I233" s="129" t="str">
        <f t="shared" si="41"/>
        <v/>
      </c>
      <c r="J233" s="131" t="str">
        <f t="shared" si="46"/>
        <v/>
      </c>
      <c r="K233" s="128" t="str">
        <f t="shared" si="37"/>
        <v/>
      </c>
      <c r="L233" s="11" t="str">
        <f t="shared" si="42"/>
        <v/>
      </c>
      <c r="M233" s="11" t="str">
        <f t="shared" si="43"/>
        <v/>
      </c>
      <c r="N233" s="11" t="str">
        <f t="shared" si="44"/>
        <v/>
      </c>
      <c r="O233" s="11" t="str">
        <f t="shared" si="45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38"/>
        <v/>
      </c>
      <c r="D234" s="13"/>
      <c r="E234" s="10" t="str">
        <f t="shared" si="39"/>
        <v/>
      </c>
      <c r="F234" s="11" t="str">
        <f t="shared" si="48"/>
        <v/>
      </c>
      <c r="G234" s="11" t="str">
        <f t="shared" si="40"/>
        <v/>
      </c>
      <c r="H234" s="122" t="str">
        <f t="shared" si="47"/>
        <v/>
      </c>
      <c r="I234" s="129" t="str">
        <f t="shared" si="41"/>
        <v/>
      </c>
      <c r="J234" s="131" t="str">
        <f t="shared" si="46"/>
        <v/>
      </c>
      <c r="K234" s="128" t="str">
        <f t="shared" si="37"/>
        <v/>
      </c>
      <c r="L234" s="11" t="str">
        <f t="shared" si="42"/>
        <v/>
      </c>
      <c r="M234" s="11" t="str">
        <f t="shared" si="43"/>
        <v/>
      </c>
      <c r="N234" s="11" t="str">
        <f t="shared" si="44"/>
        <v/>
      </c>
      <c r="O234" s="11" t="str">
        <f t="shared" si="45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38"/>
        <v/>
      </c>
      <c r="D235" s="13"/>
      <c r="E235" s="10" t="str">
        <f t="shared" si="39"/>
        <v/>
      </c>
      <c r="F235" s="11" t="str">
        <f t="shared" si="48"/>
        <v/>
      </c>
      <c r="G235" s="11" t="str">
        <f t="shared" si="40"/>
        <v/>
      </c>
      <c r="H235" s="122" t="str">
        <f t="shared" si="47"/>
        <v/>
      </c>
      <c r="I235" s="129" t="str">
        <f t="shared" si="41"/>
        <v/>
      </c>
      <c r="J235" s="131" t="str">
        <f t="shared" si="46"/>
        <v/>
      </c>
      <c r="K235" s="128" t="str">
        <f t="shared" si="37"/>
        <v/>
      </c>
      <c r="L235" s="11" t="str">
        <f t="shared" si="42"/>
        <v/>
      </c>
      <c r="M235" s="11" t="str">
        <f t="shared" si="43"/>
        <v/>
      </c>
      <c r="N235" s="11" t="str">
        <f t="shared" si="44"/>
        <v/>
      </c>
      <c r="O235" s="11" t="str">
        <f t="shared" si="45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38"/>
        <v/>
      </c>
      <c r="D236" s="13"/>
      <c r="E236" s="10" t="str">
        <f t="shared" si="39"/>
        <v/>
      </c>
      <c r="F236" s="11" t="str">
        <f t="shared" si="48"/>
        <v/>
      </c>
      <c r="G236" s="11" t="str">
        <f t="shared" si="40"/>
        <v/>
      </c>
      <c r="H236" s="122" t="str">
        <f t="shared" si="47"/>
        <v/>
      </c>
      <c r="I236" s="129" t="str">
        <f t="shared" si="41"/>
        <v/>
      </c>
      <c r="J236" s="131" t="str">
        <f t="shared" si="46"/>
        <v/>
      </c>
      <c r="K236" s="128" t="str">
        <f t="shared" si="37"/>
        <v/>
      </c>
      <c r="L236" s="11" t="str">
        <f t="shared" si="42"/>
        <v/>
      </c>
      <c r="M236" s="11" t="str">
        <f t="shared" si="43"/>
        <v/>
      </c>
      <c r="N236" s="11" t="str">
        <f t="shared" si="44"/>
        <v/>
      </c>
      <c r="O236" s="11" t="str">
        <f t="shared" si="45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38"/>
        <v/>
      </c>
      <c r="D237" s="13"/>
      <c r="E237" s="10" t="str">
        <f t="shared" si="39"/>
        <v/>
      </c>
      <c r="F237" s="11" t="str">
        <f t="shared" si="48"/>
        <v/>
      </c>
      <c r="G237" s="11" t="str">
        <f t="shared" si="40"/>
        <v/>
      </c>
      <c r="H237" s="122" t="str">
        <f t="shared" si="47"/>
        <v/>
      </c>
      <c r="I237" s="129" t="str">
        <f t="shared" si="41"/>
        <v/>
      </c>
      <c r="J237" s="131" t="str">
        <f t="shared" si="46"/>
        <v/>
      </c>
      <c r="K237" s="128" t="str">
        <f t="shared" si="37"/>
        <v/>
      </c>
      <c r="L237" s="11" t="str">
        <f t="shared" si="42"/>
        <v/>
      </c>
      <c r="M237" s="11" t="str">
        <f t="shared" si="43"/>
        <v/>
      </c>
      <c r="N237" s="11" t="str">
        <f t="shared" si="44"/>
        <v/>
      </c>
      <c r="O237" s="11" t="str">
        <f t="shared" si="45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38"/>
        <v/>
      </c>
      <c r="D238" s="13"/>
      <c r="E238" s="10" t="str">
        <f t="shared" si="39"/>
        <v/>
      </c>
      <c r="F238" s="11" t="str">
        <f t="shared" si="48"/>
        <v/>
      </c>
      <c r="G238" s="11" t="str">
        <f t="shared" si="40"/>
        <v/>
      </c>
      <c r="H238" s="122" t="str">
        <f t="shared" si="47"/>
        <v/>
      </c>
      <c r="I238" s="129" t="str">
        <f t="shared" si="41"/>
        <v/>
      </c>
      <c r="J238" s="131" t="str">
        <f t="shared" si="46"/>
        <v/>
      </c>
      <c r="K238" s="128" t="str">
        <f t="shared" si="37"/>
        <v/>
      </c>
      <c r="L238" s="11" t="str">
        <f t="shared" si="42"/>
        <v/>
      </c>
      <c r="M238" s="11" t="str">
        <f t="shared" si="43"/>
        <v/>
      </c>
      <c r="N238" s="11" t="str">
        <f t="shared" si="44"/>
        <v/>
      </c>
      <c r="O238" s="11" t="str">
        <f t="shared" si="45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38"/>
        <v/>
      </c>
      <c r="D239" s="13"/>
      <c r="E239" s="10" t="str">
        <f t="shared" si="39"/>
        <v/>
      </c>
      <c r="F239" s="11" t="str">
        <f t="shared" si="48"/>
        <v/>
      </c>
      <c r="G239" s="11" t="str">
        <f t="shared" si="40"/>
        <v/>
      </c>
      <c r="H239" s="122" t="str">
        <f t="shared" si="47"/>
        <v/>
      </c>
      <c r="I239" s="129" t="str">
        <f t="shared" si="41"/>
        <v/>
      </c>
      <c r="J239" s="131" t="str">
        <f t="shared" si="46"/>
        <v/>
      </c>
      <c r="K239" s="128" t="str">
        <f t="shared" si="37"/>
        <v/>
      </c>
      <c r="L239" s="11" t="str">
        <f t="shared" si="42"/>
        <v/>
      </c>
      <c r="M239" s="11" t="str">
        <f t="shared" si="43"/>
        <v/>
      </c>
      <c r="N239" s="11" t="str">
        <f t="shared" si="44"/>
        <v/>
      </c>
      <c r="O239" s="11" t="str">
        <f t="shared" si="45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38"/>
        <v/>
      </c>
      <c r="D240" s="13"/>
      <c r="E240" s="10" t="str">
        <f t="shared" si="39"/>
        <v/>
      </c>
      <c r="F240" s="11" t="str">
        <f t="shared" si="48"/>
        <v/>
      </c>
      <c r="G240" s="11" t="str">
        <f t="shared" si="40"/>
        <v/>
      </c>
      <c r="H240" s="122" t="str">
        <f t="shared" si="47"/>
        <v/>
      </c>
      <c r="I240" s="129" t="str">
        <f t="shared" si="41"/>
        <v/>
      </c>
      <c r="J240" s="131" t="str">
        <f t="shared" si="46"/>
        <v/>
      </c>
      <c r="K240" s="128" t="str">
        <f t="shared" si="37"/>
        <v/>
      </c>
      <c r="L240" s="11" t="str">
        <f t="shared" si="42"/>
        <v/>
      </c>
      <c r="M240" s="11" t="str">
        <f t="shared" si="43"/>
        <v/>
      </c>
      <c r="N240" s="11" t="str">
        <f t="shared" si="44"/>
        <v/>
      </c>
      <c r="O240" s="11" t="str">
        <f t="shared" si="45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38"/>
        <v/>
      </c>
      <c r="D241" s="13"/>
      <c r="E241" s="10" t="str">
        <f t="shared" si="39"/>
        <v/>
      </c>
      <c r="F241" s="11" t="str">
        <f t="shared" si="48"/>
        <v/>
      </c>
      <c r="G241" s="11" t="str">
        <f t="shared" si="40"/>
        <v/>
      </c>
      <c r="H241" s="122" t="str">
        <f t="shared" si="47"/>
        <v/>
      </c>
      <c r="I241" s="129" t="str">
        <f t="shared" si="41"/>
        <v/>
      </c>
      <c r="J241" s="131" t="str">
        <f t="shared" si="46"/>
        <v/>
      </c>
      <c r="K241" s="128" t="str">
        <f t="shared" si="37"/>
        <v/>
      </c>
      <c r="L241" s="11" t="str">
        <f t="shared" si="42"/>
        <v/>
      </c>
      <c r="M241" s="11" t="str">
        <f t="shared" si="43"/>
        <v/>
      </c>
      <c r="N241" s="11" t="str">
        <f t="shared" si="44"/>
        <v/>
      </c>
      <c r="O241" s="11" t="str">
        <f t="shared" si="45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10"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4.875" style="6" bestFit="1" customWidth="1"/>
    <col min="6" max="6" width="7.875" style="6" bestFit="1" customWidth="1"/>
    <col min="7" max="7" width="10.375" style="6" bestFit="1" customWidth="1"/>
    <col min="8" max="8" width="6.875" style="6" bestFit="1" customWidth="1"/>
    <col min="9" max="9" width="10.375" style="6" bestFit="1" customWidth="1"/>
    <col min="10" max="11" width="8.5" style="6" bestFit="1" customWidth="1"/>
    <col min="12" max="12" width="7.875" style="6" bestFit="1" customWidth="1"/>
    <col min="13" max="13" width="9.375" style="6" bestFit="1" customWidth="1"/>
    <col min="14" max="14" width="10.375" style="6" bestFit="1" customWidth="1"/>
    <col min="15" max="15" width="6.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11907.5</v>
      </c>
      <c r="C2" s="107">
        <v>1</v>
      </c>
      <c r="D2" s="13" t="s">
        <v>40</v>
      </c>
      <c r="E2" s="10">
        <v>9.02</v>
      </c>
      <c r="F2" s="11">
        <v>500</v>
      </c>
      <c r="G2" s="11">
        <f>IF(C2&lt;$B$10,F2,"")</f>
        <v>500</v>
      </c>
      <c r="H2" s="122">
        <v>55.433</v>
      </c>
      <c r="I2" s="129">
        <f>IF(C2&lt;$B$10,H2,"")</f>
        <v>55.433</v>
      </c>
      <c r="J2" s="130">
        <v>0</v>
      </c>
      <c r="K2" s="14">
        <f>IF(C2&lt;$B$10,L2/G2,"")</f>
        <v>0</v>
      </c>
      <c r="L2" s="11">
        <f>IF(C2&lt;$B$10,I2*J2,"")</f>
        <v>0</v>
      </c>
      <c r="M2" s="11">
        <f>IF(C2&lt;$B$10,L2,"")</f>
        <v>0</v>
      </c>
      <c r="N2" s="11">
        <f>IF(C2&lt;$B$10,G2+M2,"")</f>
        <v>500</v>
      </c>
      <c r="O2" s="11">
        <f>IF(C2&lt;$B$10,F2*$B$8,"")</f>
        <v>6.75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07">
        <f t="shared" ref="C3:C66" si="0">IF(C2&lt;$B$10,C2+1,"")</f>
        <v>2</v>
      </c>
      <c r="D3" s="13" t="s">
        <v>43</v>
      </c>
      <c r="E3" s="10">
        <v>9.02</v>
      </c>
      <c r="F3" s="11">
        <v>0</v>
      </c>
      <c r="G3" s="11">
        <f t="shared" ref="G3:G21" si="1">IF(C2&lt;$B$10,F3+G2,"")</f>
        <v>500</v>
      </c>
      <c r="H3" s="122">
        <f t="shared" ref="H3:H21" si="2">IF(C2&lt;$B$10,F3/E3,"")</f>
        <v>0</v>
      </c>
      <c r="I3" s="129">
        <f t="shared" ref="I3:I21" si="3">IF(C2&lt;$B$10,I2+H3,"")</f>
        <v>55.433</v>
      </c>
      <c r="J3" s="131">
        <f t="shared" ref="J3:J21" si="4">IF(C2&lt;$B$10,$B$21,"")</f>
        <v>8.7499999999999994E-2</v>
      </c>
      <c r="K3" s="128">
        <f t="shared" ref="K3:K21" si="5">IF(C2&lt;$B$10,L3/G3,"")</f>
        <v>9.700775E-3</v>
      </c>
      <c r="L3" s="11">
        <f t="shared" ref="L3:L21" si="6">IF(C2&lt;$B$10,I3*J3,"")</f>
        <v>4.8503875000000001</v>
      </c>
      <c r="M3" s="11">
        <f t="shared" ref="M3:M21" si="7">IF(C2&lt;$B$10,M2+L3,"")</f>
        <v>4.8503875000000001</v>
      </c>
      <c r="N3" s="11">
        <f t="shared" ref="N3:N21" si="8">IF(C2&lt;$B$10,G3+M3,"")</f>
        <v>504.85038750000001</v>
      </c>
      <c r="O3" s="11">
        <f t="shared" ref="O3:O21" si="9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110</v>
      </c>
      <c r="C4" s="107">
        <f t="shared" si="0"/>
        <v>3</v>
      </c>
      <c r="D4" s="13" t="s">
        <v>46</v>
      </c>
      <c r="E4" s="10">
        <v>8.91</v>
      </c>
      <c r="F4" s="11">
        <f t="shared" ref="F4:F17" si="10">IF(C3&lt;$B$10,IF($B$7&gt;0,IF(C3&lt;$B$10,IF(L3&gt;F3+$B$7,L3-(1-$B$8),F3),""),$B$6),"")</f>
        <v>200</v>
      </c>
      <c r="G4" s="11">
        <f t="shared" si="1"/>
        <v>700</v>
      </c>
      <c r="H4" s="122">
        <f t="shared" si="2"/>
        <v>22.446689113355781</v>
      </c>
      <c r="I4" s="129">
        <f t="shared" si="3"/>
        <v>77.879689113355781</v>
      </c>
      <c r="J4" s="131">
        <v>0</v>
      </c>
      <c r="K4" s="128">
        <f t="shared" si="5"/>
        <v>0</v>
      </c>
      <c r="L4" s="11">
        <f t="shared" si="6"/>
        <v>0</v>
      </c>
      <c r="M4" s="11">
        <f t="shared" si="7"/>
        <v>4.8503875000000001</v>
      </c>
      <c r="N4" s="11">
        <f t="shared" si="8"/>
        <v>704.85038750000001</v>
      </c>
      <c r="O4" s="11">
        <f t="shared" si="9"/>
        <v>2.7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AUD</v>
      </c>
      <c r="B5" s="117">
        <f>B2/B12</f>
        <v>500</v>
      </c>
      <c r="C5" s="107">
        <f t="shared" si="0"/>
        <v>4</v>
      </c>
      <c r="D5" s="13" t="s">
        <v>49</v>
      </c>
      <c r="E5" s="10">
        <v>8.91</v>
      </c>
      <c r="F5" s="11">
        <v>0</v>
      </c>
      <c r="G5" s="11">
        <f t="shared" si="1"/>
        <v>700</v>
      </c>
      <c r="H5" s="122">
        <f t="shared" si="2"/>
        <v>0</v>
      </c>
      <c r="I5" s="129">
        <f t="shared" si="3"/>
        <v>77.879689113355781</v>
      </c>
      <c r="J5" s="131">
        <f t="shared" si="4"/>
        <v>8.7499999999999994E-2</v>
      </c>
      <c r="K5" s="128">
        <f t="shared" si="5"/>
        <v>9.7349611391694714E-3</v>
      </c>
      <c r="L5" s="11">
        <f t="shared" si="6"/>
        <v>6.8144727974186301</v>
      </c>
      <c r="M5" s="11">
        <f t="shared" si="7"/>
        <v>11.664860297418631</v>
      </c>
      <c r="N5" s="11">
        <f t="shared" si="8"/>
        <v>711.66486029741861</v>
      </c>
      <c r="O5" s="11">
        <f t="shared" si="9"/>
        <v>0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200</v>
      </c>
      <c r="C6" s="107">
        <f t="shared" si="0"/>
        <v>5</v>
      </c>
      <c r="D6" s="13" t="s">
        <v>52</v>
      </c>
      <c r="E6" s="10">
        <f t="shared" ref="E6:E15" si="11">IF(C5&lt;$B$10,$B$15,"")</f>
        <v>9.0366999999999997</v>
      </c>
      <c r="F6" s="11">
        <f t="shared" si="10"/>
        <v>200</v>
      </c>
      <c r="G6" s="11">
        <f t="shared" si="1"/>
        <v>900</v>
      </c>
      <c r="H6" s="122">
        <f t="shared" si="2"/>
        <v>22.131972954729051</v>
      </c>
      <c r="I6" s="129">
        <f t="shared" si="3"/>
        <v>100.01166206808483</v>
      </c>
      <c r="J6" s="131">
        <f t="shared" si="4"/>
        <v>8.7499999999999994E-2</v>
      </c>
      <c r="K6" s="128">
        <f t="shared" si="5"/>
        <v>9.7233560343971352E-3</v>
      </c>
      <c r="L6" s="11">
        <f t="shared" si="6"/>
        <v>8.7510204309574213</v>
      </c>
      <c r="M6" s="11">
        <f t="shared" si="7"/>
        <v>20.415880728376052</v>
      </c>
      <c r="N6" s="11">
        <f t="shared" si="8"/>
        <v>920.41588072837601</v>
      </c>
      <c r="O6" s="11">
        <f t="shared" si="9"/>
        <v>2.7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3">
        <f t="shared" si="0"/>
        <v>6</v>
      </c>
      <c r="D7" s="13"/>
      <c r="E7" s="10">
        <f t="shared" si="11"/>
        <v>9.0366999999999997</v>
      </c>
      <c r="F7" s="11">
        <f t="shared" si="10"/>
        <v>200</v>
      </c>
      <c r="G7" s="11">
        <f t="shared" si="1"/>
        <v>1100</v>
      </c>
      <c r="H7" s="122">
        <f t="shared" si="2"/>
        <v>22.131972954729051</v>
      </c>
      <c r="I7" s="129">
        <f t="shared" si="3"/>
        <v>122.14363502281388</v>
      </c>
      <c r="J7" s="131">
        <f t="shared" si="4"/>
        <v>8.7499999999999994E-2</v>
      </c>
      <c r="K7" s="128">
        <f t="shared" si="5"/>
        <v>9.7159709677238307E-3</v>
      </c>
      <c r="L7" s="11">
        <f t="shared" si="6"/>
        <v>10.687568064496213</v>
      </c>
      <c r="M7" s="11">
        <f t="shared" si="7"/>
        <v>31.103448792872264</v>
      </c>
      <c r="N7" s="11">
        <f t="shared" si="8"/>
        <v>1131.1034487928723</v>
      </c>
      <c r="O7" s="11">
        <f t="shared" si="9"/>
        <v>2.7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1.35E-2</v>
      </c>
      <c r="C8" s="3">
        <f t="shared" si="0"/>
        <v>7</v>
      </c>
      <c r="D8" s="13"/>
      <c r="E8" s="10">
        <f t="shared" si="11"/>
        <v>9.0366999999999997</v>
      </c>
      <c r="F8" s="11">
        <f t="shared" si="10"/>
        <v>200</v>
      </c>
      <c r="G8" s="11">
        <f t="shared" si="1"/>
        <v>1300</v>
      </c>
      <c r="H8" s="122">
        <f t="shared" si="2"/>
        <v>22.131972954729051</v>
      </c>
      <c r="I8" s="129">
        <f t="shared" si="3"/>
        <v>144.27560797754293</v>
      </c>
      <c r="J8" s="131">
        <f t="shared" si="4"/>
        <v>8.7499999999999994E-2</v>
      </c>
      <c r="K8" s="128">
        <f t="shared" si="5"/>
        <v>9.7108582292576972E-3</v>
      </c>
      <c r="L8" s="11">
        <f t="shared" si="6"/>
        <v>12.624115698035006</v>
      </c>
      <c r="M8" s="11">
        <f t="shared" si="7"/>
        <v>43.72756449090727</v>
      </c>
      <c r="N8" s="11">
        <f t="shared" si="8"/>
        <v>1343.7275644909073</v>
      </c>
      <c r="O8" s="11">
        <f t="shared" si="9"/>
        <v>2.7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1"/>
        <v>9.0366999999999997</v>
      </c>
      <c r="F9" s="11">
        <f t="shared" si="10"/>
        <v>200</v>
      </c>
      <c r="G9" s="11">
        <f t="shared" si="1"/>
        <v>1500</v>
      </c>
      <c r="H9" s="122">
        <f t="shared" si="2"/>
        <v>22.131972954729051</v>
      </c>
      <c r="I9" s="129">
        <f t="shared" si="3"/>
        <v>166.40758093227197</v>
      </c>
      <c r="J9" s="131">
        <f t="shared" si="4"/>
        <v>8.7499999999999994E-2</v>
      </c>
      <c r="K9" s="128">
        <f t="shared" si="5"/>
        <v>9.7071088877158634E-3</v>
      </c>
      <c r="L9" s="11">
        <f t="shared" si="6"/>
        <v>14.560663331573796</v>
      </c>
      <c r="M9" s="11">
        <f t="shared" si="7"/>
        <v>58.288227822481062</v>
      </c>
      <c r="N9" s="11">
        <f t="shared" si="8"/>
        <v>1558.2882278224811</v>
      </c>
      <c r="O9" s="11">
        <f t="shared" si="9"/>
        <v>2.7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1"/>
        <v>9.0366999999999997</v>
      </c>
      <c r="F10" s="11">
        <f t="shared" si="10"/>
        <v>200</v>
      </c>
      <c r="G10" s="11">
        <f t="shared" si="1"/>
        <v>1700</v>
      </c>
      <c r="H10" s="122">
        <f t="shared" si="2"/>
        <v>22.131972954729051</v>
      </c>
      <c r="I10" s="129">
        <f t="shared" si="3"/>
        <v>188.53955388700103</v>
      </c>
      <c r="J10" s="131">
        <f t="shared" si="4"/>
        <v>8.7499999999999994E-2</v>
      </c>
      <c r="K10" s="128">
        <f t="shared" si="5"/>
        <v>9.7042417441838766E-3</v>
      </c>
      <c r="L10" s="11">
        <f t="shared" si="6"/>
        <v>16.49721096511259</v>
      </c>
      <c r="M10" s="11">
        <f t="shared" si="7"/>
        <v>74.785438787593648</v>
      </c>
      <c r="N10" s="11">
        <f t="shared" si="8"/>
        <v>1774.7854387875936</v>
      </c>
      <c r="O10" s="11">
        <f t="shared" si="9"/>
        <v>2.7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/>
      <c r="E11" s="10">
        <f t="shared" si="11"/>
        <v>9.0366999999999997</v>
      </c>
      <c r="F11" s="11">
        <f t="shared" si="10"/>
        <v>200</v>
      </c>
      <c r="G11" s="11">
        <f t="shared" si="1"/>
        <v>1900</v>
      </c>
      <c r="H11" s="122">
        <f t="shared" si="2"/>
        <v>22.131972954729051</v>
      </c>
      <c r="I11" s="129">
        <f t="shared" si="3"/>
        <v>210.6715268417301</v>
      </c>
      <c r="J11" s="131">
        <f t="shared" si="4"/>
        <v>8.7499999999999994E-2</v>
      </c>
      <c r="K11" s="128">
        <f t="shared" si="5"/>
        <v>9.7019782098165183E-3</v>
      </c>
      <c r="L11" s="11">
        <f t="shared" si="6"/>
        <v>18.433758598651384</v>
      </c>
      <c r="M11" s="11">
        <f t="shared" si="7"/>
        <v>93.219197386245028</v>
      </c>
      <c r="N11" s="11">
        <f t="shared" si="8"/>
        <v>1993.219197386245</v>
      </c>
      <c r="O11" s="11">
        <f t="shared" si="9"/>
        <v>2.7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23.815000000000001</v>
      </c>
      <c r="C12" s="3">
        <f t="shared" si="0"/>
        <v>11</v>
      </c>
      <c r="D12" s="127"/>
      <c r="E12" s="10">
        <f t="shared" si="11"/>
        <v>9.0366999999999997</v>
      </c>
      <c r="F12" s="11">
        <f t="shared" si="10"/>
        <v>200</v>
      </c>
      <c r="G12" s="11">
        <f t="shared" si="1"/>
        <v>2100</v>
      </c>
      <c r="H12" s="122">
        <f t="shared" si="2"/>
        <v>22.131972954729051</v>
      </c>
      <c r="I12" s="129">
        <f t="shared" si="3"/>
        <v>232.80349979645916</v>
      </c>
      <c r="J12" s="131">
        <f t="shared" si="4"/>
        <v>8.7499999999999994E-2</v>
      </c>
      <c r="K12" s="128">
        <f t="shared" si="5"/>
        <v>9.7001458248524644E-3</v>
      </c>
      <c r="L12" s="11">
        <f t="shared" si="6"/>
        <v>20.370306232190174</v>
      </c>
      <c r="M12" s="11">
        <f t="shared" si="7"/>
        <v>113.5895036184352</v>
      </c>
      <c r="N12" s="11">
        <f t="shared" si="8"/>
        <v>2213.5895036184352</v>
      </c>
      <c r="O12" s="11">
        <f t="shared" si="9"/>
        <v>2.7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24.01</v>
      </c>
      <c r="C13" s="3">
        <f t="shared" si="0"/>
        <v>12</v>
      </c>
      <c r="D13" s="13"/>
      <c r="E13" s="10">
        <f t="shared" si="11"/>
        <v>9.0366999999999997</v>
      </c>
      <c r="F13" s="11">
        <f t="shared" si="10"/>
        <v>200</v>
      </c>
      <c r="G13" s="11">
        <f t="shared" si="1"/>
        <v>2300</v>
      </c>
      <c r="H13" s="122">
        <f t="shared" si="2"/>
        <v>22.131972954729051</v>
      </c>
      <c r="I13" s="129">
        <f t="shared" si="3"/>
        <v>254.93547275118823</v>
      </c>
      <c r="J13" s="131">
        <f t="shared" si="4"/>
        <v>8.7499999999999994E-2</v>
      </c>
      <c r="K13" s="128">
        <f t="shared" si="5"/>
        <v>9.6986321155343343E-3</v>
      </c>
      <c r="L13" s="11">
        <f t="shared" si="6"/>
        <v>22.306853865728968</v>
      </c>
      <c r="M13" s="11">
        <f t="shared" si="7"/>
        <v>135.89635748416418</v>
      </c>
      <c r="N13" s="11">
        <f t="shared" si="8"/>
        <v>2435.8963574841641</v>
      </c>
      <c r="O13" s="11">
        <f t="shared" si="9"/>
        <v>2.7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8.1881167331513873E-3</v>
      </c>
      <c r="C14" s="3">
        <f t="shared" si="0"/>
        <v>13</v>
      </c>
      <c r="D14" s="13"/>
      <c r="E14" s="10">
        <f t="shared" si="11"/>
        <v>9.0366999999999997</v>
      </c>
      <c r="F14" s="11">
        <f t="shared" si="10"/>
        <v>200</v>
      </c>
      <c r="G14" s="11">
        <f t="shared" si="1"/>
        <v>2500</v>
      </c>
      <c r="H14" s="122">
        <f t="shared" si="2"/>
        <v>22.131972954729051</v>
      </c>
      <c r="I14" s="129">
        <f t="shared" si="3"/>
        <v>277.06744570591729</v>
      </c>
      <c r="J14" s="131">
        <f t="shared" si="4"/>
        <v>8.7499999999999994E-2</v>
      </c>
      <c r="K14" s="128">
        <f t="shared" si="5"/>
        <v>9.6973605997071055E-3</v>
      </c>
      <c r="L14" s="11">
        <f t="shared" si="6"/>
        <v>24.243401499267762</v>
      </c>
      <c r="M14" s="11">
        <f t="shared" si="7"/>
        <v>160.13975898343193</v>
      </c>
      <c r="N14" s="11">
        <f t="shared" si="8"/>
        <v>2660.1397589834319</v>
      </c>
      <c r="O14" s="11">
        <f t="shared" si="9"/>
        <v>2.7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9.0366999999999997</v>
      </c>
      <c r="C15" s="3">
        <f t="shared" si="0"/>
        <v>14</v>
      </c>
      <c r="D15" s="13"/>
      <c r="E15" s="10">
        <f t="shared" si="11"/>
        <v>9.0366999999999997</v>
      </c>
      <c r="F15" s="11">
        <f t="shared" si="10"/>
        <v>200</v>
      </c>
      <c r="G15" s="11">
        <f t="shared" si="1"/>
        <v>2700</v>
      </c>
      <c r="H15" s="122">
        <f t="shared" si="2"/>
        <v>22.131972954729051</v>
      </c>
      <c r="I15" s="129">
        <f t="shared" si="3"/>
        <v>299.19941866064636</v>
      </c>
      <c r="J15" s="131">
        <f t="shared" si="4"/>
        <v>8.7499999999999994E-2</v>
      </c>
      <c r="K15" s="128">
        <f t="shared" si="5"/>
        <v>9.6962774565950201E-3</v>
      </c>
      <c r="L15" s="11">
        <f t="shared" si="6"/>
        <v>26.179949132806556</v>
      </c>
      <c r="M15" s="11">
        <f t="shared" si="7"/>
        <v>186.31970811623847</v>
      </c>
      <c r="N15" s="11">
        <f t="shared" si="8"/>
        <v>2886.3197081162384</v>
      </c>
      <c r="O15" s="11">
        <f t="shared" si="9"/>
        <v>2.7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9.17</v>
      </c>
      <c r="C16" s="3">
        <f t="shared" si="0"/>
        <v>15</v>
      </c>
      <c r="D16" s="13"/>
      <c r="E16" s="10">
        <f t="shared" ref="E16:E70" si="12">IF(C15&lt;$B$10,$B$15,"")</f>
        <v>9.0366999999999997</v>
      </c>
      <c r="F16" s="11">
        <f t="shared" si="10"/>
        <v>200</v>
      </c>
      <c r="G16" s="11">
        <f t="shared" si="1"/>
        <v>2900</v>
      </c>
      <c r="H16" s="122">
        <f t="shared" si="2"/>
        <v>22.131972954729051</v>
      </c>
      <c r="I16" s="129">
        <f t="shared" si="3"/>
        <v>321.33139161537542</v>
      </c>
      <c r="J16" s="131">
        <f t="shared" si="4"/>
        <v>8.7499999999999994E-2</v>
      </c>
      <c r="K16" s="128">
        <f t="shared" si="5"/>
        <v>9.6953437125328785E-3</v>
      </c>
      <c r="L16" s="11">
        <f t="shared" si="6"/>
        <v>28.116496766345346</v>
      </c>
      <c r="M16" s="11">
        <f t="shared" si="7"/>
        <v>214.43620488258381</v>
      </c>
      <c r="N16" s="11">
        <f t="shared" si="8"/>
        <v>3114.4362048825838</v>
      </c>
      <c r="O16" s="11">
        <f t="shared" si="9"/>
        <v>2.7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1.4536532170119978E-2</v>
      </c>
      <c r="C17" s="3">
        <f t="shared" si="0"/>
        <v>16</v>
      </c>
      <c r="D17" s="13"/>
      <c r="E17" s="10">
        <f t="shared" si="12"/>
        <v>9.0366999999999997</v>
      </c>
      <c r="F17" s="11">
        <f t="shared" si="10"/>
        <v>200</v>
      </c>
      <c r="G17" s="11">
        <f t="shared" si="1"/>
        <v>3100</v>
      </c>
      <c r="H17" s="122">
        <f t="shared" si="2"/>
        <v>22.131972954729051</v>
      </c>
      <c r="I17" s="129">
        <f t="shared" si="3"/>
        <v>343.46336457010449</v>
      </c>
      <c r="J17" s="131">
        <f t="shared" si="4"/>
        <v>8.7499999999999994E-2</v>
      </c>
      <c r="K17" s="128">
        <f t="shared" si="5"/>
        <v>9.6945304515755285E-3</v>
      </c>
      <c r="L17" s="11">
        <f t="shared" si="6"/>
        <v>30.05304439988414</v>
      </c>
      <c r="M17" s="11">
        <f t="shared" si="7"/>
        <v>244.48924928246794</v>
      </c>
      <c r="N17" s="11">
        <f t="shared" si="8"/>
        <v>3344.4892492824679</v>
      </c>
      <c r="O17" s="11">
        <f t="shared" si="9"/>
        <v>2.7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11579.367500881923</v>
      </c>
      <c r="C18" s="3">
        <f t="shared" si="0"/>
        <v>17</v>
      </c>
      <c r="D18" s="13"/>
      <c r="E18" s="10">
        <f t="shared" si="12"/>
        <v>9.0366999999999997</v>
      </c>
      <c r="F18" s="11">
        <f t="shared" ref="F18:F81" si="13">IF(C17&lt;$B$10,IF($B$7&gt;0,IF(C17&lt;$B$10,IF(L17&gt;F17+$B$7,L17-(1-$B$8),F17),""),$B$6),"")</f>
        <v>200</v>
      </c>
      <c r="G18" s="11">
        <f t="shared" si="1"/>
        <v>3300</v>
      </c>
      <c r="H18" s="122">
        <f t="shared" si="2"/>
        <v>22.131972954729051</v>
      </c>
      <c r="I18" s="129">
        <f t="shared" si="3"/>
        <v>365.59533752483355</v>
      </c>
      <c r="J18" s="131">
        <f t="shared" si="4"/>
        <v>8.7499999999999994E-2</v>
      </c>
      <c r="K18" s="128">
        <f t="shared" si="5"/>
        <v>9.6938157677039193E-3</v>
      </c>
      <c r="L18" s="11">
        <f t="shared" si="6"/>
        <v>31.989592033422934</v>
      </c>
      <c r="M18" s="11">
        <f t="shared" si="7"/>
        <v>276.47884131589086</v>
      </c>
      <c r="N18" s="11">
        <f t="shared" si="8"/>
        <v>3576.4788413158908</v>
      </c>
      <c r="O18" s="11">
        <f t="shared" si="9"/>
        <v>2.7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1317.2701745781812</v>
      </c>
      <c r="C19" s="3">
        <f t="shared" si="0"/>
        <v>18</v>
      </c>
      <c r="D19" s="13"/>
      <c r="E19" s="10">
        <f t="shared" si="12"/>
        <v>9.0366999999999997</v>
      </c>
      <c r="F19" s="11">
        <f t="shared" si="13"/>
        <v>200</v>
      </c>
      <c r="G19" s="11">
        <f t="shared" si="1"/>
        <v>3500</v>
      </c>
      <c r="H19" s="122">
        <f t="shared" si="2"/>
        <v>22.131972954729051</v>
      </c>
      <c r="I19" s="129">
        <f t="shared" si="3"/>
        <v>387.72731047956262</v>
      </c>
      <c r="J19" s="131">
        <f t="shared" si="4"/>
        <v>8.7499999999999994E-2</v>
      </c>
      <c r="K19" s="128">
        <f t="shared" si="5"/>
        <v>9.6931827619890637E-3</v>
      </c>
      <c r="L19" s="11">
        <f t="shared" si="6"/>
        <v>33.926139666961724</v>
      </c>
      <c r="M19" s="11">
        <f t="shared" si="7"/>
        <v>310.40498098285258</v>
      </c>
      <c r="N19" s="11">
        <f t="shared" si="8"/>
        <v>3810.4049809828525</v>
      </c>
      <c r="O19" s="11">
        <f t="shared" si="9"/>
        <v>2.7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12079.367500881923</v>
      </c>
      <c r="C20" s="3">
        <f t="shared" si="0"/>
        <v>19</v>
      </c>
      <c r="D20" s="13"/>
      <c r="E20" s="10">
        <f t="shared" si="12"/>
        <v>9.0366999999999997</v>
      </c>
      <c r="F20" s="11">
        <f t="shared" si="13"/>
        <v>200</v>
      </c>
      <c r="G20" s="11">
        <f t="shared" si="1"/>
        <v>3700</v>
      </c>
      <c r="H20" s="122">
        <f t="shared" si="2"/>
        <v>22.131972954729051</v>
      </c>
      <c r="I20" s="129">
        <f t="shared" si="3"/>
        <v>409.85928343429168</v>
      </c>
      <c r="J20" s="131">
        <f t="shared" si="4"/>
        <v>8.7499999999999994E-2</v>
      </c>
      <c r="K20" s="128">
        <f t="shared" si="5"/>
        <v>9.6926181893244642E-3</v>
      </c>
      <c r="L20" s="11">
        <f t="shared" si="6"/>
        <v>35.862687300500518</v>
      </c>
      <c r="M20" s="11">
        <f t="shared" si="7"/>
        <v>346.26766828335309</v>
      </c>
      <c r="N20" s="11">
        <f t="shared" si="8"/>
        <v>4046.267668283353</v>
      </c>
      <c r="O20" s="11">
        <f t="shared" si="9"/>
        <v>2.7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8.7499999999999994E-2</v>
      </c>
      <c r="C21" s="3">
        <f t="shared" si="0"/>
        <v>20</v>
      </c>
      <c r="D21" s="13"/>
      <c r="E21" s="10">
        <f t="shared" si="12"/>
        <v>9.0366999999999997</v>
      </c>
      <c r="F21" s="11">
        <f t="shared" si="13"/>
        <v>200</v>
      </c>
      <c r="G21" s="11">
        <f t="shared" si="1"/>
        <v>3900</v>
      </c>
      <c r="H21" s="122">
        <f t="shared" si="2"/>
        <v>22.131972954729051</v>
      </c>
      <c r="I21" s="129">
        <f t="shared" si="3"/>
        <v>431.99125638902075</v>
      </c>
      <c r="J21" s="131">
        <f t="shared" si="4"/>
        <v>8.7499999999999994E-2</v>
      </c>
      <c r="K21" s="128">
        <f t="shared" si="5"/>
        <v>9.692111521548542E-3</v>
      </c>
      <c r="L21" s="11">
        <f t="shared" si="6"/>
        <v>37.799234934039312</v>
      </c>
      <c r="M21" s="11">
        <f t="shared" si="7"/>
        <v>384.06690321739239</v>
      </c>
      <c r="N21" s="11">
        <f t="shared" si="8"/>
        <v>4284.0669032173928</v>
      </c>
      <c r="O21" s="11">
        <f t="shared" si="9"/>
        <v>2.7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26">
        <f>SUM(F2:F241)</f>
        <v>11900</v>
      </c>
      <c r="C22" s="3">
        <f t="shared" si="0"/>
        <v>21</v>
      </c>
      <c r="D22" s="13"/>
      <c r="E22" s="10">
        <f t="shared" si="12"/>
        <v>9.0366999999999997</v>
      </c>
      <c r="F22" s="11">
        <f t="shared" si="13"/>
        <v>200</v>
      </c>
      <c r="G22" s="11">
        <f t="shared" ref="G22:G85" si="14">IF(C21&lt;$B$10,F22+G21,"")</f>
        <v>4100</v>
      </c>
      <c r="H22" s="122">
        <f t="shared" ref="H22:H85" si="15">IF(C21&lt;$B$10,F22/E22,"")</f>
        <v>22.131972954729051</v>
      </c>
      <c r="I22" s="129">
        <f t="shared" ref="I22:I85" si="16">IF(C21&lt;$B$10,I21+H22,"")</f>
        <v>454.12322934374981</v>
      </c>
      <c r="J22" s="131">
        <f t="shared" ref="J22:J67" si="17">IF(C21&lt;$B$10,$B$21,"")</f>
        <v>8.7499999999999994E-2</v>
      </c>
      <c r="K22" s="128">
        <f t="shared" ref="K22:K66" si="18">IF(C21&lt;$B$10,L22/G22,"")</f>
        <v>9.6916542847751471E-3</v>
      </c>
      <c r="L22" s="11">
        <f t="shared" ref="L22:L85" si="19">IF(C21&lt;$B$10,I22*J22,"")</f>
        <v>39.735782567578106</v>
      </c>
      <c r="M22" s="11">
        <f t="shared" ref="M22:M85" si="20">IF(C21&lt;$B$10,M21+L22,"")</f>
        <v>423.80268578497049</v>
      </c>
      <c r="N22" s="11">
        <f t="shared" ref="N22:N85" si="21">IF(C21&lt;$B$10,G22+M22,"")</f>
        <v>4523.8026857849709</v>
      </c>
      <c r="O22" s="11">
        <f t="shared" ref="O22:O85" si="22">IF(C21&lt;$B$10,F22*$B$8,"")</f>
        <v>2.7</v>
      </c>
      <c r="P22" s="5"/>
      <c r="Q22" s="5"/>
      <c r="R22" s="5"/>
      <c r="S22" s="5"/>
      <c r="T22" s="5"/>
      <c r="U22" s="5"/>
    </row>
    <row r="23" spans="1:21" x14ac:dyDescent="0.3">
      <c r="A23" s="94" t="s">
        <v>108</v>
      </c>
      <c r="B23" s="126">
        <f>B22*B13</f>
        <v>285719</v>
      </c>
      <c r="C23" s="3">
        <f t="shared" si="0"/>
        <v>22</v>
      </c>
      <c r="D23" s="13"/>
      <c r="E23" s="10">
        <f t="shared" si="12"/>
        <v>9.0366999999999997</v>
      </c>
      <c r="F23" s="11">
        <f t="shared" si="13"/>
        <v>200</v>
      </c>
      <c r="G23" s="11">
        <f t="shared" si="14"/>
        <v>4300</v>
      </c>
      <c r="H23" s="122">
        <f t="shared" si="15"/>
        <v>22.131972954729051</v>
      </c>
      <c r="I23" s="129">
        <f t="shared" si="16"/>
        <v>476.25520229847888</v>
      </c>
      <c r="J23" s="131">
        <f t="shared" si="17"/>
        <v>8.7499999999999994E-2</v>
      </c>
      <c r="K23" s="128">
        <f t="shared" si="18"/>
        <v>9.6912395816550929E-3</v>
      </c>
      <c r="L23" s="11">
        <f t="shared" si="19"/>
        <v>41.6723302011169</v>
      </c>
      <c r="M23" s="11">
        <f t="shared" si="20"/>
        <v>465.47501598608739</v>
      </c>
      <c r="N23" s="11">
        <f t="shared" si="21"/>
        <v>4765.4750159860878</v>
      </c>
      <c r="O23" s="11">
        <f t="shared" si="22"/>
        <v>2.7</v>
      </c>
      <c r="P23" s="5"/>
      <c r="Q23" s="5"/>
      <c r="R23" s="5"/>
      <c r="S23" s="5"/>
      <c r="T23" s="5"/>
      <c r="U23" s="5"/>
    </row>
    <row r="24" spans="1:21" x14ac:dyDescent="0.3">
      <c r="A24" s="94" t="s">
        <v>31</v>
      </c>
      <c r="B24" s="78">
        <f>SUM(L2:L241)</f>
        <v>3484.0053600807751</v>
      </c>
      <c r="C24" s="3">
        <f t="shared" si="0"/>
        <v>23</v>
      </c>
      <c r="D24" s="13"/>
      <c r="E24" s="10">
        <f t="shared" si="12"/>
        <v>9.0366999999999997</v>
      </c>
      <c r="F24" s="11">
        <f t="shared" si="13"/>
        <v>200</v>
      </c>
      <c r="G24" s="11">
        <f t="shared" si="14"/>
        <v>4500</v>
      </c>
      <c r="H24" s="122">
        <f t="shared" si="15"/>
        <v>22.131972954729051</v>
      </c>
      <c r="I24" s="129">
        <f t="shared" si="16"/>
        <v>498.38717525320794</v>
      </c>
      <c r="J24" s="131">
        <f t="shared" si="17"/>
        <v>8.7499999999999994E-2</v>
      </c>
      <c r="K24" s="128">
        <f t="shared" si="18"/>
        <v>9.6908617410345985E-3</v>
      </c>
      <c r="L24" s="11">
        <f t="shared" si="19"/>
        <v>43.608877834655694</v>
      </c>
      <c r="M24" s="11">
        <f t="shared" si="20"/>
        <v>509.08389382074307</v>
      </c>
      <c r="N24" s="11">
        <f t="shared" si="21"/>
        <v>5009.0838938207435</v>
      </c>
      <c r="O24" s="11">
        <f t="shared" si="22"/>
        <v>2.7</v>
      </c>
      <c r="P24" s="5"/>
      <c r="Q24" s="5"/>
      <c r="R24" s="5"/>
      <c r="S24" s="5"/>
      <c r="T24" s="5"/>
      <c r="U24" s="5"/>
    </row>
    <row r="25" spans="1:21" x14ac:dyDescent="0.3">
      <c r="A25" s="94" t="s">
        <v>32</v>
      </c>
      <c r="B25" s="120">
        <f>SUM(O2:O241)</f>
        <v>160.64999999999995</v>
      </c>
      <c r="C25" s="3">
        <f t="shared" si="0"/>
        <v>24</v>
      </c>
      <c r="D25" s="13"/>
      <c r="E25" s="10">
        <f t="shared" si="12"/>
        <v>9.0366999999999997</v>
      </c>
      <c r="F25" s="11">
        <f t="shared" si="13"/>
        <v>200</v>
      </c>
      <c r="G25" s="11">
        <f t="shared" si="14"/>
        <v>4700</v>
      </c>
      <c r="H25" s="122">
        <f t="shared" si="15"/>
        <v>22.131972954729051</v>
      </c>
      <c r="I25" s="129">
        <f t="shared" si="16"/>
        <v>520.51914820793695</v>
      </c>
      <c r="J25" s="131">
        <f t="shared" si="17"/>
        <v>8.7499999999999994E-2</v>
      </c>
      <c r="K25" s="128">
        <f t="shared" si="18"/>
        <v>9.6905160570626547E-3</v>
      </c>
      <c r="L25" s="11">
        <f t="shared" si="19"/>
        <v>45.54542546819448</v>
      </c>
      <c r="M25" s="11">
        <f t="shared" si="20"/>
        <v>554.6293192889375</v>
      </c>
      <c r="N25" s="11">
        <f t="shared" si="21"/>
        <v>5254.629319288937</v>
      </c>
      <c r="O25" s="11">
        <f t="shared" si="22"/>
        <v>2.7</v>
      </c>
      <c r="P25" s="5"/>
      <c r="Q25" s="5"/>
      <c r="R25" s="5"/>
      <c r="S25" s="5"/>
      <c r="T25" s="5"/>
      <c r="U25" s="5"/>
    </row>
    <row r="26" spans="1:21" x14ac:dyDescent="0.3">
      <c r="A26" s="94" t="s">
        <v>33</v>
      </c>
      <c r="B26" s="43">
        <f>B24/B22</f>
        <v>0.29277355967065338</v>
      </c>
      <c r="C26" s="3">
        <f t="shared" si="0"/>
        <v>25</v>
      </c>
      <c r="D26" s="13"/>
      <c r="E26" s="10">
        <f t="shared" si="12"/>
        <v>9.0366999999999997</v>
      </c>
      <c r="F26" s="11">
        <f t="shared" si="13"/>
        <v>200</v>
      </c>
      <c r="G26" s="11">
        <f t="shared" si="14"/>
        <v>4900</v>
      </c>
      <c r="H26" s="122">
        <f t="shared" si="15"/>
        <v>22.131972954729051</v>
      </c>
      <c r="I26" s="129">
        <f t="shared" si="16"/>
        <v>542.65112116266596</v>
      </c>
      <c r="J26" s="131">
        <f t="shared" si="17"/>
        <v>8.7499999999999994E-2</v>
      </c>
      <c r="K26" s="128">
        <f t="shared" si="18"/>
        <v>9.6901985921904622E-3</v>
      </c>
      <c r="L26" s="11">
        <f t="shared" si="19"/>
        <v>47.481973101733267</v>
      </c>
      <c r="M26" s="11">
        <f t="shared" si="20"/>
        <v>602.11129239067077</v>
      </c>
      <c r="N26" s="11">
        <f t="shared" si="21"/>
        <v>5502.1112923906712</v>
      </c>
      <c r="O26" s="11">
        <f t="shared" si="22"/>
        <v>2.7</v>
      </c>
      <c r="P26" s="5"/>
      <c r="Q26" s="5"/>
      <c r="R26" s="5"/>
      <c r="S26" s="5"/>
      <c r="T26" s="5"/>
      <c r="U26" s="5"/>
    </row>
    <row r="27" spans="1:21" x14ac:dyDescent="0.3">
      <c r="A27" s="94" t="s">
        <v>34</v>
      </c>
      <c r="B27" s="119">
        <f>B20+B24-B25</f>
        <v>15402.722860962698</v>
      </c>
      <c r="C27" s="3">
        <f t="shared" si="0"/>
        <v>26</v>
      </c>
      <c r="D27" s="13"/>
      <c r="E27" s="10">
        <f t="shared" si="12"/>
        <v>9.0366999999999997</v>
      </c>
      <c r="F27" s="11">
        <f t="shared" si="13"/>
        <v>200</v>
      </c>
      <c r="G27" s="11">
        <f t="shared" si="14"/>
        <v>5100</v>
      </c>
      <c r="H27" s="122">
        <f t="shared" si="15"/>
        <v>22.131972954729051</v>
      </c>
      <c r="I27" s="129">
        <f t="shared" si="16"/>
        <v>564.78309411739497</v>
      </c>
      <c r="J27" s="131">
        <f t="shared" si="17"/>
        <v>8.7499999999999994E-2</v>
      </c>
      <c r="K27" s="128">
        <f t="shared" si="18"/>
        <v>9.6899060265239322E-3</v>
      </c>
      <c r="L27" s="11">
        <f t="shared" si="19"/>
        <v>49.418520735272054</v>
      </c>
      <c r="M27" s="11">
        <f t="shared" si="20"/>
        <v>651.52981312594284</v>
      </c>
      <c r="N27" s="11">
        <f t="shared" si="21"/>
        <v>5751.5298131259424</v>
      </c>
      <c r="O27" s="11">
        <f t="shared" si="22"/>
        <v>2.7</v>
      </c>
      <c r="P27" s="5"/>
      <c r="Q27" s="5"/>
      <c r="R27" s="5"/>
      <c r="S27" s="5"/>
      <c r="T27" s="5"/>
      <c r="U27" s="5"/>
    </row>
    <row r="28" spans="1:21" x14ac:dyDescent="0.3">
      <c r="A28" s="95" t="s">
        <v>35</v>
      </c>
      <c r="B28" s="121">
        <f>B27*B13</f>
        <v>369819.37589171442</v>
      </c>
      <c r="C28" s="3">
        <f t="shared" si="0"/>
        <v>27</v>
      </c>
      <c r="D28" s="13"/>
      <c r="E28" s="10">
        <f t="shared" si="12"/>
        <v>9.0366999999999997</v>
      </c>
      <c r="F28" s="11">
        <f t="shared" si="13"/>
        <v>200</v>
      </c>
      <c r="G28" s="11">
        <f t="shared" si="14"/>
        <v>5300</v>
      </c>
      <c r="H28" s="122">
        <f t="shared" si="15"/>
        <v>22.131972954729051</v>
      </c>
      <c r="I28" s="129">
        <f t="shared" si="16"/>
        <v>586.91506707212397</v>
      </c>
      <c r="J28" s="131">
        <f t="shared" si="17"/>
        <v>8.7499999999999994E-2</v>
      </c>
      <c r="K28" s="128">
        <f t="shared" si="18"/>
        <v>9.6896355412850656E-3</v>
      </c>
      <c r="L28" s="11">
        <f t="shared" si="19"/>
        <v>51.355068368810848</v>
      </c>
      <c r="M28" s="11">
        <f t="shared" si="20"/>
        <v>702.8848814947537</v>
      </c>
      <c r="N28" s="11">
        <f t="shared" si="21"/>
        <v>6002.8848814947542</v>
      </c>
      <c r="O28" s="11">
        <f t="shared" si="22"/>
        <v>2.7</v>
      </c>
      <c r="P28" s="5"/>
      <c r="Q28" s="5"/>
      <c r="R28" s="5"/>
      <c r="S28" s="5"/>
      <c r="T28" s="5"/>
      <c r="U28" s="5"/>
    </row>
    <row r="29" spans="1:21" x14ac:dyDescent="0.3">
      <c r="A29" s="95" t="s">
        <v>102</v>
      </c>
      <c r="B29" s="121">
        <f>B28-B23</f>
        <v>84100.375891714415</v>
      </c>
      <c r="C29" s="3">
        <f t="shared" si="0"/>
        <v>28</v>
      </c>
      <c r="D29" s="13"/>
      <c r="E29" s="10">
        <f t="shared" si="12"/>
        <v>9.0366999999999997</v>
      </c>
      <c r="F29" s="11">
        <f t="shared" si="13"/>
        <v>200</v>
      </c>
      <c r="G29" s="11">
        <f t="shared" si="14"/>
        <v>5500</v>
      </c>
      <c r="H29" s="122">
        <f t="shared" si="15"/>
        <v>22.131972954729051</v>
      </c>
      <c r="I29" s="129">
        <f t="shared" si="16"/>
        <v>609.04704002685298</v>
      </c>
      <c r="J29" s="131">
        <f t="shared" si="17"/>
        <v>8.7499999999999994E-2</v>
      </c>
      <c r="K29" s="128">
        <f t="shared" si="18"/>
        <v>9.6893847276999338E-3</v>
      </c>
      <c r="L29" s="11">
        <f t="shared" si="19"/>
        <v>53.291616002349635</v>
      </c>
      <c r="M29" s="11">
        <f t="shared" si="20"/>
        <v>756.17649749710336</v>
      </c>
      <c r="N29" s="11">
        <f t="shared" si="21"/>
        <v>6256.1764974971029</v>
      </c>
      <c r="O29" s="11">
        <f t="shared" si="22"/>
        <v>2.7</v>
      </c>
      <c r="P29" s="5"/>
      <c r="Q29" s="5"/>
      <c r="R29" s="5"/>
      <c r="S29" s="5"/>
      <c r="T29" s="5"/>
      <c r="U29" s="5"/>
    </row>
    <row r="30" spans="1:21" x14ac:dyDescent="0.3">
      <c r="A30" s="84" t="s">
        <v>90</v>
      </c>
      <c r="B30" s="100">
        <f>(B28-B23)/B23</f>
        <v>0.29434645890442851</v>
      </c>
      <c r="C30" s="3">
        <f t="shared" si="0"/>
        <v>29</v>
      </c>
      <c r="D30" s="13"/>
      <c r="E30" s="10">
        <f t="shared" si="12"/>
        <v>9.0366999999999997</v>
      </c>
      <c r="F30" s="11">
        <f t="shared" si="13"/>
        <v>200</v>
      </c>
      <c r="G30" s="11">
        <f t="shared" si="14"/>
        <v>5700</v>
      </c>
      <c r="H30" s="122">
        <f t="shared" si="15"/>
        <v>22.131972954729051</v>
      </c>
      <c r="I30" s="129">
        <f t="shared" si="16"/>
        <v>631.17901298158199</v>
      </c>
      <c r="J30" s="131">
        <f t="shared" si="17"/>
        <v>8.7499999999999994E-2</v>
      </c>
      <c r="K30" s="128">
        <f>IF(C29&lt;$B$10,L30/G30,"")</f>
        <v>9.6891515150681444E-3</v>
      </c>
      <c r="L30" s="11">
        <f t="shared" si="19"/>
        <v>55.228163635888421</v>
      </c>
      <c r="M30" s="11">
        <f t="shared" si="20"/>
        <v>811.40466113299181</v>
      </c>
      <c r="N30" s="11">
        <f t="shared" si="21"/>
        <v>6511.4046611329923</v>
      </c>
      <c r="O30" s="11">
        <f t="shared" si="22"/>
        <v>2.7</v>
      </c>
      <c r="P30" s="5"/>
      <c r="Q30" s="5"/>
      <c r="R30" s="5"/>
      <c r="S30" s="5"/>
      <c r="T30" s="5"/>
      <c r="U30" s="5"/>
    </row>
    <row r="31" spans="1:21" x14ac:dyDescent="0.3">
      <c r="A31" s="84" t="s">
        <v>91</v>
      </c>
      <c r="B31" s="100">
        <f>B30/B9</f>
        <v>5.8869291780885701E-2</v>
      </c>
      <c r="C31" s="3">
        <f t="shared" si="0"/>
        <v>30</v>
      </c>
      <c r="D31" s="13"/>
      <c r="E31" s="10">
        <f t="shared" si="12"/>
        <v>9.0366999999999997</v>
      </c>
      <c r="F31" s="11">
        <f t="shared" si="13"/>
        <v>200</v>
      </c>
      <c r="G31" s="11">
        <f t="shared" si="14"/>
        <v>5900</v>
      </c>
      <c r="H31" s="122">
        <f t="shared" si="15"/>
        <v>22.131972954729051</v>
      </c>
      <c r="I31" s="129">
        <f t="shared" si="16"/>
        <v>653.310985936311</v>
      </c>
      <c r="J31" s="131">
        <f t="shared" si="17"/>
        <v>8.7499999999999994E-2</v>
      </c>
      <c r="K31" s="128">
        <f t="shared" si="18"/>
        <v>9.6889341134622393E-3</v>
      </c>
      <c r="L31" s="11">
        <f t="shared" si="19"/>
        <v>57.164711269427208</v>
      </c>
      <c r="M31" s="11">
        <f t="shared" si="20"/>
        <v>868.56937240241905</v>
      </c>
      <c r="N31" s="11">
        <f t="shared" si="21"/>
        <v>6768.5693724024186</v>
      </c>
      <c r="O31" s="11">
        <f t="shared" si="22"/>
        <v>2.7</v>
      </c>
      <c r="P31" s="5"/>
      <c r="Q31" s="5"/>
      <c r="R31" s="5"/>
      <c r="S31" s="5"/>
      <c r="T31" s="5"/>
      <c r="U31" s="5"/>
    </row>
    <row r="32" spans="1:21" ht="15.75" thickBot="1" x14ac:dyDescent="0.35">
      <c r="A32" s="82" t="s">
        <v>101</v>
      </c>
      <c r="B32" s="101">
        <f>B31/12</f>
        <v>4.9057743150738081E-3</v>
      </c>
      <c r="C32" s="3">
        <f t="shared" si="0"/>
        <v>31</v>
      </c>
      <c r="D32" s="13"/>
      <c r="E32" s="10">
        <f t="shared" si="12"/>
        <v>9.0366999999999997</v>
      </c>
      <c r="F32" s="11">
        <f t="shared" si="13"/>
        <v>200</v>
      </c>
      <c r="G32" s="11">
        <f t="shared" si="14"/>
        <v>6100</v>
      </c>
      <c r="H32" s="122">
        <f t="shared" si="15"/>
        <v>22.131972954729051</v>
      </c>
      <c r="I32" s="129">
        <f t="shared" si="16"/>
        <v>675.44295889104001</v>
      </c>
      <c r="J32" s="131">
        <f t="shared" si="17"/>
        <v>8.7499999999999994E-2</v>
      </c>
      <c r="K32" s="128">
        <f t="shared" si="18"/>
        <v>9.6887309676993438E-3</v>
      </c>
      <c r="L32" s="11">
        <f t="shared" si="19"/>
        <v>59.101258902965995</v>
      </c>
      <c r="M32" s="11">
        <f t="shared" si="20"/>
        <v>927.67063130538509</v>
      </c>
      <c r="N32" s="11">
        <f t="shared" si="21"/>
        <v>7027.6706313053855</v>
      </c>
      <c r="O32" s="11">
        <f t="shared" si="22"/>
        <v>2.7</v>
      </c>
      <c r="P32" s="5"/>
      <c r="Q32" s="5"/>
      <c r="R32" s="5"/>
      <c r="S32" s="5"/>
      <c r="T32" s="5"/>
      <c r="U32" s="5"/>
    </row>
    <row r="33" spans="3:21" ht="15.75" thickTop="1" x14ac:dyDescent="0.3">
      <c r="C33" s="3">
        <f t="shared" si="0"/>
        <v>32</v>
      </c>
      <c r="D33" s="13"/>
      <c r="E33" s="10">
        <f t="shared" si="12"/>
        <v>9.0366999999999997</v>
      </c>
      <c r="F33" s="11">
        <f t="shared" si="13"/>
        <v>200</v>
      </c>
      <c r="G33" s="11">
        <f t="shared" si="14"/>
        <v>6300</v>
      </c>
      <c r="H33" s="122">
        <f t="shared" si="15"/>
        <v>22.131972954729051</v>
      </c>
      <c r="I33" s="129">
        <f t="shared" si="16"/>
        <v>697.57493184576902</v>
      </c>
      <c r="J33" s="131">
        <f t="shared" si="17"/>
        <v>8.7499999999999994E-2</v>
      </c>
      <c r="K33" s="128">
        <f t="shared" si="18"/>
        <v>9.6885407200801247E-3</v>
      </c>
      <c r="L33" s="11">
        <f t="shared" si="19"/>
        <v>61.037806536504782</v>
      </c>
      <c r="M33" s="11">
        <f t="shared" si="20"/>
        <v>988.70843784188992</v>
      </c>
      <c r="N33" s="11">
        <f t="shared" si="21"/>
        <v>7288.7084378418895</v>
      </c>
      <c r="O33" s="11">
        <f t="shared" si="22"/>
        <v>2.7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12"/>
        <v>9.0366999999999997</v>
      </c>
      <c r="F34" s="11">
        <f t="shared" si="13"/>
        <v>200</v>
      </c>
      <c r="G34" s="11">
        <f t="shared" si="14"/>
        <v>6500</v>
      </c>
      <c r="H34" s="122">
        <f t="shared" si="15"/>
        <v>22.131972954729051</v>
      </c>
      <c r="I34" s="129">
        <f t="shared" si="16"/>
        <v>719.70690480049802</v>
      </c>
      <c r="J34" s="131">
        <f t="shared" si="17"/>
        <v>8.7499999999999994E-2</v>
      </c>
      <c r="K34" s="128">
        <f t="shared" si="18"/>
        <v>9.6883621800067047E-3</v>
      </c>
      <c r="L34" s="11">
        <f t="shared" si="19"/>
        <v>62.974354170043576</v>
      </c>
      <c r="M34" s="11">
        <f t="shared" si="20"/>
        <v>1051.6827920119335</v>
      </c>
      <c r="N34" s="11">
        <f t="shared" si="21"/>
        <v>7551.682792011934</v>
      </c>
      <c r="O34" s="11">
        <f t="shared" si="22"/>
        <v>2.7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12"/>
        <v>9.0366999999999997</v>
      </c>
      <c r="F35" s="11">
        <f t="shared" si="13"/>
        <v>200</v>
      </c>
      <c r="G35" s="11">
        <f t="shared" si="14"/>
        <v>6700</v>
      </c>
      <c r="H35" s="122">
        <f t="shared" si="15"/>
        <v>22.131972954729051</v>
      </c>
      <c r="I35" s="129">
        <f t="shared" si="16"/>
        <v>741.83887775522703</v>
      </c>
      <c r="J35" s="131">
        <f t="shared" si="17"/>
        <v>8.7499999999999994E-2</v>
      </c>
      <c r="K35" s="128">
        <f t="shared" si="18"/>
        <v>9.6881942990421441E-3</v>
      </c>
      <c r="L35" s="11">
        <f t="shared" si="19"/>
        <v>64.910901803582362</v>
      </c>
      <c r="M35" s="11">
        <f t="shared" si="20"/>
        <v>1116.593693815516</v>
      </c>
      <c r="N35" s="11">
        <f t="shared" si="21"/>
        <v>7816.5936938155155</v>
      </c>
      <c r="O35" s="11">
        <f t="shared" si="22"/>
        <v>2.7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12"/>
        <v>9.0366999999999997</v>
      </c>
      <c r="F36" s="11">
        <f t="shared" si="13"/>
        <v>200</v>
      </c>
      <c r="G36" s="11">
        <f t="shared" si="14"/>
        <v>6900</v>
      </c>
      <c r="H36" s="122">
        <f t="shared" si="15"/>
        <v>22.131972954729051</v>
      </c>
      <c r="I36" s="129">
        <f t="shared" si="16"/>
        <v>763.97085070995604</v>
      </c>
      <c r="J36" s="131">
        <f t="shared" si="17"/>
        <v>8.7499999999999994E-2</v>
      </c>
      <c r="K36" s="128">
        <f t="shared" si="18"/>
        <v>9.6880361503074146E-3</v>
      </c>
      <c r="L36" s="11">
        <f t="shared" si="19"/>
        <v>66.847449437121156</v>
      </c>
      <c r="M36" s="11">
        <f t="shared" si="20"/>
        <v>1183.4411432526372</v>
      </c>
      <c r="N36" s="11">
        <f t="shared" si="21"/>
        <v>8083.4411432526376</v>
      </c>
      <c r="O36" s="11">
        <f t="shared" si="22"/>
        <v>2.7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12"/>
        <v>9.0366999999999997</v>
      </c>
      <c r="F37" s="11">
        <f t="shared" si="13"/>
        <v>200</v>
      </c>
      <c r="G37" s="11">
        <f t="shared" si="14"/>
        <v>7100</v>
      </c>
      <c r="H37" s="122">
        <f t="shared" si="15"/>
        <v>22.131972954729051</v>
      </c>
      <c r="I37" s="129">
        <f t="shared" si="16"/>
        <v>786.10282366468505</v>
      </c>
      <c r="J37" s="131">
        <f t="shared" si="17"/>
        <v>8.7499999999999994E-2</v>
      </c>
      <c r="K37" s="128">
        <f t="shared" si="18"/>
        <v>9.6878869113605545E-3</v>
      </c>
      <c r="L37" s="11">
        <f t="shared" si="19"/>
        <v>68.783997070659936</v>
      </c>
      <c r="M37" s="11">
        <f t="shared" si="20"/>
        <v>1252.2251403232972</v>
      </c>
      <c r="N37" s="11">
        <f t="shared" si="21"/>
        <v>8352.2251403232967</v>
      </c>
      <c r="O37" s="11">
        <f t="shared" si="22"/>
        <v>2.7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12"/>
        <v>9.0366999999999997</v>
      </c>
      <c r="F38" s="11">
        <f t="shared" si="13"/>
        <v>200</v>
      </c>
      <c r="G38" s="11">
        <f t="shared" si="14"/>
        <v>7300</v>
      </c>
      <c r="H38" s="122">
        <f t="shared" si="15"/>
        <v>22.131972954729051</v>
      </c>
      <c r="I38" s="129">
        <f t="shared" si="16"/>
        <v>808.23479661941406</v>
      </c>
      <c r="J38" s="131">
        <f t="shared" si="17"/>
        <v>8.7499999999999994E-2</v>
      </c>
      <c r="K38" s="128">
        <f t="shared" si="18"/>
        <v>9.6877458498902374E-3</v>
      </c>
      <c r="L38" s="11">
        <f t="shared" si="19"/>
        <v>70.72054470419873</v>
      </c>
      <c r="M38" s="11">
        <f t="shared" si="20"/>
        <v>1322.945685027496</v>
      </c>
      <c r="N38" s="11">
        <f t="shared" si="21"/>
        <v>8622.9456850274964</v>
      </c>
      <c r="O38" s="11">
        <f t="shared" si="22"/>
        <v>2.7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12"/>
        <v>9.0366999999999997</v>
      </c>
      <c r="F39" s="11">
        <f t="shared" si="13"/>
        <v>200</v>
      </c>
      <c r="G39" s="11">
        <f t="shared" si="14"/>
        <v>7500</v>
      </c>
      <c r="H39" s="122">
        <f t="shared" si="15"/>
        <v>22.131972954729051</v>
      </c>
      <c r="I39" s="129">
        <f t="shared" si="16"/>
        <v>830.36676957414306</v>
      </c>
      <c r="J39" s="131">
        <f t="shared" si="17"/>
        <v>8.7499999999999994E-2</v>
      </c>
      <c r="K39" s="128">
        <f t="shared" si="18"/>
        <v>9.6876123116983338E-3</v>
      </c>
      <c r="L39" s="11">
        <f t="shared" si="19"/>
        <v>72.65709233773751</v>
      </c>
      <c r="M39" s="11">
        <f t="shared" si="20"/>
        <v>1395.6027773652336</v>
      </c>
      <c r="N39" s="11">
        <f t="shared" si="21"/>
        <v>8895.6027773652331</v>
      </c>
      <c r="O39" s="11">
        <f t="shared" si="22"/>
        <v>2.7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12"/>
        <v>9.0366999999999997</v>
      </c>
      <c r="F40" s="11">
        <f t="shared" si="13"/>
        <v>200</v>
      </c>
      <c r="G40" s="11">
        <f t="shared" si="14"/>
        <v>7700</v>
      </c>
      <c r="H40" s="122">
        <f t="shared" si="15"/>
        <v>22.131972954729051</v>
      </c>
      <c r="I40" s="129">
        <f t="shared" si="16"/>
        <v>852.49874252887207</v>
      </c>
      <c r="J40" s="131">
        <f t="shared" si="17"/>
        <v>8.7499999999999994E-2</v>
      </c>
      <c r="K40" s="128">
        <f t="shared" si="18"/>
        <v>9.6874857105553637E-3</v>
      </c>
      <c r="L40" s="11">
        <f t="shared" si="19"/>
        <v>74.593639971276303</v>
      </c>
      <c r="M40" s="11">
        <f t="shared" si="20"/>
        <v>1470.19641733651</v>
      </c>
      <c r="N40" s="11">
        <f t="shared" si="21"/>
        <v>9170.1964173365104</v>
      </c>
      <c r="O40" s="11">
        <f t="shared" si="22"/>
        <v>2.7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12"/>
        <v>9.0366999999999997</v>
      </c>
      <c r="F41" s="11">
        <f t="shared" si="13"/>
        <v>200</v>
      </c>
      <c r="G41" s="11">
        <f t="shared" si="14"/>
        <v>7900</v>
      </c>
      <c r="H41" s="122">
        <f t="shared" si="15"/>
        <v>22.131972954729051</v>
      </c>
      <c r="I41" s="129">
        <f t="shared" si="16"/>
        <v>874.63071548360108</v>
      </c>
      <c r="J41" s="131">
        <f t="shared" si="17"/>
        <v>8.7499999999999994E-2</v>
      </c>
      <c r="K41" s="128">
        <f t="shared" si="18"/>
        <v>9.6873655195968463E-3</v>
      </c>
      <c r="L41" s="11">
        <f t="shared" si="19"/>
        <v>76.530187604815083</v>
      </c>
      <c r="M41" s="11">
        <f t="shared" si="20"/>
        <v>1546.7266049413251</v>
      </c>
      <c r="N41" s="11">
        <f t="shared" si="21"/>
        <v>9446.7266049413247</v>
      </c>
      <c r="O41" s="11">
        <f t="shared" si="22"/>
        <v>2.7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12"/>
        <v>9.0366999999999997</v>
      </c>
      <c r="F42" s="11">
        <f t="shared" si="13"/>
        <v>200</v>
      </c>
      <c r="G42" s="11">
        <f t="shared" si="14"/>
        <v>8100</v>
      </c>
      <c r="H42" s="122">
        <f t="shared" si="15"/>
        <v>22.131972954729051</v>
      </c>
      <c r="I42" s="129">
        <f t="shared" si="16"/>
        <v>896.76268843833009</v>
      </c>
      <c r="J42" s="131">
        <f t="shared" si="17"/>
        <v>8.7499999999999994E-2</v>
      </c>
      <c r="K42" s="128">
        <f t="shared" si="18"/>
        <v>9.6872512639943065E-3</v>
      </c>
      <c r="L42" s="11">
        <f t="shared" si="19"/>
        <v>78.466735238353877</v>
      </c>
      <c r="M42" s="11">
        <f t="shared" si="20"/>
        <v>1625.1933401796791</v>
      </c>
      <c r="N42" s="11">
        <f t="shared" si="21"/>
        <v>9725.1933401796796</v>
      </c>
      <c r="O42" s="11">
        <f t="shared" si="22"/>
        <v>2.7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12"/>
        <v>9.0366999999999997</v>
      </c>
      <c r="F43" s="11">
        <f t="shared" si="13"/>
        <v>200</v>
      </c>
      <c r="G43" s="11">
        <f t="shared" si="14"/>
        <v>8300</v>
      </c>
      <c r="H43" s="122">
        <f t="shared" si="15"/>
        <v>22.131972954729051</v>
      </c>
      <c r="I43" s="129">
        <f t="shared" si="16"/>
        <v>918.8946613930591</v>
      </c>
      <c r="J43" s="131">
        <f t="shared" si="17"/>
        <v>8.7499999999999994E-2</v>
      </c>
      <c r="K43" s="128">
        <f t="shared" si="18"/>
        <v>9.6871425146858644E-3</v>
      </c>
      <c r="L43" s="11">
        <f t="shared" si="19"/>
        <v>80.403282871892671</v>
      </c>
      <c r="M43" s="11">
        <f t="shared" si="20"/>
        <v>1705.5966230515719</v>
      </c>
      <c r="N43" s="11">
        <f t="shared" si="21"/>
        <v>10005.596623051571</v>
      </c>
      <c r="O43" s="11">
        <f t="shared" si="22"/>
        <v>2.7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12"/>
        <v>9.0366999999999997</v>
      </c>
      <c r="F44" s="11">
        <f t="shared" si="13"/>
        <v>200</v>
      </c>
      <c r="G44" s="11">
        <f t="shared" si="14"/>
        <v>8500</v>
      </c>
      <c r="H44" s="122">
        <f t="shared" si="15"/>
        <v>22.131972954729051</v>
      </c>
      <c r="I44" s="129">
        <f t="shared" si="16"/>
        <v>941.0266343477881</v>
      </c>
      <c r="J44" s="131">
        <f t="shared" si="17"/>
        <v>8.7499999999999994E-2</v>
      </c>
      <c r="K44" s="128">
        <f t="shared" si="18"/>
        <v>9.687038882991935E-3</v>
      </c>
      <c r="L44" s="11">
        <f t="shared" si="19"/>
        <v>82.339830505431451</v>
      </c>
      <c r="M44" s="11">
        <f t="shared" si="20"/>
        <v>1787.9364535570035</v>
      </c>
      <c r="N44" s="11">
        <f t="shared" si="21"/>
        <v>10287.936453557004</v>
      </c>
      <c r="O44" s="11">
        <f t="shared" si="22"/>
        <v>2.7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12"/>
        <v>9.0366999999999997</v>
      </c>
      <c r="F45" s="11">
        <f t="shared" si="13"/>
        <v>200</v>
      </c>
      <c r="G45" s="11">
        <f t="shared" si="14"/>
        <v>8700</v>
      </c>
      <c r="H45" s="122">
        <f t="shared" si="15"/>
        <v>22.131972954729051</v>
      </c>
      <c r="I45" s="129">
        <f t="shared" si="16"/>
        <v>963.15860730251711</v>
      </c>
      <c r="J45" s="131">
        <f t="shared" si="17"/>
        <v>8.7499999999999994E-2</v>
      </c>
      <c r="K45" s="128">
        <f t="shared" si="18"/>
        <v>9.686940015973592E-3</v>
      </c>
      <c r="L45" s="11">
        <f t="shared" si="19"/>
        <v>84.276378138970244</v>
      </c>
      <c r="M45" s="11">
        <f t="shared" si="20"/>
        <v>1872.2128316959738</v>
      </c>
      <c r="N45" s="11">
        <f t="shared" si="21"/>
        <v>10572.212831695973</v>
      </c>
      <c r="O45" s="11">
        <f t="shared" si="22"/>
        <v>2.7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12"/>
        <v>9.0366999999999997</v>
      </c>
      <c r="F46" s="11">
        <f t="shared" si="13"/>
        <v>200</v>
      </c>
      <c r="G46" s="11">
        <f t="shared" si="14"/>
        <v>8900</v>
      </c>
      <c r="H46" s="122">
        <f t="shared" si="15"/>
        <v>22.131972954729051</v>
      </c>
      <c r="I46" s="129">
        <f t="shared" si="16"/>
        <v>985.29058025724612</v>
      </c>
      <c r="J46" s="131">
        <f t="shared" si="17"/>
        <v>8.7499999999999994E-2</v>
      </c>
      <c r="K46" s="128">
        <f t="shared" si="18"/>
        <v>9.6868455924167436E-3</v>
      </c>
      <c r="L46" s="11">
        <f t="shared" si="19"/>
        <v>86.212925772509024</v>
      </c>
      <c r="M46" s="11">
        <f t="shared" si="20"/>
        <v>1958.4257574684827</v>
      </c>
      <c r="N46" s="11">
        <f t="shared" si="21"/>
        <v>10858.425757468483</v>
      </c>
      <c r="O46" s="11">
        <f t="shared" si="22"/>
        <v>2.7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12"/>
        <v>9.0366999999999997</v>
      </c>
      <c r="F47" s="11">
        <f t="shared" si="13"/>
        <v>200</v>
      </c>
      <c r="G47" s="11">
        <f t="shared" si="14"/>
        <v>9100</v>
      </c>
      <c r="H47" s="122">
        <f t="shared" si="15"/>
        <v>22.131972954729051</v>
      </c>
      <c r="I47" s="129">
        <f t="shared" si="16"/>
        <v>1007.4225532119751</v>
      </c>
      <c r="J47" s="131">
        <f t="shared" si="17"/>
        <v>8.7499999999999994E-2</v>
      </c>
      <c r="K47" s="128">
        <f t="shared" si="18"/>
        <v>9.6867553193459143E-3</v>
      </c>
      <c r="L47" s="11">
        <f t="shared" si="19"/>
        <v>88.149473406047818</v>
      </c>
      <c r="M47" s="11">
        <f t="shared" si="20"/>
        <v>2046.5752308745305</v>
      </c>
      <c r="N47" s="11">
        <f t="shared" si="21"/>
        <v>11146.57523087453</v>
      </c>
      <c r="O47" s="11">
        <f t="shared" si="22"/>
        <v>2.7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12"/>
        <v>9.0366999999999997</v>
      </c>
      <c r="F48" s="11">
        <f t="shared" si="13"/>
        <v>200</v>
      </c>
      <c r="G48" s="11">
        <f t="shared" si="14"/>
        <v>9300</v>
      </c>
      <c r="H48" s="122">
        <f t="shared" si="15"/>
        <v>22.131972954729051</v>
      </c>
      <c r="I48" s="129">
        <f t="shared" si="16"/>
        <v>1029.5545261667041</v>
      </c>
      <c r="J48" s="131">
        <f t="shared" si="17"/>
        <v>8.7499999999999994E-2</v>
      </c>
      <c r="K48" s="128">
        <f t="shared" si="18"/>
        <v>9.6866689289878075E-3</v>
      </c>
      <c r="L48" s="11">
        <f t="shared" si="19"/>
        <v>90.086021039586612</v>
      </c>
      <c r="M48" s="11">
        <f t="shared" si="20"/>
        <v>2136.6612519141172</v>
      </c>
      <c r="N48" s="11">
        <f t="shared" si="21"/>
        <v>11436.661251914116</v>
      </c>
      <c r="O48" s="11">
        <f t="shared" si="22"/>
        <v>2.7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12"/>
        <v>9.0366999999999997</v>
      </c>
      <c r="F49" s="11">
        <f t="shared" si="13"/>
        <v>200</v>
      </c>
      <c r="G49" s="11">
        <f t="shared" si="14"/>
        <v>9500</v>
      </c>
      <c r="H49" s="122">
        <f t="shared" si="15"/>
        <v>22.131972954729051</v>
      </c>
      <c r="I49" s="129">
        <f t="shared" si="16"/>
        <v>1051.6864991214331</v>
      </c>
      <c r="J49" s="131">
        <f t="shared" si="17"/>
        <v>8.7499999999999994E-2</v>
      </c>
      <c r="K49" s="128">
        <f t="shared" si="18"/>
        <v>9.6865861761184623E-3</v>
      </c>
      <c r="L49" s="11">
        <f t="shared" si="19"/>
        <v>92.022568673125392</v>
      </c>
      <c r="M49" s="11">
        <f t="shared" si="20"/>
        <v>2228.6838205872427</v>
      </c>
      <c r="N49" s="11">
        <f t="shared" si="21"/>
        <v>11728.683820587243</v>
      </c>
      <c r="O49" s="11">
        <f t="shared" si="22"/>
        <v>2.7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12"/>
        <v>9.0366999999999997</v>
      </c>
      <c r="F50" s="11">
        <f t="shared" si="13"/>
        <v>200</v>
      </c>
      <c r="G50" s="11">
        <f t="shared" si="14"/>
        <v>9700</v>
      </c>
      <c r="H50" s="122">
        <f t="shared" si="15"/>
        <v>22.131972954729051</v>
      </c>
      <c r="I50" s="129">
        <f t="shared" si="16"/>
        <v>1073.8184720761622</v>
      </c>
      <c r="J50" s="131">
        <f t="shared" si="17"/>
        <v>8.7499999999999994E-2</v>
      </c>
      <c r="K50" s="128">
        <f t="shared" si="18"/>
        <v>9.6865068357385765E-3</v>
      </c>
      <c r="L50" s="11">
        <f t="shared" si="19"/>
        <v>93.959116306664185</v>
      </c>
      <c r="M50" s="11">
        <f t="shared" si="20"/>
        <v>2322.6429368939071</v>
      </c>
      <c r="N50" s="11">
        <f t="shared" si="21"/>
        <v>12022.642936893906</v>
      </c>
      <c r="O50" s="11">
        <f t="shared" si="22"/>
        <v>2.7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12"/>
        <v>9.0366999999999997</v>
      </c>
      <c r="F51" s="11">
        <f t="shared" si="13"/>
        <v>200</v>
      </c>
      <c r="G51" s="11">
        <f t="shared" si="14"/>
        <v>9900</v>
      </c>
      <c r="H51" s="122">
        <f t="shared" si="15"/>
        <v>22.131972954729051</v>
      </c>
      <c r="I51" s="129">
        <f t="shared" si="16"/>
        <v>1095.9504450308912</v>
      </c>
      <c r="J51" s="131">
        <f t="shared" si="17"/>
        <v>8.7499999999999994E-2</v>
      </c>
      <c r="K51" s="128">
        <f t="shared" si="18"/>
        <v>9.6864307010306027E-3</v>
      </c>
      <c r="L51" s="11">
        <f t="shared" si="19"/>
        <v>95.895663940202965</v>
      </c>
      <c r="M51" s="11">
        <f t="shared" si="20"/>
        <v>2418.5386008341102</v>
      </c>
      <c r="N51" s="11">
        <f t="shared" si="21"/>
        <v>12318.53860083411</v>
      </c>
      <c r="O51" s="11">
        <f t="shared" si="22"/>
        <v>2.7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12"/>
        <v>9.0366999999999997</v>
      </c>
      <c r="F52" s="11">
        <f t="shared" si="13"/>
        <v>200</v>
      </c>
      <c r="G52" s="11">
        <f t="shared" si="14"/>
        <v>10100</v>
      </c>
      <c r="H52" s="122">
        <f t="shared" si="15"/>
        <v>22.131972954729051</v>
      </c>
      <c r="I52" s="129">
        <f t="shared" si="16"/>
        <v>1118.0824179856202</v>
      </c>
      <c r="J52" s="131">
        <f t="shared" si="17"/>
        <v>8.7499999999999994E-2</v>
      </c>
      <c r="K52" s="128">
        <f t="shared" si="18"/>
        <v>9.6863575815585908E-3</v>
      </c>
      <c r="L52" s="11">
        <f t="shared" si="19"/>
        <v>97.832211573741759</v>
      </c>
      <c r="M52" s="11">
        <f t="shared" si="20"/>
        <v>2516.3708124078521</v>
      </c>
      <c r="N52" s="11">
        <f t="shared" si="21"/>
        <v>12616.370812407851</v>
      </c>
      <c r="O52" s="11">
        <f t="shared" si="22"/>
        <v>2.7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12"/>
        <v>9.0366999999999997</v>
      </c>
      <c r="F53" s="11">
        <f t="shared" si="13"/>
        <v>200</v>
      </c>
      <c r="G53" s="11">
        <f t="shared" si="14"/>
        <v>10300</v>
      </c>
      <c r="H53" s="122">
        <f t="shared" si="15"/>
        <v>22.131972954729051</v>
      </c>
      <c r="I53" s="129">
        <f t="shared" si="16"/>
        <v>1140.2143909403492</v>
      </c>
      <c r="J53" s="131">
        <f t="shared" si="17"/>
        <v>8.7499999999999994E-2</v>
      </c>
      <c r="K53" s="128">
        <f t="shared" si="18"/>
        <v>9.6862873016777228E-3</v>
      </c>
      <c r="L53" s="11">
        <f t="shared" si="19"/>
        <v>99.768759207280553</v>
      </c>
      <c r="M53" s="11">
        <f t="shared" si="20"/>
        <v>2616.1395716151328</v>
      </c>
      <c r="N53" s="11">
        <f t="shared" si="21"/>
        <v>12916.139571615133</v>
      </c>
      <c r="O53" s="11">
        <f t="shared" si="22"/>
        <v>2.7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12"/>
        <v>9.0366999999999997</v>
      </c>
      <c r="F54" s="11">
        <f t="shared" si="13"/>
        <v>200</v>
      </c>
      <c r="G54" s="11">
        <f t="shared" si="14"/>
        <v>10500</v>
      </c>
      <c r="H54" s="122">
        <f t="shared" si="15"/>
        <v>22.131972954729051</v>
      </c>
      <c r="I54" s="129">
        <f t="shared" si="16"/>
        <v>1162.3463638950782</v>
      </c>
      <c r="J54" s="131">
        <f t="shared" si="17"/>
        <v>8.7499999999999994E-2</v>
      </c>
      <c r="K54" s="128">
        <f t="shared" si="18"/>
        <v>9.6862196991256509E-3</v>
      </c>
      <c r="L54" s="11">
        <f t="shared" si="19"/>
        <v>101.70530684081933</v>
      </c>
      <c r="M54" s="11">
        <f t="shared" si="20"/>
        <v>2717.8448784559523</v>
      </c>
      <c r="N54" s="11">
        <f t="shared" si="21"/>
        <v>13217.844878455951</v>
      </c>
      <c r="O54" s="11">
        <f t="shared" si="22"/>
        <v>2.7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12"/>
        <v>9.0366999999999997</v>
      </c>
      <c r="F55" s="11">
        <f t="shared" si="13"/>
        <v>200</v>
      </c>
      <c r="G55" s="11">
        <f t="shared" si="14"/>
        <v>10700</v>
      </c>
      <c r="H55" s="122">
        <f t="shared" si="15"/>
        <v>22.131972954729051</v>
      </c>
      <c r="I55" s="129">
        <f t="shared" si="16"/>
        <v>1184.4783368498072</v>
      </c>
      <c r="J55" s="131">
        <f t="shared" si="17"/>
        <v>8.7499999999999994E-2</v>
      </c>
      <c r="K55" s="128">
        <f t="shared" si="18"/>
        <v>9.6861546237717883E-3</v>
      </c>
      <c r="L55" s="11">
        <f t="shared" si="19"/>
        <v>103.64185447435813</v>
      </c>
      <c r="M55" s="11">
        <f t="shared" si="20"/>
        <v>2821.4867329303106</v>
      </c>
      <c r="N55" s="11">
        <f t="shared" si="21"/>
        <v>13521.486732930311</v>
      </c>
      <c r="O55" s="11">
        <f t="shared" si="22"/>
        <v>2.7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12"/>
        <v>9.0366999999999997</v>
      </c>
      <c r="F56" s="11">
        <f t="shared" si="13"/>
        <v>200</v>
      </c>
      <c r="G56" s="11">
        <f t="shared" si="14"/>
        <v>10900</v>
      </c>
      <c r="H56" s="122">
        <f t="shared" si="15"/>
        <v>22.131972954729051</v>
      </c>
      <c r="I56" s="129">
        <f t="shared" si="16"/>
        <v>1206.6103098045362</v>
      </c>
      <c r="J56" s="131">
        <f t="shared" si="17"/>
        <v>8.7499999999999994E-2</v>
      </c>
      <c r="K56" s="128">
        <f t="shared" si="18"/>
        <v>9.6860919365043038E-3</v>
      </c>
      <c r="L56" s="11">
        <f t="shared" si="19"/>
        <v>105.57840210789691</v>
      </c>
      <c r="M56" s="11">
        <f t="shared" si="20"/>
        <v>2927.0651350382077</v>
      </c>
      <c r="N56" s="11">
        <f t="shared" si="21"/>
        <v>13827.065135038207</v>
      </c>
      <c r="O56" s="11">
        <f t="shared" si="22"/>
        <v>2.7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12"/>
        <v>9.0366999999999997</v>
      </c>
      <c r="F57" s="11">
        <f t="shared" si="13"/>
        <v>200</v>
      </c>
      <c r="G57" s="11">
        <f t="shared" si="14"/>
        <v>11100</v>
      </c>
      <c r="H57" s="122">
        <f t="shared" si="15"/>
        <v>22.131972954729051</v>
      </c>
      <c r="I57" s="129">
        <f t="shared" si="16"/>
        <v>1228.7422827592652</v>
      </c>
      <c r="J57" s="131">
        <f t="shared" si="17"/>
        <v>8.7499999999999994E-2</v>
      </c>
      <c r="K57" s="128">
        <f t="shared" si="18"/>
        <v>9.6860315082374498E-3</v>
      </c>
      <c r="L57" s="11">
        <f t="shared" si="19"/>
        <v>107.5149497414357</v>
      </c>
      <c r="M57" s="11">
        <f t="shared" si="20"/>
        <v>3034.5800847796436</v>
      </c>
      <c r="N57" s="11">
        <f t="shared" si="21"/>
        <v>14134.580084779644</v>
      </c>
      <c r="O57" s="11">
        <f t="shared" si="22"/>
        <v>2.7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12"/>
        <v>9.0366999999999997</v>
      </c>
      <c r="F58" s="11">
        <f t="shared" si="13"/>
        <v>200</v>
      </c>
      <c r="G58" s="11">
        <f t="shared" si="14"/>
        <v>11300</v>
      </c>
      <c r="H58" s="122">
        <f t="shared" si="15"/>
        <v>22.131972954729051</v>
      </c>
      <c r="I58" s="129">
        <f t="shared" si="16"/>
        <v>1250.8742557139942</v>
      </c>
      <c r="J58" s="131">
        <f t="shared" si="17"/>
        <v>8.7499999999999994E-2</v>
      </c>
      <c r="K58" s="128">
        <f t="shared" si="18"/>
        <v>9.6859732190242923E-3</v>
      </c>
      <c r="L58" s="11">
        <f t="shared" si="19"/>
        <v>109.45149737497449</v>
      </c>
      <c r="M58" s="11">
        <f t="shared" si="20"/>
        <v>3144.0315821546183</v>
      </c>
      <c r="N58" s="11">
        <f t="shared" si="21"/>
        <v>14444.031582154617</v>
      </c>
      <c r="O58" s="11">
        <f t="shared" si="22"/>
        <v>2.7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12"/>
        <v>9.0366999999999997</v>
      </c>
      <c r="F59" s="11">
        <f t="shared" si="13"/>
        <v>200</v>
      </c>
      <c r="G59" s="11">
        <f t="shared" si="14"/>
        <v>11500</v>
      </c>
      <c r="H59" s="122">
        <f t="shared" si="15"/>
        <v>22.131972954729051</v>
      </c>
      <c r="I59" s="129">
        <f t="shared" si="16"/>
        <v>1273.0062286687232</v>
      </c>
      <c r="J59" s="131">
        <f t="shared" si="17"/>
        <v>8.7499999999999994E-2</v>
      </c>
      <c r="K59" s="128">
        <f t="shared" si="18"/>
        <v>9.6859169572620241E-3</v>
      </c>
      <c r="L59" s="11">
        <f t="shared" si="19"/>
        <v>111.38804500851327</v>
      </c>
      <c r="M59" s="11">
        <f t="shared" si="20"/>
        <v>3255.4196271631317</v>
      </c>
      <c r="N59" s="11">
        <f t="shared" si="21"/>
        <v>14755.419627163132</v>
      </c>
      <c r="O59" s="11">
        <f t="shared" si="22"/>
        <v>2.7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12"/>
        <v>9.0366999999999997</v>
      </c>
      <c r="F60" s="11">
        <f t="shared" si="13"/>
        <v>200</v>
      </c>
      <c r="G60" s="11">
        <f t="shared" si="14"/>
        <v>11700</v>
      </c>
      <c r="H60" s="122">
        <f t="shared" si="15"/>
        <v>22.131972954729051</v>
      </c>
      <c r="I60" s="129">
        <f t="shared" si="16"/>
        <v>1295.1382016234522</v>
      </c>
      <c r="J60" s="131">
        <f t="shared" si="17"/>
        <v>8.7499999999999994E-2</v>
      </c>
      <c r="K60" s="128">
        <f t="shared" si="18"/>
        <v>9.6858626189788091E-3</v>
      </c>
      <c r="L60" s="11">
        <f t="shared" si="19"/>
        <v>113.32459264205207</v>
      </c>
      <c r="M60" s="11">
        <f t="shared" si="20"/>
        <v>3368.744219805184</v>
      </c>
      <c r="N60" s="11">
        <f t="shared" si="21"/>
        <v>15068.744219805183</v>
      </c>
      <c r="O60" s="11">
        <f t="shared" si="22"/>
        <v>2.7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12"/>
        <v>9.0366999999999997</v>
      </c>
      <c r="F61" s="11">
        <f t="shared" si="13"/>
        <v>200</v>
      </c>
      <c r="G61" s="11">
        <f t="shared" si="14"/>
        <v>11900</v>
      </c>
      <c r="H61" s="122">
        <f t="shared" si="15"/>
        <v>22.131972954729051</v>
      </c>
      <c r="I61" s="129">
        <f t="shared" si="16"/>
        <v>1317.2701745781812</v>
      </c>
      <c r="J61" s="131">
        <f t="shared" si="17"/>
        <v>8.7499999999999994E-2</v>
      </c>
      <c r="K61" s="128">
        <f t="shared" si="18"/>
        <v>9.6858101071925079E-3</v>
      </c>
      <c r="L61" s="11">
        <f t="shared" si="19"/>
        <v>115.26114027559085</v>
      </c>
      <c r="M61" s="11">
        <f t="shared" si="20"/>
        <v>3484.0053600807751</v>
      </c>
      <c r="N61" s="11">
        <f t="shared" si="21"/>
        <v>15384.005360080775</v>
      </c>
      <c r="O61" s="11">
        <f t="shared" si="22"/>
        <v>2.7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12"/>
        <v/>
      </c>
      <c r="F62" s="11" t="str">
        <f t="shared" si="13"/>
        <v/>
      </c>
      <c r="G62" s="11" t="str">
        <f t="shared" si="14"/>
        <v/>
      </c>
      <c r="H62" s="122" t="str">
        <f t="shared" si="15"/>
        <v/>
      </c>
      <c r="I62" s="129" t="str">
        <f t="shared" si="16"/>
        <v/>
      </c>
      <c r="J62" s="131" t="str">
        <f t="shared" si="17"/>
        <v/>
      </c>
      <c r="K62" s="128" t="str">
        <f t="shared" si="18"/>
        <v/>
      </c>
      <c r="L62" s="11" t="str">
        <f t="shared" si="19"/>
        <v/>
      </c>
      <c r="M62" s="11" t="str">
        <f t="shared" si="20"/>
        <v/>
      </c>
      <c r="N62" s="11" t="str">
        <f t="shared" si="21"/>
        <v/>
      </c>
      <c r="O62" s="11" t="str">
        <f t="shared" si="22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12"/>
        <v/>
      </c>
      <c r="F63" s="11" t="str">
        <f t="shared" si="13"/>
        <v/>
      </c>
      <c r="G63" s="11" t="str">
        <f t="shared" si="14"/>
        <v/>
      </c>
      <c r="H63" s="122" t="str">
        <f t="shared" si="15"/>
        <v/>
      </c>
      <c r="I63" s="129" t="str">
        <f t="shared" si="16"/>
        <v/>
      </c>
      <c r="J63" s="131" t="str">
        <f t="shared" si="17"/>
        <v/>
      </c>
      <c r="K63" s="128" t="str">
        <f t="shared" si="18"/>
        <v/>
      </c>
      <c r="L63" s="11" t="str">
        <f t="shared" si="19"/>
        <v/>
      </c>
      <c r="M63" s="11" t="str">
        <f t="shared" si="20"/>
        <v/>
      </c>
      <c r="N63" s="11" t="str">
        <f t="shared" si="21"/>
        <v/>
      </c>
      <c r="O63" s="11" t="str">
        <f t="shared" si="22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12"/>
        <v/>
      </c>
      <c r="F64" s="11" t="str">
        <f t="shared" si="13"/>
        <v/>
      </c>
      <c r="G64" s="11" t="str">
        <f t="shared" si="14"/>
        <v/>
      </c>
      <c r="H64" s="122" t="str">
        <f t="shared" si="15"/>
        <v/>
      </c>
      <c r="I64" s="129" t="str">
        <f t="shared" si="16"/>
        <v/>
      </c>
      <c r="J64" s="131" t="str">
        <f t="shared" si="17"/>
        <v/>
      </c>
      <c r="K64" s="128" t="str">
        <f t="shared" si="18"/>
        <v/>
      </c>
      <c r="L64" s="11" t="str">
        <f t="shared" si="19"/>
        <v/>
      </c>
      <c r="M64" s="11" t="str">
        <f t="shared" si="20"/>
        <v/>
      </c>
      <c r="N64" s="11" t="str">
        <f t="shared" si="21"/>
        <v/>
      </c>
      <c r="O64" s="11" t="str">
        <f t="shared" si="22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12"/>
        <v/>
      </c>
      <c r="F65" s="11" t="str">
        <f t="shared" si="13"/>
        <v/>
      </c>
      <c r="G65" s="11" t="str">
        <f t="shared" si="14"/>
        <v/>
      </c>
      <c r="H65" s="122" t="str">
        <f t="shared" si="15"/>
        <v/>
      </c>
      <c r="I65" s="129" t="str">
        <f t="shared" si="16"/>
        <v/>
      </c>
      <c r="J65" s="131" t="str">
        <f t="shared" si="17"/>
        <v/>
      </c>
      <c r="K65" s="128" t="str">
        <f t="shared" si="18"/>
        <v/>
      </c>
      <c r="L65" s="11" t="str">
        <f t="shared" si="19"/>
        <v/>
      </c>
      <c r="M65" s="11" t="str">
        <f t="shared" si="20"/>
        <v/>
      </c>
      <c r="N65" s="11" t="str">
        <f t="shared" si="21"/>
        <v/>
      </c>
      <c r="O65" s="11" t="str">
        <f t="shared" si="22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12"/>
        <v/>
      </c>
      <c r="F66" s="11" t="str">
        <f t="shared" si="13"/>
        <v/>
      </c>
      <c r="G66" s="11" t="str">
        <f t="shared" si="14"/>
        <v/>
      </c>
      <c r="H66" s="122" t="str">
        <f t="shared" si="15"/>
        <v/>
      </c>
      <c r="I66" s="129" t="str">
        <f t="shared" si="16"/>
        <v/>
      </c>
      <c r="J66" s="131" t="str">
        <f t="shared" si="17"/>
        <v/>
      </c>
      <c r="K66" s="128" t="str">
        <f t="shared" si="18"/>
        <v/>
      </c>
      <c r="L66" s="11" t="str">
        <f t="shared" si="19"/>
        <v/>
      </c>
      <c r="M66" s="11" t="str">
        <f t="shared" si="20"/>
        <v/>
      </c>
      <c r="N66" s="11" t="str">
        <f t="shared" si="21"/>
        <v/>
      </c>
      <c r="O66" s="11" t="str">
        <f t="shared" si="22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23">IF(C66&lt;$B$10,C66+1,"")</f>
        <v/>
      </c>
      <c r="D67" s="13"/>
      <c r="E67" s="10" t="str">
        <f t="shared" si="12"/>
        <v/>
      </c>
      <c r="F67" s="11" t="str">
        <f t="shared" si="13"/>
        <v/>
      </c>
      <c r="G67" s="11" t="str">
        <f t="shared" si="14"/>
        <v/>
      </c>
      <c r="H67" s="122" t="str">
        <f t="shared" si="15"/>
        <v/>
      </c>
      <c r="I67" s="129" t="str">
        <f t="shared" si="16"/>
        <v/>
      </c>
      <c r="J67" s="131" t="str">
        <f t="shared" si="17"/>
        <v/>
      </c>
      <c r="K67" s="128" t="str">
        <f t="shared" ref="K67:K120" si="24">IF(C66&lt;$B$10,L67/G67,"")</f>
        <v/>
      </c>
      <c r="L67" s="11" t="str">
        <f t="shared" si="19"/>
        <v/>
      </c>
      <c r="M67" s="11" t="str">
        <f t="shared" si="20"/>
        <v/>
      </c>
      <c r="N67" s="11" t="str">
        <f t="shared" si="21"/>
        <v/>
      </c>
      <c r="O67" s="11" t="str">
        <f t="shared" si="22"/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23"/>
        <v/>
      </c>
      <c r="D68" s="13"/>
      <c r="E68" s="10" t="str">
        <f t="shared" si="12"/>
        <v/>
      </c>
      <c r="F68" s="11" t="str">
        <f t="shared" si="13"/>
        <v/>
      </c>
      <c r="G68" s="11" t="str">
        <f t="shared" si="14"/>
        <v/>
      </c>
      <c r="H68" s="122" t="str">
        <f t="shared" si="15"/>
        <v/>
      </c>
      <c r="I68" s="129" t="str">
        <f t="shared" si="16"/>
        <v/>
      </c>
      <c r="J68" s="131" t="str">
        <f t="shared" ref="J68:J131" si="25">IF(C67&lt;$B$10,$B$21,"")</f>
        <v/>
      </c>
      <c r="K68" s="128" t="str">
        <f t="shared" si="24"/>
        <v/>
      </c>
      <c r="L68" s="11" t="str">
        <f t="shared" si="19"/>
        <v/>
      </c>
      <c r="M68" s="11" t="str">
        <f t="shared" si="20"/>
        <v/>
      </c>
      <c r="N68" s="11" t="str">
        <f t="shared" si="21"/>
        <v/>
      </c>
      <c r="O68" s="11" t="str">
        <f t="shared" si="22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23"/>
        <v/>
      </c>
      <c r="D69" s="13"/>
      <c r="E69" s="10" t="str">
        <f t="shared" si="12"/>
        <v/>
      </c>
      <c r="F69" s="11" t="str">
        <f t="shared" si="13"/>
        <v/>
      </c>
      <c r="G69" s="11" t="str">
        <f t="shared" si="14"/>
        <v/>
      </c>
      <c r="H69" s="122" t="str">
        <f t="shared" si="15"/>
        <v/>
      </c>
      <c r="I69" s="129" t="str">
        <f t="shared" si="16"/>
        <v/>
      </c>
      <c r="J69" s="131" t="str">
        <f t="shared" si="25"/>
        <v/>
      </c>
      <c r="K69" s="128" t="str">
        <f t="shared" si="24"/>
        <v/>
      </c>
      <c r="L69" s="11" t="str">
        <f t="shared" si="19"/>
        <v/>
      </c>
      <c r="M69" s="11" t="str">
        <f t="shared" si="20"/>
        <v/>
      </c>
      <c r="N69" s="11" t="str">
        <f t="shared" si="21"/>
        <v/>
      </c>
      <c r="O69" s="11" t="str">
        <f t="shared" si="22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23"/>
        <v/>
      </c>
      <c r="D70" s="13"/>
      <c r="E70" s="10" t="str">
        <f t="shared" si="12"/>
        <v/>
      </c>
      <c r="F70" s="11" t="str">
        <f t="shared" si="13"/>
        <v/>
      </c>
      <c r="G70" s="11" t="str">
        <f t="shared" si="14"/>
        <v/>
      </c>
      <c r="H70" s="122" t="str">
        <f t="shared" si="15"/>
        <v/>
      </c>
      <c r="I70" s="129" t="str">
        <f t="shared" si="16"/>
        <v/>
      </c>
      <c r="J70" s="131" t="str">
        <f t="shared" si="25"/>
        <v/>
      </c>
      <c r="K70" s="128" t="str">
        <f t="shared" si="24"/>
        <v/>
      </c>
      <c r="L70" s="11" t="str">
        <f t="shared" si="19"/>
        <v/>
      </c>
      <c r="M70" s="11" t="str">
        <f t="shared" si="20"/>
        <v/>
      </c>
      <c r="N70" s="11" t="str">
        <f t="shared" si="21"/>
        <v/>
      </c>
      <c r="O70" s="11" t="str">
        <f t="shared" si="22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23"/>
        <v/>
      </c>
      <c r="D71" s="13"/>
      <c r="E71" s="10" t="str">
        <f t="shared" ref="E71:E134" si="26">IF(C70&lt;$B$10,$B$15,"")</f>
        <v/>
      </c>
      <c r="F71" s="11" t="str">
        <f t="shared" si="13"/>
        <v/>
      </c>
      <c r="G71" s="11" t="str">
        <f t="shared" si="14"/>
        <v/>
      </c>
      <c r="H71" s="122" t="str">
        <f t="shared" si="15"/>
        <v/>
      </c>
      <c r="I71" s="129" t="str">
        <f t="shared" si="16"/>
        <v/>
      </c>
      <c r="J71" s="131" t="str">
        <f t="shared" si="25"/>
        <v/>
      </c>
      <c r="K71" s="128" t="str">
        <f t="shared" si="24"/>
        <v/>
      </c>
      <c r="L71" s="11" t="str">
        <f t="shared" si="19"/>
        <v/>
      </c>
      <c r="M71" s="11" t="str">
        <f t="shared" si="20"/>
        <v/>
      </c>
      <c r="N71" s="11" t="str">
        <f t="shared" si="21"/>
        <v/>
      </c>
      <c r="O71" s="11" t="str">
        <f t="shared" si="22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23"/>
        <v/>
      </c>
      <c r="D72" s="13"/>
      <c r="E72" s="10" t="str">
        <f t="shared" si="26"/>
        <v/>
      </c>
      <c r="F72" s="11" t="str">
        <f t="shared" si="13"/>
        <v/>
      </c>
      <c r="G72" s="11" t="str">
        <f t="shared" si="14"/>
        <v/>
      </c>
      <c r="H72" s="122" t="str">
        <f t="shared" si="15"/>
        <v/>
      </c>
      <c r="I72" s="129" t="str">
        <f t="shared" si="16"/>
        <v/>
      </c>
      <c r="J72" s="131" t="str">
        <f t="shared" si="25"/>
        <v/>
      </c>
      <c r="K72" s="128" t="str">
        <f t="shared" si="24"/>
        <v/>
      </c>
      <c r="L72" s="11" t="str">
        <f t="shared" si="19"/>
        <v/>
      </c>
      <c r="M72" s="11" t="str">
        <f t="shared" si="20"/>
        <v/>
      </c>
      <c r="N72" s="11" t="str">
        <f t="shared" si="21"/>
        <v/>
      </c>
      <c r="O72" s="11" t="str">
        <f t="shared" si="22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23"/>
        <v/>
      </c>
      <c r="D73" s="13"/>
      <c r="E73" s="10" t="str">
        <f t="shared" si="26"/>
        <v/>
      </c>
      <c r="F73" s="11" t="str">
        <f t="shared" si="13"/>
        <v/>
      </c>
      <c r="G73" s="11" t="str">
        <f t="shared" si="14"/>
        <v/>
      </c>
      <c r="H73" s="122" t="str">
        <f t="shared" si="15"/>
        <v/>
      </c>
      <c r="I73" s="129" t="str">
        <f t="shared" si="16"/>
        <v/>
      </c>
      <c r="J73" s="131" t="str">
        <f t="shared" si="25"/>
        <v/>
      </c>
      <c r="K73" s="128" t="str">
        <f t="shared" si="24"/>
        <v/>
      </c>
      <c r="L73" s="11" t="str">
        <f t="shared" si="19"/>
        <v/>
      </c>
      <c r="M73" s="11" t="str">
        <f t="shared" si="20"/>
        <v/>
      </c>
      <c r="N73" s="11" t="str">
        <f t="shared" si="21"/>
        <v/>
      </c>
      <c r="O73" s="11" t="str">
        <f t="shared" si="22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23"/>
        <v/>
      </c>
      <c r="D74" s="13"/>
      <c r="E74" s="10" t="str">
        <f t="shared" si="26"/>
        <v/>
      </c>
      <c r="F74" s="11" t="str">
        <f t="shared" si="13"/>
        <v/>
      </c>
      <c r="G74" s="11" t="str">
        <f t="shared" si="14"/>
        <v/>
      </c>
      <c r="H74" s="122" t="str">
        <f t="shared" si="15"/>
        <v/>
      </c>
      <c r="I74" s="129" t="str">
        <f t="shared" si="16"/>
        <v/>
      </c>
      <c r="J74" s="131" t="str">
        <f t="shared" si="25"/>
        <v/>
      </c>
      <c r="K74" s="128" t="str">
        <f t="shared" si="24"/>
        <v/>
      </c>
      <c r="L74" s="11" t="str">
        <f t="shared" si="19"/>
        <v/>
      </c>
      <c r="M74" s="11" t="str">
        <f t="shared" si="20"/>
        <v/>
      </c>
      <c r="N74" s="11" t="str">
        <f t="shared" si="21"/>
        <v/>
      </c>
      <c r="O74" s="11" t="str">
        <f t="shared" si="22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23"/>
        <v/>
      </c>
      <c r="D75" s="13"/>
      <c r="E75" s="10" t="str">
        <f t="shared" si="26"/>
        <v/>
      </c>
      <c r="F75" s="11" t="str">
        <f t="shared" si="13"/>
        <v/>
      </c>
      <c r="G75" s="11" t="str">
        <f t="shared" si="14"/>
        <v/>
      </c>
      <c r="H75" s="122" t="str">
        <f t="shared" si="15"/>
        <v/>
      </c>
      <c r="I75" s="129" t="str">
        <f t="shared" si="16"/>
        <v/>
      </c>
      <c r="J75" s="131" t="str">
        <f t="shared" si="25"/>
        <v/>
      </c>
      <c r="K75" s="128" t="str">
        <f t="shared" si="24"/>
        <v/>
      </c>
      <c r="L75" s="11" t="str">
        <f t="shared" si="19"/>
        <v/>
      </c>
      <c r="M75" s="11" t="str">
        <f t="shared" si="20"/>
        <v/>
      </c>
      <c r="N75" s="11" t="str">
        <f t="shared" si="21"/>
        <v/>
      </c>
      <c r="O75" s="11" t="str">
        <f t="shared" si="22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23"/>
        <v/>
      </c>
      <c r="D76" s="13"/>
      <c r="E76" s="10" t="str">
        <f t="shared" si="26"/>
        <v/>
      </c>
      <c r="F76" s="11" t="str">
        <f t="shared" si="13"/>
        <v/>
      </c>
      <c r="G76" s="11" t="str">
        <f t="shared" si="14"/>
        <v/>
      </c>
      <c r="H76" s="122" t="str">
        <f t="shared" si="15"/>
        <v/>
      </c>
      <c r="I76" s="129" t="str">
        <f t="shared" si="16"/>
        <v/>
      </c>
      <c r="J76" s="131" t="str">
        <f t="shared" si="25"/>
        <v/>
      </c>
      <c r="K76" s="128" t="str">
        <f t="shared" si="24"/>
        <v/>
      </c>
      <c r="L76" s="11" t="str">
        <f t="shared" si="19"/>
        <v/>
      </c>
      <c r="M76" s="11" t="str">
        <f t="shared" si="20"/>
        <v/>
      </c>
      <c r="N76" s="11" t="str">
        <f t="shared" si="21"/>
        <v/>
      </c>
      <c r="O76" s="11" t="str">
        <f t="shared" si="22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23"/>
        <v/>
      </c>
      <c r="D77" s="13"/>
      <c r="E77" s="10" t="str">
        <f t="shared" si="26"/>
        <v/>
      </c>
      <c r="F77" s="11" t="str">
        <f t="shared" si="13"/>
        <v/>
      </c>
      <c r="G77" s="11" t="str">
        <f t="shared" si="14"/>
        <v/>
      </c>
      <c r="H77" s="122" t="str">
        <f t="shared" si="15"/>
        <v/>
      </c>
      <c r="I77" s="129" t="str">
        <f t="shared" si="16"/>
        <v/>
      </c>
      <c r="J77" s="131" t="str">
        <f t="shared" si="25"/>
        <v/>
      </c>
      <c r="K77" s="128" t="str">
        <f t="shared" si="24"/>
        <v/>
      </c>
      <c r="L77" s="11" t="str">
        <f t="shared" si="19"/>
        <v/>
      </c>
      <c r="M77" s="11" t="str">
        <f t="shared" si="20"/>
        <v/>
      </c>
      <c r="N77" s="11" t="str">
        <f t="shared" si="21"/>
        <v/>
      </c>
      <c r="O77" s="11" t="str">
        <f t="shared" si="22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23"/>
        <v/>
      </c>
      <c r="D78" s="13"/>
      <c r="E78" s="10" t="str">
        <f t="shared" si="26"/>
        <v/>
      </c>
      <c r="F78" s="11" t="str">
        <f t="shared" si="13"/>
        <v/>
      </c>
      <c r="G78" s="11" t="str">
        <f t="shared" si="14"/>
        <v/>
      </c>
      <c r="H78" s="122" t="str">
        <f t="shared" si="15"/>
        <v/>
      </c>
      <c r="I78" s="129" t="str">
        <f t="shared" si="16"/>
        <v/>
      </c>
      <c r="J78" s="131" t="str">
        <f t="shared" si="25"/>
        <v/>
      </c>
      <c r="K78" s="128" t="str">
        <f t="shared" si="24"/>
        <v/>
      </c>
      <c r="L78" s="11" t="str">
        <f t="shared" si="19"/>
        <v/>
      </c>
      <c r="M78" s="11" t="str">
        <f t="shared" si="20"/>
        <v/>
      </c>
      <c r="N78" s="11" t="str">
        <f t="shared" si="21"/>
        <v/>
      </c>
      <c r="O78" s="11" t="str">
        <f t="shared" si="22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23"/>
        <v/>
      </c>
      <c r="D79" s="13"/>
      <c r="E79" s="10" t="str">
        <f t="shared" si="26"/>
        <v/>
      </c>
      <c r="F79" s="11" t="str">
        <f t="shared" si="13"/>
        <v/>
      </c>
      <c r="G79" s="11" t="str">
        <f t="shared" si="14"/>
        <v/>
      </c>
      <c r="H79" s="122" t="str">
        <f t="shared" si="15"/>
        <v/>
      </c>
      <c r="I79" s="129" t="str">
        <f t="shared" si="16"/>
        <v/>
      </c>
      <c r="J79" s="131" t="str">
        <f t="shared" si="25"/>
        <v/>
      </c>
      <c r="K79" s="128" t="str">
        <f t="shared" si="24"/>
        <v/>
      </c>
      <c r="L79" s="11" t="str">
        <f t="shared" si="19"/>
        <v/>
      </c>
      <c r="M79" s="11" t="str">
        <f t="shared" si="20"/>
        <v/>
      </c>
      <c r="N79" s="11" t="str">
        <f t="shared" si="21"/>
        <v/>
      </c>
      <c r="O79" s="11" t="str">
        <f t="shared" si="22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23"/>
        <v/>
      </c>
      <c r="D80" s="13"/>
      <c r="E80" s="10" t="str">
        <f t="shared" si="26"/>
        <v/>
      </c>
      <c r="F80" s="11" t="str">
        <f t="shared" si="13"/>
        <v/>
      </c>
      <c r="G80" s="11" t="str">
        <f t="shared" si="14"/>
        <v/>
      </c>
      <c r="H80" s="122" t="str">
        <f t="shared" si="15"/>
        <v/>
      </c>
      <c r="I80" s="129" t="str">
        <f t="shared" si="16"/>
        <v/>
      </c>
      <c r="J80" s="131" t="str">
        <f t="shared" si="25"/>
        <v/>
      </c>
      <c r="K80" s="128" t="str">
        <f t="shared" si="24"/>
        <v/>
      </c>
      <c r="L80" s="11" t="str">
        <f t="shared" si="19"/>
        <v/>
      </c>
      <c r="M80" s="11" t="str">
        <f t="shared" si="20"/>
        <v/>
      </c>
      <c r="N80" s="11" t="str">
        <f t="shared" si="21"/>
        <v/>
      </c>
      <c r="O80" s="11" t="str">
        <f t="shared" si="22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23"/>
        <v/>
      </c>
      <c r="D81" s="13"/>
      <c r="E81" s="10" t="str">
        <f t="shared" si="26"/>
        <v/>
      </c>
      <c r="F81" s="11" t="str">
        <f t="shared" si="13"/>
        <v/>
      </c>
      <c r="G81" s="11" t="str">
        <f t="shared" si="14"/>
        <v/>
      </c>
      <c r="H81" s="122" t="str">
        <f t="shared" si="15"/>
        <v/>
      </c>
      <c r="I81" s="129" t="str">
        <f t="shared" si="16"/>
        <v/>
      </c>
      <c r="J81" s="131" t="str">
        <f t="shared" si="25"/>
        <v/>
      </c>
      <c r="K81" s="128" t="str">
        <f t="shared" si="24"/>
        <v/>
      </c>
      <c r="L81" s="11" t="str">
        <f t="shared" si="19"/>
        <v/>
      </c>
      <c r="M81" s="11" t="str">
        <f t="shared" si="20"/>
        <v/>
      </c>
      <c r="N81" s="11" t="str">
        <f t="shared" si="21"/>
        <v/>
      </c>
      <c r="O81" s="11" t="str">
        <f t="shared" si="22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23"/>
        <v/>
      </c>
      <c r="D82" s="13"/>
      <c r="E82" s="10" t="str">
        <f t="shared" si="26"/>
        <v/>
      </c>
      <c r="F82" s="11" t="str">
        <f t="shared" ref="F82:F145" si="27">IF(C81&lt;$B$10,IF($B$7&gt;0,IF(C81&lt;$B$10,IF(L81&gt;F81+$B$7,L81-(1-$B$8),F81),""),$B$6),"")</f>
        <v/>
      </c>
      <c r="G82" s="11" t="str">
        <f t="shared" si="14"/>
        <v/>
      </c>
      <c r="H82" s="122" t="str">
        <f t="shared" si="15"/>
        <v/>
      </c>
      <c r="I82" s="129" t="str">
        <f t="shared" si="16"/>
        <v/>
      </c>
      <c r="J82" s="131" t="str">
        <f t="shared" si="25"/>
        <v/>
      </c>
      <c r="K82" s="128" t="str">
        <f t="shared" si="24"/>
        <v/>
      </c>
      <c r="L82" s="11" t="str">
        <f t="shared" si="19"/>
        <v/>
      </c>
      <c r="M82" s="11" t="str">
        <f t="shared" si="20"/>
        <v/>
      </c>
      <c r="N82" s="11" t="str">
        <f t="shared" si="21"/>
        <v/>
      </c>
      <c r="O82" s="11" t="str">
        <f t="shared" si="22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23"/>
        <v/>
      </c>
      <c r="D83" s="13"/>
      <c r="E83" s="10" t="str">
        <f t="shared" si="26"/>
        <v/>
      </c>
      <c r="F83" s="11" t="str">
        <f t="shared" si="27"/>
        <v/>
      </c>
      <c r="G83" s="11" t="str">
        <f t="shared" si="14"/>
        <v/>
      </c>
      <c r="H83" s="122" t="str">
        <f t="shared" si="15"/>
        <v/>
      </c>
      <c r="I83" s="129" t="str">
        <f t="shared" si="16"/>
        <v/>
      </c>
      <c r="J83" s="131" t="str">
        <f t="shared" si="25"/>
        <v/>
      </c>
      <c r="K83" s="128" t="str">
        <f t="shared" si="24"/>
        <v/>
      </c>
      <c r="L83" s="11" t="str">
        <f t="shared" si="19"/>
        <v/>
      </c>
      <c r="M83" s="11" t="str">
        <f t="shared" si="20"/>
        <v/>
      </c>
      <c r="N83" s="11" t="str">
        <f t="shared" si="21"/>
        <v/>
      </c>
      <c r="O83" s="11" t="str">
        <f t="shared" si="22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23"/>
        <v/>
      </c>
      <c r="D84" s="13"/>
      <c r="E84" s="10" t="str">
        <f t="shared" si="26"/>
        <v/>
      </c>
      <c r="F84" s="11" t="str">
        <f t="shared" si="27"/>
        <v/>
      </c>
      <c r="G84" s="11" t="str">
        <f t="shared" si="14"/>
        <v/>
      </c>
      <c r="H84" s="122" t="str">
        <f t="shared" si="15"/>
        <v/>
      </c>
      <c r="I84" s="129" t="str">
        <f t="shared" si="16"/>
        <v/>
      </c>
      <c r="J84" s="131" t="str">
        <f t="shared" si="25"/>
        <v/>
      </c>
      <c r="K84" s="128" t="str">
        <f t="shared" si="24"/>
        <v/>
      </c>
      <c r="L84" s="11" t="str">
        <f t="shared" si="19"/>
        <v/>
      </c>
      <c r="M84" s="11" t="str">
        <f t="shared" si="20"/>
        <v/>
      </c>
      <c r="N84" s="11" t="str">
        <f t="shared" si="21"/>
        <v/>
      </c>
      <c r="O84" s="11" t="str">
        <f t="shared" si="22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23"/>
        <v/>
      </c>
      <c r="D85" s="13"/>
      <c r="E85" s="10" t="str">
        <f t="shared" si="26"/>
        <v/>
      </c>
      <c r="F85" s="11" t="str">
        <f t="shared" si="27"/>
        <v/>
      </c>
      <c r="G85" s="11" t="str">
        <f t="shared" si="14"/>
        <v/>
      </c>
      <c r="H85" s="122" t="str">
        <f t="shared" si="15"/>
        <v/>
      </c>
      <c r="I85" s="129" t="str">
        <f t="shared" si="16"/>
        <v/>
      </c>
      <c r="J85" s="131" t="str">
        <f t="shared" si="25"/>
        <v/>
      </c>
      <c r="K85" s="128" t="str">
        <f t="shared" si="24"/>
        <v/>
      </c>
      <c r="L85" s="11" t="str">
        <f t="shared" si="19"/>
        <v/>
      </c>
      <c r="M85" s="11" t="str">
        <f t="shared" si="20"/>
        <v/>
      </c>
      <c r="N85" s="11" t="str">
        <f t="shared" si="21"/>
        <v/>
      </c>
      <c r="O85" s="11" t="str">
        <f t="shared" si="22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23"/>
        <v/>
      </c>
      <c r="D86" s="13"/>
      <c r="E86" s="10" t="str">
        <f t="shared" si="26"/>
        <v/>
      </c>
      <c r="F86" s="11" t="str">
        <f t="shared" si="27"/>
        <v/>
      </c>
      <c r="G86" s="11" t="str">
        <f t="shared" ref="G86:G149" si="28">IF(C85&lt;$B$10,F86+G85,"")</f>
        <v/>
      </c>
      <c r="H86" s="122" t="str">
        <f t="shared" ref="H86:H149" si="29">IF(C85&lt;$B$10,F86/E86,"")</f>
        <v/>
      </c>
      <c r="I86" s="129" t="str">
        <f t="shared" ref="I86:I149" si="30">IF(C85&lt;$B$10,I85+H86,"")</f>
        <v/>
      </c>
      <c r="J86" s="131" t="str">
        <f t="shared" si="25"/>
        <v/>
      </c>
      <c r="K86" s="128" t="str">
        <f t="shared" si="24"/>
        <v/>
      </c>
      <c r="L86" s="11" t="str">
        <f t="shared" ref="L86:L149" si="31">IF(C85&lt;$B$10,I86*J86,"")</f>
        <v/>
      </c>
      <c r="M86" s="11" t="str">
        <f t="shared" ref="M86:M149" si="32">IF(C85&lt;$B$10,M85+L86,"")</f>
        <v/>
      </c>
      <c r="N86" s="11" t="str">
        <f t="shared" ref="N86:N149" si="33">IF(C85&lt;$B$10,G86+M86,"")</f>
        <v/>
      </c>
      <c r="O86" s="11" t="str">
        <f t="shared" ref="O86:O149" si="34">IF(C85&lt;$B$10,F86*$B$8,"")</f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23"/>
        <v/>
      </c>
      <c r="D87" s="13"/>
      <c r="E87" s="10" t="str">
        <f t="shared" si="26"/>
        <v/>
      </c>
      <c r="F87" s="11" t="str">
        <f t="shared" si="27"/>
        <v/>
      </c>
      <c r="G87" s="11" t="str">
        <f t="shared" si="28"/>
        <v/>
      </c>
      <c r="H87" s="122" t="str">
        <f t="shared" si="29"/>
        <v/>
      </c>
      <c r="I87" s="129" t="str">
        <f t="shared" si="30"/>
        <v/>
      </c>
      <c r="J87" s="131" t="str">
        <f t="shared" si="25"/>
        <v/>
      </c>
      <c r="K87" s="128" t="str">
        <f t="shared" si="24"/>
        <v/>
      </c>
      <c r="L87" s="11" t="str">
        <f t="shared" si="31"/>
        <v/>
      </c>
      <c r="M87" s="11" t="str">
        <f t="shared" si="32"/>
        <v/>
      </c>
      <c r="N87" s="11" t="str">
        <f t="shared" si="33"/>
        <v/>
      </c>
      <c r="O87" s="11" t="str">
        <f t="shared" si="34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23"/>
        <v/>
      </c>
      <c r="D88" s="13"/>
      <c r="E88" s="10" t="str">
        <f t="shared" si="26"/>
        <v/>
      </c>
      <c r="F88" s="11" t="str">
        <f t="shared" si="27"/>
        <v/>
      </c>
      <c r="G88" s="11" t="str">
        <f t="shared" si="28"/>
        <v/>
      </c>
      <c r="H88" s="122" t="str">
        <f t="shared" si="29"/>
        <v/>
      </c>
      <c r="I88" s="129" t="str">
        <f t="shared" si="30"/>
        <v/>
      </c>
      <c r="J88" s="131" t="str">
        <f t="shared" si="25"/>
        <v/>
      </c>
      <c r="K88" s="128" t="str">
        <f t="shared" si="24"/>
        <v/>
      </c>
      <c r="L88" s="11" t="str">
        <f t="shared" si="31"/>
        <v/>
      </c>
      <c r="M88" s="11" t="str">
        <f t="shared" si="32"/>
        <v/>
      </c>
      <c r="N88" s="11" t="str">
        <f t="shared" si="33"/>
        <v/>
      </c>
      <c r="O88" s="11" t="str">
        <f t="shared" si="34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23"/>
        <v/>
      </c>
      <c r="D89" s="13"/>
      <c r="E89" s="10" t="str">
        <f t="shared" si="26"/>
        <v/>
      </c>
      <c r="F89" s="11" t="str">
        <f t="shared" si="27"/>
        <v/>
      </c>
      <c r="G89" s="11" t="str">
        <f t="shared" si="28"/>
        <v/>
      </c>
      <c r="H89" s="122" t="str">
        <f t="shared" si="29"/>
        <v/>
      </c>
      <c r="I89" s="129" t="str">
        <f t="shared" si="30"/>
        <v/>
      </c>
      <c r="J89" s="131" t="str">
        <f t="shared" si="25"/>
        <v/>
      </c>
      <c r="K89" s="128" t="str">
        <f t="shared" si="24"/>
        <v/>
      </c>
      <c r="L89" s="11" t="str">
        <f t="shared" si="31"/>
        <v/>
      </c>
      <c r="M89" s="11" t="str">
        <f t="shared" si="32"/>
        <v/>
      </c>
      <c r="N89" s="11" t="str">
        <f t="shared" si="33"/>
        <v/>
      </c>
      <c r="O89" s="11" t="str">
        <f t="shared" si="34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23"/>
        <v/>
      </c>
      <c r="D90" s="13"/>
      <c r="E90" s="10" t="str">
        <f t="shared" si="26"/>
        <v/>
      </c>
      <c r="F90" s="11" t="str">
        <f t="shared" si="27"/>
        <v/>
      </c>
      <c r="G90" s="11" t="str">
        <f t="shared" si="28"/>
        <v/>
      </c>
      <c r="H90" s="122" t="str">
        <f t="shared" si="29"/>
        <v/>
      </c>
      <c r="I90" s="129" t="str">
        <f t="shared" si="30"/>
        <v/>
      </c>
      <c r="J90" s="131" t="str">
        <f t="shared" si="25"/>
        <v/>
      </c>
      <c r="K90" s="128" t="str">
        <f t="shared" si="24"/>
        <v/>
      </c>
      <c r="L90" s="11" t="str">
        <f t="shared" si="31"/>
        <v/>
      </c>
      <c r="M90" s="11" t="str">
        <f t="shared" si="32"/>
        <v/>
      </c>
      <c r="N90" s="11" t="str">
        <f t="shared" si="33"/>
        <v/>
      </c>
      <c r="O90" s="11" t="str">
        <f t="shared" si="34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23"/>
        <v/>
      </c>
      <c r="D91" s="13"/>
      <c r="E91" s="10" t="str">
        <f t="shared" si="26"/>
        <v/>
      </c>
      <c r="F91" s="11" t="str">
        <f t="shared" si="27"/>
        <v/>
      </c>
      <c r="G91" s="11" t="str">
        <f t="shared" si="28"/>
        <v/>
      </c>
      <c r="H91" s="122" t="str">
        <f t="shared" si="29"/>
        <v/>
      </c>
      <c r="I91" s="129" t="str">
        <f t="shared" si="30"/>
        <v/>
      </c>
      <c r="J91" s="131" t="str">
        <f t="shared" si="25"/>
        <v/>
      </c>
      <c r="K91" s="128" t="str">
        <f t="shared" si="24"/>
        <v/>
      </c>
      <c r="L91" s="11" t="str">
        <f t="shared" si="31"/>
        <v/>
      </c>
      <c r="M91" s="11" t="str">
        <f t="shared" si="32"/>
        <v/>
      </c>
      <c r="N91" s="11" t="str">
        <f t="shared" si="33"/>
        <v/>
      </c>
      <c r="O91" s="11" t="str">
        <f t="shared" si="34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23"/>
        <v/>
      </c>
      <c r="D92" s="13"/>
      <c r="E92" s="10" t="str">
        <f t="shared" si="26"/>
        <v/>
      </c>
      <c r="F92" s="11" t="str">
        <f t="shared" si="27"/>
        <v/>
      </c>
      <c r="G92" s="11" t="str">
        <f t="shared" si="28"/>
        <v/>
      </c>
      <c r="H92" s="122" t="str">
        <f t="shared" si="29"/>
        <v/>
      </c>
      <c r="I92" s="129" t="str">
        <f t="shared" si="30"/>
        <v/>
      </c>
      <c r="J92" s="131" t="str">
        <f t="shared" si="25"/>
        <v/>
      </c>
      <c r="K92" s="128" t="str">
        <f t="shared" si="24"/>
        <v/>
      </c>
      <c r="L92" s="11" t="str">
        <f t="shared" si="31"/>
        <v/>
      </c>
      <c r="M92" s="11" t="str">
        <f t="shared" si="32"/>
        <v/>
      </c>
      <c r="N92" s="11" t="str">
        <f t="shared" si="33"/>
        <v/>
      </c>
      <c r="O92" s="11" t="str">
        <f t="shared" si="34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23"/>
        <v/>
      </c>
      <c r="D93" s="13"/>
      <c r="E93" s="10" t="str">
        <f t="shared" si="26"/>
        <v/>
      </c>
      <c r="F93" s="11" t="str">
        <f t="shared" si="27"/>
        <v/>
      </c>
      <c r="G93" s="11" t="str">
        <f t="shared" si="28"/>
        <v/>
      </c>
      <c r="H93" s="122" t="str">
        <f t="shared" si="29"/>
        <v/>
      </c>
      <c r="I93" s="129" t="str">
        <f t="shared" si="30"/>
        <v/>
      </c>
      <c r="J93" s="131" t="str">
        <f t="shared" si="25"/>
        <v/>
      </c>
      <c r="K93" s="128" t="str">
        <f t="shared" si="24"/>
        <v/>
      </c>
      <c r="L93" s="11" t="str">
        <f t="shared" si="31"/>
        <v/>
      </c>
      <c r="M93" s="11" t="str">
        <f t="shared" si="32"/>
        <v/>
      </c>
      <c r="N93" s="11" t="str">
        <f t="shared" si="33"/>
        <v/>
      </c>
      <c r="O93" s="11" t="str">
        <f t="shared" si="34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23"/>
        <v/>
      </c>
      <c r="D94" s="13"/>
      <c r="E94" s="10" t="str">
        <f t="shared" si="26"/>
        <v/>
      </c>
      <c r="F94" s="11" t="str">
        <f t="shared" si="27"/>
        <v/>
      </c>
      <c r="G94" s="11" t="str">
        <f t="shared" si="28"/>
        <v/>
      </c>
      <c r="H94" s="122" t="str">
        <f t="shared" si="29"/>
        <v/>
      </c>
      <c r="I94" s="129" t="str">
        <f t="shared" si="30"/>
        <v/>
      </c>
      <c r="J94" s="131" t="str">
        <f t="shared" si="25"/>
        <v/>
      </c>
      <c r="K94" s="128" t="str">
        <f t="shared" si="24"/>
        <v/>
      </c>
      <c r="L94" s="11" t="str">
        <f t="shared" si="31"/>
        <v/>
      </c>
      <c r="M94" s="11" t="str">
        <f t="shared" si="32"/>
        <v/>
      </c>
      <c r="N94" s="11" t="str">
        <f t="shared" si="33"/>
        <v/>
      </c>
      <c r="O94" s="11" t="str">
        <f t="shared" si="34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23"/>
        <v/>
      </c>
      <c r="D95" s="13"/>
      <c r="E95" s="10" t="str">
        <f t="shared" si="26"/>
        <v/>
      </c>
      <c r="F95" s="11" t="str">
        <f t="shared" si="27"/>
        <v/>
      </c>
      <c r="G95" s="11" t="str">
        <f t="shared" si="28"/>
        <v/>
      </c>
      <c r="H95" s="122" t="str">
        <f t="shared" si="29"/>
        <v/>
      </c>
      <c r="I95" s="129" t="str">
        <f t="shared" si="30"/>
        <v/>
      </c>
      <c r="J95" s="131" t="str">
        <f t="shared" si="25"/>
        <v/>
      </c>
      <c r="K95" s="128" t="str">
        <f t="shared" si="24"/>
        <v/>
      </c>
      <c r="L95" s="11" t="str">
        <f t="shared" si="31"/>
        <v/>
      </c>
      <c r="M95" s="11" t="str">
        <f t="shared" si="32"/>
        <v/>
      </c>
      <c r="N95" s="11" t="str">
        <f t="shared" si="33"/>
        <v/>
      </c>
      <c r="O95" s="11" t="str">
        <f t="shared" si="34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23"/>
        <v/>
      </c>
      <c r="D96" s="13"/>
      <c r="E96" s="10" t="str">
        <f t="shared" si="26"/>
        <v/>
      </c>
      <c r="F96" s="11" t="str">
        <f t="shared" si="27"/>
        <v/>
      </c>
      <c r="G96" s="11" t="str">
        <f t="shared" si="28"/>
        <v/>
      </c>
      <c r="H96" s="122" t="str">
        <f t="shared" si="29"/>
        <v/>
      </c>
      <c r="I96" s="129" t="str">
        <f t="shared" si="30"/>
        <v/>
      </c>
      <c r="J96" s="131" t="str">
        <f t="shared" si="25"/>
        <v/>
      </c>
      <c r="K96" s="128" t="str">
        <f t="shared" si="24"/>
        <v/>
      </c>
      <c r="L96" s="11" t="str">
        <f t="shared" si="31"/>
        <v/>
      </c>
      <c r="M96" s="11" t="str">
        <f t="shared" si="32"/>
        <v/>
      </c>
      <c r="N96" s="11" t="str">
        <f t="shared" si="33"/>
        <v/>
      </c>
      <c r="O96" s="11" t="str">
        <f t="shared" si="34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23"/>
        <v/>
      </c>
      <c r="D97" s="13"/>
      <c r="E97" s="10" t="str">
        <f t="shared" si="26"/>
        <v/>
      </c>
      <c r="F97" s="11" t="str">
        <f t="shared" si="27"/>
        <v/>
      </c>
      <c r="G97" s="11" t="str">
        <f t="shared" si="28"/>
        <v/>
      </c>
      <c r="H97" s="122" t="str">
        <f t="shared" si="29"/>
        <v/>
      </c>
      <c r="I97" s="129" t="str">
        <f t="shared" si="30"/>
        <v/>
      </c>
      <c r="J97" s="131" t="str">
        <f t="shared" si="25"/>
        <v/>
      </c>
      <c r="K97" s="128" t="str">
        <f t="shared" si="24"/>
        <v/>
      </c>
      <c r="L97" s="11" t="str">
        <f t="shared" si="31"/>
        <v/>
      </c>
      <c r="M97" s="11" t="str">
        <f t="shared" si="32"/>
        <v/>
      </c>
      <c r="N97" s="11" t="str">
        <f t="shared" si="33"/>
        <v/>
      </c>
      <c r="O97" s="11" t="str">
        <f t="shared" si="34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23"/>
        <v/>
      </c>
      <c r="D98" s="13"/>
      <c r="E98" s="10" t="str">
        <f t="shared" si="26"/>
        <v/>
      </c>
      <c r="F98" s="11" t="str">
        <f t="shared" si="27"/>
        <v/>
      </c>
      <c r="G98" s="11" t="str">
        <f t="shared" si="28"/>
        <v/>
      </c>
      <c r="H98" s="122" t="str">
        <f t="shared" si="29"/>
        <v/>
      </c>
      <c r="I98" s="129" t="str">
        <f t="shared" si="30"/>
        <v/>
      </c>
      <c r="J98" s="131" t="str">
        <f t="shared" si="25"/>
        <v/>
      </c>
      <c r="K98" s="128" t="str">
        <f t="shared" si="24"/>
        <v/>
      </c>
      <c r="L98" s="11" t="str">
        <f t="shared" si="31"/>
        <v/>
      </c>
      <c r="M98" s="11" t="str">
        <f t="shared" si="32"/>
        <v/>
      </c>
      <c r="N98" s="11" t="str">
        <f t="shared" si="33"/>
        <v/>
      </c>
      <c r="O98" s="11" t="str">
        <f t="shared" si="34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23"/>
        <v/>
      </c>
      <c r="D99" s="13"/>
      <c r="E99" s="10" t="str">
        <f t="shared" si="26"/>
        <v/>
      </c>
      <c r="F99" s="11" t="str">
        <f t="shared" si="27"/>
        <v/>
      </c>
      <c r="G99" s="11" t="str">
        <f t="shared" si="28"/>
        <v/>
      </c>
      <c r="H99" s="122" t="str">
        <f t="shared" si="29"/>
        <v/>
      </c>
      <c r="I99" s="129" t="str">
        <f t="shared" si="30"/>
        <v/>
      </c>
      <c r="J99" s="131" t="str">
        <f t="shared" si="25"/>
        <v/>
      </c>
      <c r="K99" s="128" t="str">
        <f t="shared" si="24"/>
        <v/>
      </c>
      <c r="L99" s="11" t="str">
        <f t="shared" si="31"/>
        <v/>
      </c>
      <c r="M99" s="11" t="str">
        <f t="shared" si="32"/>
        <v/>
      </c>
      <c r="N99" s="11" t="str">
        <f t="shared" si="33"/>
        <v/>
      </c>
      <c r="O99" s="11" t="str">
        <f t="shared" si="34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23"/>
        <v/>
      </c>
      <c r="D100" s="13"/>
      <c r="E100" s="10" t="str">
        <f t="shared" si="26"/>
        <v/>
      </c>
      <c r="F100" s="11" t="str">
        <f t="shared" si="27"/>
        <v/>
      </c>
      <c r="G100" s="11" t="str">
        <f t="shared" si="28"/>
        <v/>
      </c>
      <c r="H100" s="122" t="str">
        <f t="shared" si="29"/>
        <v/>
      </c>
      <c r="I100" s="129" t="str">
        <f t="shared" si="30"/>
        <v/>
      </c>
      <c r="J100" s="131" t="str">
        <f t="shared" si="25"/>
        <v/>
      </c>
      <c r="K100" s="128" t="str">
        <f t="shared" si="24"/>
        <v/>
      </c>
      <c r="L100" s="11" t="str">
        <f t="shared" si="31"/>
        <v/>
      </c>
      <c r="M100" s="11" t="str">
        <f t="shared" si="32"/>
        <v/>
      </c>
      <c r="N100" s="11" t="str">
        <f t="shared" si="33"/>
        <v/>
      </c>
      <c r="O100" s="11" t="str">
        <f t="shared" si="34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23"/>
        <v/>
      </c>
      <c r="D101" s="13"/>
      <c r="E101" s="10" t="str">
        <f t="shared" si="26"/>
        <v/>
      </c>
      <c r="F101" s="11" t="str">
        <f t="shared" si="27"/>
        <v/>
      </c>
      <c r="G101" s="11" t="str">
        <f t="shared" si="28"/>
        <v/>
      </c>
      <c r="H101" s="122" t="str">
        <f t="shared" si="29"/>
        <v/>
      </c>
      <c r="I101" s="129" t="str">
        <f t="shared" si="30"/>
        <v/>
      </c>
      <c r="J101" s="131" t="str">
        <f t="shared" si="25"/>
        <v/>
      </c>
      <c r="K101" s="128" t="str">
        <f t="shared" si="24"/>
        <v/>
      </c>
      <c r="L101" s="11" t="str">
        <f t="shared" si="31"/>
        <v/>
      </c>
      <c r="M101" s="11" t="str">
        <f t="shared" si="32"/>
        <v/>
      </c>
      <c r="N101" s="11" t="str">
        <f t="shared" si="33"/>
        <v/>
      </c>
      <c r="O101" s="11" t="str">
        <f t="shared" si="34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23"/>
        <v/>
      </c>
      <c r="D102" s="13"/>
      <c r="E102" s="10" t="str">
        <f t="shared" si="26"/>
        <v/>
      </c>
      <c r="F102" s="11" t="str">
        <f t="shared" si="27"/>
        <v/>
      </c>
      <c r="G102" s="11" t="str">
        <f t="shared" si="28"/>
        <v/>
      </c>
      <c r="H102" s="122" t="str">
        <f t="shared" si="29"/>
        <v/>
      </c>
      <c r="I102" s="129" t="str">
        <f t="shared" si="30"/>
        <v/>
      </c>
      <c r="J102" s="131" t="str">
        <f t="shared" si="25"/>
        <v/>
      </c>
      <c r="K102" s="128" t="str">
        <f t="shared" si="24"/>
        <v/>
      </c>
      <c r="L102" s="11" t="str">
        <f t="shared" si="31"/>
        <v/>
      </c>
      <c r="M102" s="11" t="str">
        <f t="shared" si="32"/>
        <v/>
      </c>
      <c r="N102" s="11" t="str">
        <f t="shared" si="33"/>
        <v/>
      </c>
      <c r="O102" s="11" t="str">
        <f t="shared" si="34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23"/>
        <v/>
      </c>
      <c r="D103" s="13"/>
      <c r="E103" s="10" t="str">
        <f t="shared" si="26"/>
        <v/>
      </c>
      <c r="F103" s="11" t="str">
        <f t="shared" si="27"/>
        <v/>
      </c>
      <c r="G103" s="11" t="str">
        <f t="shared" si="28"/>
        <v/>
      </c>
      <c r="H103" s="122" t="str">
        <f t="shared" si="29"/>
        <v/>
      </c>
      <c r="I103" s="129" t="str">
        <f t="shared" si="30"/>
        <v/>
      </c>
      <c r="J103" s="131" t="str">
        <f t="shared" si="25"/>
        <v/>
      </c>
      <c r="K103" s="128" t="str">
        <f t="shared" si="24"/>
        <v/>
      </c>
      <c r="L103" s="11" t="str">
        <f t="shared" si="31"/>
        <v/>
      </c>
      <c r="M103" s="11" t="str">
        <f t="shared" si="32"/>
        <v/>
      </c>
      <c r="N103" s="11" t="str">
        <f t="shared" si="33"/>
        <v/>
      </c>
      <c r="O103" s="11" t="str">
        <f t="shared" si="34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23"/>
        <v/>
      </c>
      <c r="D104" s="13"/>
      <c r="E104" s="10" t="str">
        <f t="shared" si="26"/>
        <v/>
      </c>
      <c r="F104" s="11" t="str">
        <f t="shared" si="27"/>
        <v/>
      </c>
      <c r="G104" s="11" t="str">
        <f t="shared" si="28"/>
        <v/>
      </c>
      <c r="H104" s="122" t="str">
        <f t="shared" si="29"/>
        <v/>
      </c>
      <c r="I104" s="129" t="str">
        <f t="shared" si="30"/>
        <v/>
      </c>
      <c r="J104" s="131" t="str">
        <f t="shared" si="25"/>
        <v/>
      </c>
      <c r="K104" s="128" t="str">
        <f t="shared" si="24"/>
        <v/>
      </c>
      <c r="L104" s="11" t="str">
        <f t="shared" si="31"/>
        <v/>
      </c>
      <c r="M104" s="11" t="str">
        <f t="shared" si="32"/>
        <v/>
      </c>
      <c r="N104" s="11" t="str">
        <f t="shared" si="33"/>
        <v/>
      </c>
      <c r="O104" s="11" t="str">
        <f t="shared" si="34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23"/>
        <v/>
      </c>
      <c r="D105" s="13"/>
      <c r="E105" s="10" t="str">
        <f t="shared" si="26"/>
        <v/>
      </c>
      <c r="F105" s="11" t="str">
        <f t="shared" si="27"/>
        <v/>
      </c>
      <c r="G105" s="11" t="str">
        <f t="shared" si="28"/>
        <v/>
      </c>
      <c r="H105" s="122" t="str">
        <f t="shared" si="29"/>
        <v/>
      </c>
      <c r="I105" s="129" t="str">
        <f t="shared" si="30"/>
        <v/>
      </c>
      <c r="J105" s="131" t="str">
        <f t="shared" si="25"/>
        <v/>
      </c>
      <c r="K105" s="128" t="str">
        <f t="shared" si="24"/>
        <v/>
      </c>
      <c r="L105" s="11" t="str">
        <f t="shared" si="31"/>
        <v/>
      </c>
      <c r="M105" s="11" t="str">
        <f t="shared" si="32"/>
        <v/>
      </c>
      <c r="N105" s="11" t="str">
        <f t="shared" si="33"/>
        <v/>
      </c>
      <c r="O105" s="11" t="str">
        <f t="shared" si="34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23"/>
        <v/>
      </c>
      <c r="D106" s="13"/>
      <c r="E106" s="10" t="str">
        <f t="shared" si="26"/>
        <v/>
      </c>
      <c r="F106" s="11" t="str">
        <f t="shared" si="27"/>
        <v/>
      </c>
      <c r="G106" s="11" t="str">
        <f t="shared" si="28"/>
        <v/>
      </c>
      <c r="H106" s="122" t="str">
        <f t="shared" si="29"/>
        <v/>
      </c>
      <c r="I106" s="129" t="str">
        <f t="shared" si="30"/>
        <v/>
      </c>
      <c r="J106" s="131" t="str">
        <f t="shared" si="25"/>
        <v/>
      </c>
      <c r="K106" s="128" t="str">
        <f t="shared" si="24"/>
        <v/>
      </c>
      <c r="L106" s="11" t="str">
        <f t="shared" si="31"/>
        <v/>
      </c>
      <c r="M106" s="11" t="str">
        <f t="shared" si="32"/>
        <v/>
      </c>
      <c r="N106" s="11" t="str">
        <f t="shared" si="33"/>
        <v/>
      </c>
      <c r="O106" s="11" t="str">
        <f t="shared" si="34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23"/>
        <v/>
      </c>
      <c r="D107" s="13"/>
      <c r="E107" s="10" t="str">
        <f t="shared" si="26"/>
        <v/>
      </c>
      <c r="F107" s="11" t="str">
        <f t="shared" si="27"/>
        <v/>
      </c>
      <c r="G107" s="11" t="str">
        <f t="shared" si="28"/>
        <v/>
      </c>
      <c r="H107" s="122" t="str">
        <f t="shared" si="29"/>
        <v/>
      </c>
      <c r="I107" s="129" t="str">
        <f t="shared" si="30"/>
        <v/>
      </c>
      <c r="J107" s="131" t="str">
        <f t="shared" si="25"/>
        <v/>
      </c>
      <c r="K107" s="128" t="str">
        <f t="shared" si="24"/>
        <v/>
      </c>
      <c r="L107" s="11" t="str">
        <f t="shared" si="31"/>
        <v/>
      </c>
      <c r="M107" s="11" t="str">
        <f t="shared" si="32"/>
        <v/>
      </c>
      <c r="N107" s="11" t="str">
        <f t="shared" si="33"/>
        <v/>
      </c>
      <c r="O107" s="11" t="str">
        <f t="shared" si="34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23"/>
        <v/>
      </c>
      <c r="D108" s="13"/>
      <c r="E108" s="10" t="str">
        <f t="shared" si="26"/>
        <v/>
      </c>
      <c r="F108" s="11" t="str">
        <f t="shared" si="27"/>
        <v/>
      </c>
      <c r="G108" s="11" t="str">
        <f t="shared" si="28"/>
        <v/>
      </c>
      <c r="H108" s="122" t="str">
        <f t="shared" si="29"/>
        <v/>
      </c>
      <c r="I108" s="129" t="str">
        <f t="shared" si="30"/>
        <v/>
      </c>
      <c r="J108" s="131" t="str">
        <f t="shared" si="25"/>
        <v/>
      </c>
      <c r="K108" s="128" t="str">
        <f t="shared" si="24"/>
        <v/>
      </c>
      <c r="L108" s="11" t="str">
        <f t="shared" si="31"/>
        <v/>
      </c>
      <c r="M108" s="11" t="str">
        <f t="shared" si="32"/>
        <v/>
      </c>
      <c r="N108" s="11" t="str">
        <f t="shared" si="33"/>
        <v/>
      </c>
      <c r="O108" s="11" t="str">
        <f t="shared" si="34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23"/>
        <v/>
      </c>
      <c r="D109" s="13"/>
      <c r="E109" s="10" t="str">
        <f t="shared" si="26"/>
        <v/>
      </c>
      <c r="F109" s="11" t="str">
        <f t="shared" si="27"/>
        <v/>
      </c>
      <c r="G109" s="11" t="str">
        <f t="shared" si="28"/>
        <v/>
      </c>
      <c r="H109" s="122" t="str">
        <f t="shared" si="29"/>
        <v/>
      </c>
      <c r="I109" s="129" t="str">
        <f t="shared" si="30"/>
        <v/>
      </c>
      <c r="J109" s="131" t="str">
        <f t="shared" si="25"/>
        <v/>
      </c>
      <c r="K109" s="128" t="str">
        <f t="shared" si="24"/>
        <v/>
      </c>
      <c r="L109" s="11" t="str">
        <f t="shared" si="31"/>
        <v/>
      </c>
      <c r="M109" s="11" t="str">
        <f t="shared" si="32"/>
        <v/>
      </c>
      <c r="N109" s="11" t="str">
        <f t="shared" si="33"/>
        <v/>
      </c>
      <c r="O109" s="11" t="str">
        <f t="shared" si="34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23"/>
        <v/>
      </c>
      <c r="D110" s="13"/>
      <c r="E110" s="10" t="str">
        <f t="shared" si="26"/>
        <v/>
      </c>
      <c r="F110" s="11" t="str">
        <f t="shared" si="27"/>
        <v/>
      </c>
      <c r="G110" s="11" t="str">
        <f t="shared" si="28"/>
        <v/>
      </c>
      <c r="H110" s="122" t="str">
        <f t="shared" si="29"/>
        <v/>
      </c>
      <c r="I110" s="129" t="str">
        <f t="shared" si="30"/>
        <v/>
      </c>
      <c r="J110" s="131" t="str">
        <f t="shared" si="25"/>
        <v/>
      </c>
      <c r="K110" s="128" t="str">
        <f t="shared" si="24"/>
        <v/>
      </c>
      <c r="L110" s="11" t="str">
        <f t="shared" si="31"/>
        <v/>
      </c>
      <c r="M110" s="11" t="str">
        <f t="shared" si="32"/>
        <v/>
      </c>
      <c r="N110" s="11" t="str">
        <f t="shared" si="33"/>
        <v/>
      </c>
      <c r="O110" s="11" t="str">
        <f t="shared" si="34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23"/>
        <v/>
      </c>
      <c r="D111" s="13"/>
      <c r="E111" s="10" t="str">
        <f t="shared" si="26"/>
        <v/>
      </c>
      <c r="F111" s="11" t="str">
        <f t="shared" si="27"/>
        <v/>
      </c>
      <c r="G111" s="11" t="str">
        <f t="shared" si="28"/>
        <v/>
      </c>
      <c r="H111" s="122" t="str">
        <f t="shared" si="29"/>
        <v/>
      </c>
      <c r="I111" s="129" t="str">
        <f t="shared" si="30"/>
        <v/>
      </c>
      <c r="J111" s="131" t="str">
        <f t="shared" si="25"/>
        <v/>
      </c>
      <c r="K111" s="128" t="str">
        <f t="shared" si="24"/>
        <v/>
      </c>
      <c r="L111" s="11" t="str">
        <f t="shared" si="31"/>
        <v/>
      </c>
      <c r="M111" s="11" t="str">
        <f t="shared" si="32"/>
        <v/>
      </c>
      <c r="N111" s="11" t="str">
        <f t="shared" si="33"/>
        <v/>
      </c>
      <c r="O111" s="11" t="str">
        <f t="shared" si="34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23"/>
        <v/>
      </c>
      <c r="D112" s="13"/>
      <c r="E112" s="10" t="str">
        <f t="shared" si="26"/>
        <v/>
      </c>
      <c r="F112" s="11" t="str">
        <f t="shared" si="27"/>
        <v/>
      </c>
      <c r="G112" s="11" t="str">
        <f t="shared" si="28"/>
        <v/>
      </c>
      <c r="H112" s="122" t="str">
        <f t="shared" si="29"/>
        <v/>
      </c>
      <c r="I112" s="129" t="str">
        <f t="shared" si="30"/>
        <v/>
      </c>
      <c r="J112" s="131" t="str">
        <f t="shared" si="25"/>
        <v/>
      </c>
      <c r="K112" s="128" t="str">
        <f t="shared" si="24"/>
        <v/>
      </c>
      <c r="L112" s="11" t="str">
        <f t="shared" si="31"/>
        <v/>
      </c>
      <c r="M112" s="11" t="str">
        <f t="shared" si="32"/>
        <v/>
      </c>
      <c r="N112" s="11" t="str">
        <f t="shared" si="33"/>
        <v/>
      </c>
      <c r="O112" s="11" t="str">
        <f t="shared" si="34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23"/>
        <v/>
      </c>
      <c r="D113" s="13"/>
      <c r="E113" s="10" t="str">
        <f t="shared" si="26"/>
        <v/>
      </c>
      <c r="F113" s="11" t="str">
        <f t="shared" si="27"/>
        <v/>
      </c>
      <c r="G113" s="11" t="str">
        <f t="shared" si="28"/>
        <v/>
      </c>
      <c r="H113" s="122" t="str">
        <f t="shared" si="29"/>
        <v/>
      </c>
      <c r="I113" s="129" t="str">
        <f t="shared" si="30"/>
        <v/>
      </c>
      <c r="J113" s="131" t="str">
        <f t="shared" si="25"/>
        <v/>
      </c>
      <c r="K113" s="128" t="str">
        <f t="shared" si="24"/>
        <v/>
      </c>
      <c r="L113" s="11" t="str">
        <f t="shared" si="31"/>
        <v/>
      </c>
      <c r="M113" s="11" t="str">
        <f t="shared" si="32"/>
        <v/>
      </c>
      <c r="N113" s="11" t="str">
        <f t="shared" si="33"/>
        <v/>
      </c>
      <c r="O113" s="11" t="str">
        <f t="shared" si="34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23"/>
        <v/>
      </c>
      <c r="D114" s="13"/>
      <c r="E114" s="10" t="str">
        <f t="shared" si="26"/>
        <v/>
      </c>
      <c r="F114" s="11" t="str">
        <f t="shared" si="27"/>
        <v/>
      </c>
      <c r="G114" s="11" t="str">
        <f t="shared" si="28"/>
        <v/>
      </c>
      <c r="H114" s="122" t="str">
        <f t="shared" si="29"/>
        <v/>
      </c>
      <c r="I114" s="129" t="str">
        <f t="shared" si="30"/>
        <v/>
      </c>
      <c r="J114" s="131" t="str">
        <f t="shared" si="25"/>
        <v/>
      </c>
      <c r="K114" s="128" t="str">
        <f t="shared" si="24"/>
        <v/>
      </c>
      <c r="L114" s="11" t="str">
        <f t="shared" si="31"/>
        <v/>
      </c>
      <c r="M114" s="11" t="str">
        <f t="shared" si="32"/>
        <v/>
      </c>
      <c r="N114" s="11" t="str">
        <f t="shared" si="33"/>
        <v/>
      </c>
      <c r="O114" s="11" t="str">
        <f t="shared" si="34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23"/>
        <v/>
      </c>
      <c r="D115" s="13"/>
      <c r="E115" s="10" t="str">
        <f t="shared" si="26"/>
        <v/>
      </c>
      <c r="F115" s="11" t="str">
        <f t="shared" si="27"/>
        <v/>
      </c>
      <c r="G115" s="11" t="str">
        <f t="shared" si="28"/>
        <v/>
      </c>
      <c r="H115" s="122" t="str">
        <f t="shared" si="29"/>
        <v/>
      </c>
      <c r="I115" s="129" t="str">
        <f t="shared" si="30"/>
        <v/>
      </c>
      <c r="J115" s="131" t="str">
        <f t="shared" si="25"/>
        <v/>
      </c>
      <c r="K115" s="128" t="str">
        <f t="shared" si="24"/>
        <v/>
      </c>
      <c r="L115" s="11" t="str">
        <f t="shared" si="31"/>
        <v/>
      </c>
      <c r="M115" s="11" t="str">
        <f t="shared" si="32"/>
        <v/>
      </c>
      <c r="N115" s="11" t="str">
        <f t="shared" si="33"/>
        <v/>
      </c>
      <c r="O115" s="11" t="str">
        <f t="shared" si="34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23"/>
        <v/>
      </c>
      <c r="D116" s="13"/>
      <c r="E116" s="10" t="str">
        <f t="shared" si="26"/>
        <v/>
      </c>
      <c r="F116" s="11" t="str">
        <f t="shared" si="27"/>
        <v/>
      </c>
      <c r="G116" s="11" t="str">
        <f t="shared" si="28"/>
        <v/>
      </c>
      <c r="H116" s="122" t="str">
        <f t="shared" si="29"/>
        <v/>
      </c>
      <c r="I116" s="129" t="str">
        <f t="shared" si="30"/>
        <v/>
      </c>
      <c r="J116" s="131" t="str">
        <f t="shared" si="25"/>
        <v/>
      </c>
      <c r="K116" s="128" t="str">
        <f t="shared" si="24"/>
        <v/>
      </c>
      <c r="L116" s="11" t="str">
        <f t="shared" si="31"/>
        <v/>
      </c>
      <c r="M116" s="11" t="str">
        <f t="shared" si="32"/>
        <v/>
      </c>
      <c r="N116" s="11" t="str">
        <f t="shared" si="33"/>
        <v/>
      </c>
      <c r="O116" s="11" t="str">
        <f t="shared" si="34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23"/>
        <v/>
      </c>
      <c r="D117" s="13"/>
      <c r="E117" s="10" t="str">
        <f t="shared" si="26"/>
        <v/>
      </c>
      <c r="F117" s="11" t="str">
        <f t="shared" si="27"/>
        <v/>
      </c>
      <c r="G117" s="11" t="str">
        <f t="shared" si="28"/>
        <v/>
      </c>
      <c r="H117" s="122" t="str">
        <f t="shared" si="29"/>
        <v/>
      </c>
      <c r="I117" s="129" t="str">
        <f t="shared" si="30"/>
        <v/>
      </c>
      <c r="J117" s="131" t="str">
        <f t="shared" si="25"/>
        <v/>
      </c>
      <c r="K117" s="128" t="str">
        <f t="shared" si="24"/>
        <v/>
      </c>
      <c r="L117" s="11" t="str">
        <f t="shared" si="31"/>
        <v/>
      </c>
      <c r="M117" s="11" t="str">
        <f t="shared" si="32"/>
        <v/>
      </c>
      <c r="N117" s="11" t="str">
        <f t="shared" si="33"/>
        <v/>
      </c>
      <c r="O117" s="11" t="str">
        <f t="shared" si="34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23"/>
        <v/>
      </c>
      <c r="D118" s="13"/>
      <c r="E118" s="10" t="str">
        <f t="shared" si="26"/>
        <v/>
      </c>
      <c r="F118" s="11" t="str">
        <f t="shared" si="27"/>
        <v/>
      </c>
      <c r="G118" s="11" t="str">
        <f t="shared" si="28"/>
        <v/>
      </c>
      <c r="H118" s="122" t="str">
        <f t="shared" si="29"/>
        <v/>
      </c>
      <c r="I118" s="129" t="str">
        <f t="shared" si="30"/>
        <v/>
      </c>
      <c r="J118" s="131" t="str">
        <f t="shared" si="25"/>
        <v/>
      </c>
      <c r="K118" s="128" t="str">
        <f t="shared" si="24"/>
        <v/>
      </c>
      <c r="L118" s="11" t="str">
        <f t="shared" si="31"/>
        <v/>
      </c>
      <c r="M118" s="11" t="str">
        <f t="shared" si="32"/>
        <v/>
      </c>
      <c r="N118" s="11" t="str">
        <f t="shared" si="33"/>
        <v/>
      </c>
      <c r="O118" s="11" t="str">
        <f t="shared" si="34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23"/>
        <v/>
      </c>
      <c r="D119" s="13"/>
      <c r="E119" s="10" t="str">
        <f t="shared" si="26"/>
        <v/>
      </c>
      <c r="F119" s="11" t="str">
        <f t="shared" si="27"/>
        <v/>
      </c>
      <c r="G119" s="11" t="str">
        <f t="shared" si="28"/>
        <v/>
      </c>
      <c r="H119" s="122" t="str">
        <f t="shared" si="29"/>
        <v/>
      </c>
      <c r="I119" s="129" t="str">
        <f t="shared" si="30"/>
        <v/>
      </c>
      <c r="J119" s="131" t="str">
        <f t="shared" si="25"/>
        <v/>
      </c>
      <c r="K119" s="128" t="str">
        <f t="shared" si="24"/>
        <v/>
      </c>
      <c r="L119" s="11" t="str">
        <f t="shared" si="31"/>
        <v/>
      </c>
      <c r="M119" s="11" t="str">
        <f t="shared" si="32"/>
        <v/>
      </c>
      <c r="N119" s="11" t="str">
        <f t="shared" si="33"/>
        <v/>
      </c>
      <c r="O119" s="11" t="str">
        <f t="shared" si="34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23"/>
        <v/>
      </c>
      <c r="D120" s="13"/>
      <c r="E120" s="10" t="str">
        <f t="shared" si="26"/>
        <v/>
      </c>
      <c r="F120" s="11" t="str">
        <f t="shared" si="27"/>
        <v/>
      </c>
      <c r="G120" s="11" t="str">
        <f t="shared" si="28"/>
        <v/>
      </c>
      <c r="H120" s="122" t="str">
        <f t="shared" si="29"/>
        <v/>
      </c>
      <c r="I120" s="129" t="str">
        <f t="shared" si="30"/>
        <v/>
      </c>
      <c r="J120" s="131" t="str">
        <f t="shared" si="25"/>
        <v/>
      </c>
      <c r="K120" s="128" t="str">
        <f t="shared" si="24"/>
        <v/>
      </c>
      <c r="L120" s="11" t="str">
        <f t="shared" si="31"/>
        <v/>
      </c>
      <c r="M120" s="11" t="str">
        <f t="shared" si="32"/>
        <v/>
      </c>
      <c r="N120" s="11" t="str">
        <f t="shared" si="33"/>
        <v/>
      </c>
      <c r="O120" s="11" t="str">
        <f t="shared" si="34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23"/>
        <v/>
      </c>
      <c r="D121" s="13"/>
      <c r="E121" s="10" t="str">
        <f t="shared" si="26"/>
        <v/>
      </c>
      <c r="F121" s="11" t="str">
        <f t="shared" si="27"/>
        <v/>
      </c>
      <c r="G121" s="11" t="str">
        <f t="shared" si="28"/>
        <v/>
      </c>
      <c r="H121" s="122" t="str">
        <f t="shared" si="29"/>
        <v/>
      </c>
      <c r="I121" s="129" t="str">
        <f t="shared" si="30"/>
        <v/>
      </c>
      <c r="J121" s="131" t="str">
        <f t="shared" si="25"/>
        <v/>
      </c>
      <c r="K121" s="128" t="str">
        <f>IF(C120&lt;$B$10,L121/G121,"")</f>
        <v/>
      </c>
      <c r="L121" s="11" t="str">
        <f t="shared" si="31"/>
        <v/>
      </c>
      <c r="M121" s="11" t="str">
        <f t="shared" si="32"/>
        <v/>
      </c>
      <c r="N121" s="11" t="str">
        <f t="shared" si="33"/>
        <v/>
      </c>
      <c r="O121" s="11" t="str">
        <f t="shared" si="34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23"/>
        <v/>
      </c>
      <c r="D122" s="13"/>
      <c r="E122" s="10" t="str">
        <f t="shared" si="26"/>
        <v/>
      </c>
      <c r="F122" s="11" t="str">
        <f t="shared" si="27"/>
        <v/>
      </c>
      <c r="G122" s="11" t="str">
        <f t="shared" si="28"/>
        <v/>
      </c>
      <c r="H122" s="122" t="str">
        <f t="shared" si="29"/>
        <v/>
      </c>
      <c r="I122" s="129" t="str">
        <f t="shared" si="30"/>
        <v/>
      </c>
      <c r="J122" s="131" t="str">
        <f t="shared" si="25"/>
        <v/>
      </c>
      <c r="K122" s="128" t="str">
        <f t="shared" ref="K122:K185" si="35">IF(C121&lt;$B$10,L122/G122,"")</f>
        <v/>
      </c>
      <c r="L122" s="11" t="str">
        <f t="shared" si="31"/>
        <v/>
      </c>
      <c r="M122" s="11" t="str">
        <f t="shared" si="32"/>
        <v/>
      </c>
      <c r="N122" s="11" t="str">
        <f t="shared" si="33"/>
        <v/>
      </c>
      <c r="O122" s="11" t="str">
        <f t="shared" si="34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23"/>
        <v/>
      </c>
      <c r="D123" s="13"/>
      <c r="E123" s="10" t="str">
        <f t="shared" si="26"/>
        <v/>
      </c>
      <c r="F123" s="11" t="str">
        <f t="shared" si="27"/>
        <v/>
      </c>
      <c r="G123" s="11" t="str">
        <f t="shared" si="28"/>
        <v/>
      </c>
      <c r="H123" s="122" t="str">
        <f t="shared" si="29"/>
        <v/>
      </c>
      <c r="I123" s="129" t="str">
        <f t="shared" si="30"/>
        <v/>
      </c>
      <c r="J123" s="131" t="str">
        <f t="shared" si="25"/>
        <v/>
      </c>
      <c r="K123" s="128" t="str">
        <f t="shared" si="35"/>
        <v/>
      </c>
      <c r="L123" s="11" t="str">
        <f t="shared" si="31"/>
        <v/>
      </c>
      <c r="M123" s="11" t="str">
        <f t="shared" si="32"/>
        <v/>
      </c>
      <c r="N123" s="11" t="str">
        <f t="shared" si="33"/>
        <v/>
      </c>
      <c r="O123" s="11" t="str">
        <f t="shared" si="34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23"/>
        <v/>
      </c>
      <c r="D124" s="13"/>
      <c r="E124" s="10" t="str">
        <f t="shared" si="26"/>
        <v/>
      </c>
      <c r="F124" s="11" t="str">
        <f t="shared" si="27"/>
        <v/>
      </c>
      <c r="G124" s="11" t="str">
        <f t="shared" si="28"/>
        <v/>
      </c>
      <c r="H124" s="122" t="str">
        <f t="shared" si="29"/>
        <v/>
      </c>
      <c r="I124" s="129" t="str">
        <f t="shared" si="30"/>
        <v/>
      </c>
      <c r="J124" s="131" t="str">
        <f t="shared" si="25"/>
        <v/>
      </c>
      <c r="K124" s="128" t="str">
        <f t="shared" si="35"/>
        <v/>
      </c>
      <c r="L124" s="11" t="str">
        <f t="shared" si="31"/>
        <v/>
      </c>
      <c r="M124" s="11" t="str">
        <f t="shared" si="32"/>
        <v/>
      </c>
      <c r="N124" s="11" t="str">
        <f t="shared" si="33"/>
        <v/>
      </c>
      <c r="O124" s="11" t="str">
        <f t="shared" si="34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23"/>
        <v/>
      </c>
      <c r="D125" s="13"/>
      <c r="E125" s="10" t="str">
        <f t="shared" si="26"/>
        <v/>
      </c>
      <c r="F125" s="11" t="str">
        <f t="shared" si="27"/>
        <v/>
      </c>
      <c r="G125" s="11" t="str">
        <f t="shared" si="28"/>
        <v/>
      </c>
      <c r="H125" s="122" t="str">
        <f t="shared" si="29"/>
        <v/>
      </c>
      <c r="I125" s="129" t="str">
        <f t="shared" si="30"/>
        <v/>
      </c>
      <c r="J125" s="131" t="str">
        <f t="shared" si="25"/>
        <v/>
      </c>
      <c r="K125" s="128" t="str">
        <f t="shared" si="35"/>
        <v/>
      </c>
      <c r="L125" s="11" t="str">
        <f t="shared" si="31"/>
        <v/>
      </c>
      <c r="M125" s="11" t="str">
        <f t="shared" si="32"/>
        <v/>
      </c>
      <c r="N125" s="11" t="str">
        <f t="shared" si="33"/>
        <v/>
      </c>
      <c r="O125" s="11" t="str">
        <f t="shared" si="34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23"/>
        <v/>
      </c>
      <c r="D126" s="13"/>
      <c r="E126" s="10" t="str">
        <f t="shared" si="26"/>
        <v/>
      </c>
      <c r="F126" s="11" t="str">
        <f t="shared" si="27"/>
        <v/>
      </c>
      <c r="G126" s="11" t="str">
        <f t="shared" si="28"/>
        <v/>
      </c>
      <c r="H126" s="122" t="str">
        <f t="shared" si="29"/>
        <v/>
      </c>
      <c r="I126" s="129" t="str">
        <f t="shared" si="30"/>
        <v/>
      </c>
      <c r="J126" s="131" t="str">
        <f t="shared" si="25"/>
        <v/>
      </c>
      <c r="K126" s="128" t="str">
        <f t="shared" si="35"/>
        <v/>
      </c>
      <c r="L126" s="11" t="str">
        <f t="shared" si="31"/>
        <v/>
      </c>
      <c r="M126" s="11" t="str">
        <f t="shared" si="32"/>
        <v/>
      </c>
      <c r="N126" s="11" t="str">
        <f t="shared" si="33"/>
        <v/>
      </c>
      <c r="O126" s="11" t="str">
        <f t="shared" si="34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23"/>
        <v/>
      </c>
      <c r="D127" s="13"/>
      <c r="E127" s="10" t="str">
        <f t="shared" si="26"/>
        <v/>
      </c>
      <c r="F127" s="11" t="str">
        <f t="shared" si="27"/>
        <v/>
      </c>
      <c r="G127" s="11" t="str">
        <f t="shared" si="28"/>
        <v/>
      </c>
      <c r="H127" s="122" t="str">
        <f t="shared" si="29"/>
        <v/>
      </c>
      <c r="I127" s="129" t="str">
        <f t="shared" si="30"/>
        <v/>
      </c>
      <c r="J127" s="131" t="str">
        <f t="shared" si="25"/>
        <v/>
      </c>
      <c r="K127" s="128" t="str">
        <f t="shared" si="35"/>
        <v/>
      </c>
      <c r="L127" s="11" t="str">
        <f t="shared" si="31"/>
        <v/>
      </c>
      <c r="M127" s="11" t="str">
        <f t="shared" si="32"/>
        <v/>
      </c>
      <c r="N127" s="11" t="str">
        <f t="shared" si="33"/>
        <v/>
      </c>
      <c r="O127" s="11" t="str">
        <f t="shared" si="34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23"/>
        <v/>
      </c>
      <c r="D128" s="13"/>
      <c r="E128" s="10" t="str">
        <f t="shared" si="26"/>
        <v/>
      </c>
      <c r="F128" s="11" t="str">
        <f t="shared" si="27"/>
        <v/>
      </c>
      <c r="G128" s="11" t="str">
        <f t="shared" si="28"/>
        <v/>
      </c>
      <c r="H128" s="122" t="str">
        <f t="shared" si="29"/>
        <v/>
      </c>
      <c r="I128" s="129" t="str">
        <f t="shared" si="30"/>
        <v/>
      </c>
      <c r="J128" s="131" t="str">
        <f t="shared" si="25"/>
        <v/>
      </c>
      <c r="K128" s="128" t="str">
        <f t="shared" si="35"/>
        <v/>
      </c>
      <c r="L128" s="11" t="str">
        <f t="shared" si="31"/>
        <v/>
      </c>
      <c r="M128" s="11" t="str">
        <f t="shared" si="32"/>
        <v/>
      </c>
      <c r="N128" s="11" t="str">
        <f t="shared" si="33"/>
        <v/>
      </c>
      <c r="O128" s="11" t="str">
        <f t="shared" si="34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23"/>
        <v/>
      </c>
      <c r="D129" s="13"/>
      <c r="E129" s="10" t="str">
        <f t="shared" si="26"/>
        <v/>
      </c>
      <c r="F129" s="11" t="str">
        <f t="shared" si="27"/>
        <v/>
      </c>
      <c r="G129" s="11" t="str">
        <f t="shared" si="28"/>
        <v/>
      </c>
      <c r="H129" s="122" t="str">
        <f t="shared" si="29"/>
        <v/>
      </c>
      <c r="I129" s="129" t="str">
        <f t="shared" si="30"/>
        <v/>
      </c>
      <c r="J129" s="131" t="str">
        <f t="shared" si="25"/>
        <v/>
      </c>
      <c r="K129" s="128" t="str">
        <f t="shared" si="35"/>
        <v/>
      </c>
      <c r="L129" s="11" t="str">
        <f t="shared" si="31"/>
        <v/>
      </c>
      <c r="M129" s="11" t="str">
        <f t="shared" si="32"/>
        <v/>
      </c>
      <c r="N129" s="11" t="str">
        <f t="shared" si="33"/>
        <v/>
      </c>
      <c r="O129" s="11" t="str">
        <f t="shared" si="34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23"/>
        <v/>
      </c>
      <c r="D130" s="13"/>
      <c r="E130" s="10" t="str">
        <f t="shared" si="26"/>
        <v/>
      </c>
      <c r="F130" s="11" t="str">
        <f t="shared" si="27"/>
        <v/>
      </c>
      <c r="G130" s="11" t="str">
        <f t="shared" si="28"/>
        <v/>
      </c>
      <c r="H130" s="122" t="str">
        <f t="shared" si="29"/>
        <v/>
      </c>
      <c r="I130" s="129" t="str">
        <f t="shared" si="30"/>
        <v/>
      </c>
      <c r="J130" s="131" t="str">
        <f t="shared" si="25"/>
        <v/>
      </c>
      <c r="K130" s="128" t="str">
        <f t="shared" si="35"/>
        <v/>
      </c>
      <c r="L130" s="11" t="str">
        <f t="shared" si="31"/>
        <v/>
      </c>
      <c r="M130" s="11" t="str">
        <f t="shared" si="32"/>
        <v/>
      </c>
      <c r="N130" s="11" t="str">
        <f t="shared" si="33"/>
        <v/>
      </c>
      <c r="O130" s="11" t="str">
        <f t="shared" si="34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36">IF(C130&lt;$B$10,C130+1,"")</f>
        <v/>
      </c>
      <c r="D131" s="13"/>
      <c r="E131" s="10" t="str">
        <f t="shared" si="26"/>
        <v/>
      </c>
      <c r="F131" s="11" t="str">
        <f t="shared" si="27"/>
        <v/>
      </c>
      <c r="G131" s="11" t="str">
        <f t="shared" si="28"/>
        <v/>
      </c>
      <c r="H131" s="122" t="str">
        <f t="shared" si="29"/>
        <v/>
      </c>
      <c r="I131" s="129" t="str">
        <f t="shared" si="30"/>
        <v/>
      </c>
      <c r="J131" s="131" t="str">
        <f t="shared" si="25"/>
        <v/>
      </c>
      <c r="K131" s="128" t="str">
        <f t="shared" si="35"/>
        <v/>
      </c>
      <c r="L131" s="11" t="str">
        <f t="shared" si="31"/>
        <v/>
      </c>
      <c r="M131" s="11" t="str">
        <f t="shared" si="32"/>
        <v/>
      </c>
      <c r="N131" s="11" t="str">
        <f t="shared" si="33"/>
        <v/>
      </c>
      <c r="O131" s="11" t="str">
        <f t="shared" si="34"/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36"/>
        <v/>
      </c>
      <c r="D132" s="13"/>
      <c r="E132" s="10" t="str">
        <f t="shared" si="26"/>
        <v/>
      </c>
      <c r="F132" s="11" t="str">
        <f t="shared" si="27"/>
        <v/>
      </c>
      <c r="G132" s="11" t="str">
        <f t="shared" si="28"/>
        <v/>
      </c>
      <c r="H132" s="122" t="str">
        <f t="shared" si="29"/>
        <v/>
      </c>
      <c r="I132" s="129" t="str">
        <f t="shared" si="30"/>
        <v/>
      </c>
      <c r="J132" s="131" t="str">
        <f t="shared" ref="J132:J195" si="37">IF(C131&lt;$B$10,$B$21,"")</f>
        <v/>
      </c>
      <c r="K132" s="128" t="str">
        <f t="shared" si="35"/>
        <v/>
      </c>
      <c r="L132" s="11" t="str">
        <f t="shared" si="31"/>
        <v/>
      </c>
      <c r="M132" s="11" t="str">
        <f t="shared" si="32"/>
        <v/>
      </c>
      <c r="N132" s="11" t="str">
        <f t="shared" si="33"/>
        <v/>
      </c>
      <c r="O132" s="11" t="str">
        <f t="shared" si="34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36"/>
        <v/>
      </c>
      <c r="D133" s="13"/>
      <c r="E133" s="10" t="str">
        <f t="shared" si="26"/>
        <v/>
      </c>
      <c r="F133" s="11" t="str">
        <f t="shared" si="27"/>
        <v/>
      </c>
      <c r="G133" s="11" t="str">
        <f t="shared" si="28"/>
        <v/>
      </c>
      <c r="H133" s="122" t="str">
        <f t="shared" si="29"/>
        <v/>
      </c>
      <c r="I133" s="129" t="str">
        <f t="shared" si="30"/>
        <v/>
      </c>
      <c r="J133" s="131" t="str">
        <f t="shared" si="37"/>
        <v/>
      </c>
      <c r="K133" s="128" t="str">
        <f t="shared" si="35"/>
        <v/>
      </c>
      <c r="L133" s="11" t="str">
        <f t="shared" si="31"/>
        <v/>
      </c>
      <c r="M133" s="11" t="str">
        <f t="shared" si="32"/>
        <v/>
      </c>
      <c r="N133" s="11" t="str">
        <f t="shared" si="33"/>
        <v/>
      </c>
      <c r="O133" s="11" t="str">
        <f t="shared" si="34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36"/>
        <v/>
      </c>
      <c r="D134" s="13"/>
      <c r="E134" s="10" t="str">
        <f t="shared" si="26"/>
        <v/>
      </c>
      <c r="F134" s="11" t="str">
        <f t="shared" si="27"/>
        <v/>
      </c>
      <c r="G134" s="11" t="str">
        <f t="shared" si="28"/>
        <v/>
      </c>
      <c r="H134" s="122" t="str">
        <f t="shared" si="29"/>
        <v/>
      </c>
      <c r="I134" s="129" t="str">
        <f t="shared" si="30"/>
        <v/>
      </c>
      <c r="J134" s="131" t="str">
        <f t="shared" si="37"/>
        <v/>
      </c>
      <c r="K134" s="128" t="str">
        <f t="shared" si="35"/>
        <v/>
      </c>
      <c r="L134" s="11" t="str">
        <f t="shared" si="31"/>
        <v/>
      </c>
      <c r="M134" s="11" t="str">
        <f t="shared" si="32"/>
        <v/>
      </c>
      <c r="N134" s="11" t="str">
        <f t="shared" si="33"/>
        <v/>
      </c>
      <c r="O134" s="11" t="str">
        <f t="shared" si="34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36"/>
        <v/>
      </c>
      <c r="D135" s="13"/>
      <c r="E135" s="10" t="str">
        <f t="shared" ref="E135:E198" si="38">IF(C134&lt;$B$10,$B$15,"")</f>
        <v/>
      </c>
      <c r="F135" s="11" t="str">
        <f t="shared" si="27"/>
        <v/>
      </c>
      <c r="G135" s="11" t="str">
        <f t="shared" si="28"/>
        <v/>
      </c>
      <c r="H135" s="122" t="str">
        <f t="shared" si="29"/>
        <v/>
      </c>
      <c r="I135" s="129" t="str">
        <f t="shared" si="30"/>
        <v/>
      </c>
      <c r="J135" s="131" t="str">
        <f t="shared" si="37"/>
        <v/>
      </c>
      <c r="K135" s="128" t="str">
        <f t="shared" si="35"/>
        <v/>
      </c>
      <c r="L135" s="11" t="str">
        <f t="shared" si="31"/>
        <v/>
      </c>
      <c r="M135" s="11" t="str">
        <f t="shared" si="32"/>
        <v/>
      </c>
      <c r="N135" s="11" t="str">
        <f t="shared" si="33"/>
        <v/>
      </c>
      <c r="O135" s="11" t="str">
        <f t="shared" si="34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36"/>
        <v/>
      </c>
      <c r="D136" s="13"/>
      <c r="E136" s="10" t="str">
        <f t="shared" si="38"/>
        <v/>
      </c>
      <c r="F136" s="11" t="str">
        <f t="shared" si="27"/>
        <v/>
      </c>
      <c r="G136" s="11" t="str">
        <f t="shared" si="28"/>
        <v/>
      </c>
      <c r="H136" s="122" t="str">
        <f t="shared" si="29"/>
        <v/>
      </c>
      <c r="I136" s="129" t="str">
        <f t="shared" si="30"/>
        <v/>
      </c>
      <c r="J136" s="131" t="str">
        <f t="shared" si="37"/>
        <v/>
      </c>
      <c r="K136" s="128" t="str">
        <f t="shared" si="35"/>
        <v/>
      </c>
      <c r="L136" s="11" t="str">
        <f t="shared" si="31"/>
        <v/>
      </c>
      <c r="M136" s="11" t="str">
        <f t="shared" si="32"/>
        <v/>
      </c>
      <c r="N136" s="11" t="str">
        <f t="shared" si="33"/>
        <v/>
      </c>
      <c r="O136" s="11" t="str">
        <f t="shared" si="34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36"/>
        <v/>
      </c>
      <c r="D137" s="13"/>
      <c r="E137" s="10" t="str">
        <f t="shared" si="38"/>
        <v/>
      </c>
      <c r="F137" s="11" t="str">
        <f t="shared" si="27"/>
        <v/>
      </c>
      <c r="G137" s="11" t="str">
        <f t="shared" si="28"/>
        <v/>
      </c>
      <c r="H137" s="122" t="str">
        <f t="shared" si="29"/>
        <v/>
      </c>
      <c r="I137" s="129" t="str">
        <f t="shared" si="30"/>
        <v/>
      </c>
      <c r="J137" s="131" t="str">
        <f t="shared" si="37"/>
        <v/>
      </c>
      <c r="K137" s="128" t="str">
        <f t="shared" si="35"/>
        <v/>
      </c>
      <c r="L137" s="11" t="str">
        <f t="shared" si="31"/>
        <v/>
      </c>
      <c r="M137" s="11" t="str">
        <f t="shared" si="32"/>
        <v/>
      </c>
      <c r="N137" s="11" t="str">
        <f t="shared" si="33"/>
        <v/>
      </c>
      <c r="O137" s="11" t="str">
        <f t="shared" si="34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36"/>
        <v/>
      </c>
      <c r="D138" s="13"/>
      <c r="E138" s="10" t="str">
        <f t="shared" si="38"/>
        <v/>
      </c>
      <c r="F138" s="11" t="str">
        <f t="shared" si="27"/>
        <v/>
      </c>
      <c r="G138" s="11" t="str">
        <f t="shared" si="28"/>
        <v/>
      </c>
      <c r="H138" s="122" t="str">
        <f t="shared" si="29"/>
        <v/>
      </c>
      <c r="I138" s="129" t="str">
        <f t="shared" si="30"/>
        <v/>
      </c>
      <c r="J138" s="131" t="str">
        <f t="shared" si="37"/>
        <v/>
      </c>
      <c r="K138" s="128" t="str">
        <f t="shared" si="35"/>
        <v/>
      </c>
      <c r="L138" s="11" t="str">
        <f t="shared" si="31"/>
        <v/>
      </c>
      <c r="M138" s="11" t="str">
        <f t="shared" si="32"/>
        <v/>
      </c>
      <c r="N138" s="11" t="str">
        <f t="shared" si="33"/>
        <v/>
      </c>
      <c r="O138" s="11" t="str">
        <f t="shared" si="34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36"/>
        <v/>
      </c>
      <c r="D139" s="13"/>
      <c r="E139" s="10" t="str">
        <f t="shared" si="38"/>
        <v/>
      </c>
      <c r="F139" s="11" t="str">
        <f t="shared" si="27"/>
        <v/>
      </c>
      <c r="G139" s="11" t="str">
        <f t="shared" si="28"/>
        <v/>
      </c>
      <c r="H139" s="122" t="str">
        <f t="shared" si="29"/>
        <v/>
      </c>
      <c r="I139" s="129" t="str">
        <f t="shared" si="30"/>
        <v/>
      </c>
      <c r="J139" s="131" t="str">
        <f t="shared" si="37"/>
        <v/>
      </c>
      <c r="K139" s="128" t="str">
        <f t="shared" si="35"/>
        <v/>
      </c>
      <c r="L139" s="11" t="str">
        <f t="shared" si="31"/>
        <v/>
      </c>
      <c r="M139" s="11" t="str">
        <f t="shared" si="32"/>
        <v/>
      </c>
      <c r="N139" s="11" t="str">
        <f t="shared" si="33"/>
        <v/>
      </c>
      <c r="O139" s="11" t="str">
        <f t="shared" si="34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36"/>
        <v/>
      </c>
      <c r="D140" s="13"/>
      <c r="E140" s="10" t="str">
        <f t="shared" si="38"/>
        <v/>
      </c>
      <c r="F140" s="11" t="str">
        <f t="shared" si="27"/>
        <v/>
      </c>
      <c r="G140" s="11" t="str">
        <f t="shared" si="28"/>
        <v/>
      </c>
      <c r="H140" s="122" t="str">
        <f t="shared" si="29"/>
        <v/>
      </c>
      <c r="I140" s="129" t="str">
        <f t="shared" si="30"/>
        <v/>
      </c>
      <c r="J140" s="131" t="str">
        <f t="shared" si="37"/>
        <v/>
      </c>
      <c r="K140" s="128" t="str">
        <f t="shared" si="35"/>
        <v/>
      </c>
      <c r="L140" s="11" t="str">
        <f t="shared" si="31"/>
        <v/>
      </c>
      <c r="M140" s="11" t="str">
        <f t="shared" si="32"/>
        <v/>
      </c>
      <c r="N140" s="11" t="str">
        <f t="shared" si="33"/>
        <v/>
      </c>
      <c r="O140" s="11" t="str">
        <f t="shared" si="34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36"/>
        <v/>
      </c>
      <c r="D141" s="13"/>
      <c r="E141" s="10" t="str">
        <f t="shared" si="38"/>
        <v/>
      </c>
      <c r="F141" s="11" t="str">
        <f t="shared" si="27"/>
        <v/>
      </c>
      <c r="G141" s="11" t="str">
        <f t="shared" si="28"/>
        <v/>
      </c>
      <c r="H141" s="122" t="str">
        <f t="shared" si="29"/>
        <v/>
      </c>
      <c r="I141" s="129" t="str">
        <f t="shared" si="30"/>
        <v/>
      </c>
      <c r="J141" s="131" t="str">
        <f t="shared" si="37"/>
        <v/>
      </c>
      <c r="K141" s="128" t="str">
        <f t="shared" si="35"/>
        <v/>
      </c>
      <c r="L141" s="11" t="str">
        <f t="shared" si="31"/>
        <v/>
      </c>
      <c r="M141" s="11" t="str">
        <f t="shared" si="32"/>
        <v/>
      </c>
      <c r="N141" s="11" t="str">
        <f t="shared" si="33"/>
        <v/>
      </c>
      <c r="O141" s="11" t="str">
        <f t="shared" si="34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36"/>
        <v/>
      </c>
      <c r="D142" s="13"/>
      <c r="E142" s="10" t="str">
        <f t="shared" si="38"/>
        <v/>
      </c>
      <c r="F142" s="11" t="str">
        <f t="shared" si="27"/>
        <v/>
      </c>
      <c r="G142" s="11" t="str">
        <f t="shared" si="28"/>
        <v/>
      </c>
      <c r="H142" s="122" t="str">
        <f t="shared" si="29"/>
        <v/>
      </c>
      <c r="I142" s="129" t="str">
        <f t="shared" si="30"/>
        <v/>
      </c>
      <c r="J142" s="131" t="str">
        <f t="shared" si="37"/>
        <v/>
      </c>
      <c r="K142" s="128" t="str">
        <f t="shared" si="35"/>
        <v/>
      </c>
      <c r="L142" s="11" t="str">
        <f t="shared" si="31"/>
        <v/>
      </c>
      <c r="M142" s="11" t="str">
        <f t="shared" si="32"/>
        <v/>
      </c>
      <c r="N142" s="11" t="str">
        <f t="shared" si="33"/>
        <v/>
      </c>
      <c r="O142" s="11" t="str">
        <f t="shared" si="34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36"/>
        <v/>
      </c>
      <c r="D143" s="13"/>
      <c r="E143" s="10" t="str">
        <f t="shared" si="38"/>
        <v/>
      </c>
      <c r="F143" s="11" t="str">
        <f t="shared" si="27"/>
        <v/>
      </c>
      <c r="G143" s="11" t="str">
        <f t="shared" si="28"/>
        <v/>
      </c>
      <c r="H143" s="122" t="str">
        <f t="shared" si="29"/>
        <v/>
      </c>
      <c r="I143" s="129" t="str">
        <f t="shared" si="30"/>
        <v/>
      </c>
      <c r="J143" s="131" t="str">
        <f t="shared" si="37"/>
        <v/>
      </c>
      <c r="K143" s="128" t="str">
        <f t="shared" si="35"/>
        <v/>
      </c>
      <c r="L143" s="11" t="str">
        <f t="shared" si="31"/>
        <v/>
      </c>
      <c r="M143" s="11" t="str">
        <f t="shared" si="32"/>
        <v/>
      </c>
      <c r="N143" s="11" t="str">
        <f t="shared" si="33"/>
        <v/>
      </c>
      <c r="O143" s="11" t="str">
        <f t="shared" si="34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36"/>
        <v/>
      </c>
      <c r="D144" s="13"/>
      <c r="E144" s="10" t="str">
        <f t="shared" si="38"/>
        <v/>
      </c>
      <c r="F144" s="11" t="str">
        <f t="shared" si="27"/>
        <v/>
      </c>
      <c r="G144" s="11" t="str">
        <f t="shared" si="28"/>
        <v/>
      </c>
      <c r="H144" s="122" t="str">
        <f t="shared" si="29"/>
        <v/>
      </c>
      <c r="I144" s="129" t="str">
        <f t="shared" si="30"/>
        <v/>
      </c>
      <c r="J144" s="131" t="str">
        <f t="shared" si="37"/>
        <v/>
      </c>
      <c r="K144" s="128" t="str">
        <f t="shared" si="35"/>
        <v/>
      </c>
      <c r="L144" s="11" t="str">
        <f t="shared" si="31"/>
        <v/>
      </c>
      <c r="M144" s="11" t="str">
        <f t="shared" si="32"/>
        <v/>
      </c>
      <c r="N144" s="11" t="str">
        <f t="shared" si="33"/>
        <v/>
      </c>
      <c r="O144" s="11" t="str">
        <f t="shared" si="34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36"/>
        <v/>
      </c>
      <c r="D145" s="13"/>
      <c r="E145" s="10" t="str">
        <f t="shared" si="38"/>
        <v/>
      </c>
      <c r="F145" s="11" t="str">
        <f t="shared" si="27"/>
        <v/>
      </c>
      <c r="G145" s="11" t="str">
        <f t="shared" si="28"/>
        <v/>
      </c>
      <c r="H145" s="122" t="str">
        <f t="shared" si="29"/>
        <v/>
      </c>
      <c r="I145" s="129" t="str">
        <f t="shared" si="30"/>
        <v/>
      </c>
      <c r="J145" s="131" t="str">
        <f t="shared" si="37"/>
        <v/>
      </c>
      <c r="K145" s="128" t="str">
        <f t="shared" si="35"/>
        <v/>
      </c>
      <c r="L145" s="11" t="str">
        <f t="shared" si="31"/>
        <v/>
      </c>
      <c r="M145" s="11" t="str">
        <f t="shared" si="32"/>
        <v/>
      </c>
      <c r="N145" s="11" t="str">
        <f t="shared" si="33"/>
        <v/>
      </c>
      <c r="O145" s="11" t="str">
        <f t="shared" si="34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36"/>
        <v/>
      </c>
      <c r="D146" s="13"/>
      <c r="E146" s="10" t="str">
        <f t="shared" si="38"/>
        <v/>
      </c>
      <c r="F146" s="11" t="str">
        <f t="shared" ref="F146:F209" si="39">IF(C145&lt;$B$10,IF($B$7&gt;0,IF(C145&lt;$B$10,IF(L145&gt;F145+$B$7,L145-(1-$B$8),F145),""),$B$6),"")</f>
        <v/>
      </c>
      <c r="G146" s="11" t="str">
        <f t="shared" si="28"/>
        <v/>
      </c>
      <c r="H146" s="122" t="str">
        <f t="shared" si="29"/>
        <v/>
      </c>
      <c r="I146" s="129" t="str">
        <f t="shared" si="30"/>
        <v/>
      </c>
      <c r="J146" s="131" t="str">
        <f t="shared" si="37"/>
        <v/>
      </c>
      <c r="K146" s="128" t="str">
        <f t="shared" si="35"/>
        <v/>
      </c>
      <c r="L146" s="11" t="str">
        <f t="shared" si="31"/>
        <v/>
      </c>
      <c r="M146" s="11" t="str">
        <f t="shared" si="32"/>
        <v/>
      </c>
      <c r="N146" s="11" t="str">
        <f t="shared" si="33"/>
        <v/>
      </c>
      <c r="O146" s="11" t="str">
        <f t="shared" si="34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36"/>
        <v/>
      </c>
      <c r="D147" s="13"/>
      <c r="E147" s="10" t="str">
        <f t="shared" si="38"/>
        <v/>
      </c>
      <c r="F147" s="11" t="str">
        <f t="shared" si="39"/>
        <v/>
      </c>
      <c r="G147" s="11" t="str">
        <f t="shared" si="28"/>
        <v/>
      </c>
      <c r="H147" s="122" t="str">
        <f t="shared" si="29"/>
        <v/>
      </c>
      <c r="I147" s="129" t="str">
        <f t="shared" si="30"/>
        <v/>
      </c>
      <c r="J147" s="131" t="str">
        <f t="shared" si="37"/>
        <v/>
      </c>
      <c r="K147" s="128" t="str">
        <f t="shared" si="35"/>
        <v/>
      </c>
      <c r="L147" s="11" t="str">
        <f t="shared" si="31"/>
        <v/>
      </c>
      <c r="M147" s="11" t="str">
        <f t="shared" si="32"/>
        <v/>
      </c>
      <c r="N147" s="11" t="str">
        <f t="shared" si="33"/>
        <v/>
      </c>
      <c r="O147" s="11" t="str">
        <f t="shared" si="34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36"/>
        <v/>
      </c>
      <c r="D148" s="13"/>
      <c r="E148" s="10" t="str">
        <f t="shared" si="38"/>
        <v/>
      </c>
      <c r="F148" s="11" t="str">
        <f t="shared" si="39"/>
        <v/>
      </c>
      <c r="G148" s="11" t="str">
        <f t="shared" si="28"/>
        <v/>
      </c>
      <c r="H148" s="122" t="str">
        <f t="shared" si="29"/>
        <v/>
      </c>
      <c r="I148" s="129" t="str">
        <f t="shared" si="30"/>
        <v/>
      </c>
      <c r="J148" s="131" t="str">
        <f t="shared" si="37"/>
        <v/>
      </c>
      <c r="K148" s="128" t="str">
        <f t="shared" si="35"/>
        <v/>
      </c>
      <c r="L148" s="11" t="str">
        <f t="shared" si="31"/>
        <v/>
      </c>
      <c r="M148" s="11" t="str">
        <f t="shared" si="32"/>
        <v/>
      </c>
      <c r="N148" s="11" t="str">
        <f t="shared" si="33"/>
        <v/>
      </c>
      <c r="O148" s="11" t="str">
        <f t="shared" si="34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36"/>
        <v/>
      </c>
      <c r="D149" s="13"/>
      <c r="E149" s="10" t="str">
        <f t="shared" si="38"/>
        <v/>
      </c>
      <c r="F149" s="11" t="str">
        <f t="shared" si="39"/>
        <v/>
      </c>
      <c r="G149" s="11" t="str">
        <f t="shared" si="28"/>
        <v/>
      </c>
      <c r="H149" s="122" t="str">
        <f t="shared" si="29"/>
        <v/>
      </c>
      <c r="I149" s="129" t="str">
        <f t="shared" si="30"/>
        <v/>
      </c>
      <c r="J149" s="131" t="str">
        <f t="shared" si="37"/>
        <v/>
      </c>
      <c r="K149" s="128" t="str">
        <f t="shared" si="35"/>
        <v/>
      </c>
      <c r="L149" s="11" t="str">
        <f t="shared" si="31"/>
        <v/>
      </c>
      <c r="M149" s="11" t="str">
        <f t="shared" si="32"/>
        <v/>
      </c>
      <c r="N149" s="11" t="str">
        <f t="shared" si="33"/>
        <v/>
      </c>
      <c r="O149" s="11" t="str">
        <f t="shared" si="34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36"/>
        <v/>
      </c>
      <c r="D150" s="13"/>
      <c r="E150" s="10" t="str">
        <f t="shared" si="38"/>
        <v/>
      </c>
      <c r="F150" s="11" t="str">
        <f t="shared" si="39"/>
        <v/>
      </c>
      <c r="G150" s="11" t="str">
        <f t="shared" ref="G150:G213" si="40">IF(C149&lt;$B$10,F150+G149,"")</f>
        <v/>
      </c>
      <c r="H150" s="122" t="str">
        <f t="shared" ref="H150:H213" si="41">IF(C149&lt;$B$10,F150/E150,"")</f>
        <v/>
      </c>
      <c r="I150" s="129" t="str">
        <f t="shared" ref="I150:I213" si="42">IF(C149&lt;$B$10,I149+H150,"")</f>
        <v/>
      </c>
      <c r="J150" s="131" t="str">
        <f t="shared" si="37"/>
        <v/>
      </c>
      <c r="K150" s="128" t="str">
        <f t="shared" si="35"/>
        <v/>
      </c>
      <c r="L150" s="11" t="str">
        <f t="shared" ref="L150:L213" si="43">IF(C149&lt;$B$10,I150*J150,"")</f>
        <v/>
      </c>
      <c r="M150" s="11" t="str">
        <f t="shared" ref="M150:M213" si="44">IF(C149&lt;$B$10,M149+L150,"")</f>
        <v/>
      </c>
      <c r="N150" s="11" t="str">
        <f t="shared" ref="N150:N213" si="45">IF(C149&lt;$B$10,G150+M150,"")</f>
        <v/>
      </c>
      <c r="O150" s="11" t="str">
        <f t="shared" ref="O150:O213" si="46">IF(C149&lt;$B$10,F150*$B$8,"")</f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36"/>
        <v/>
      </c>
      <c r="D151" s="13"/>
      <c r="E151" s="10" t="str">
        <f t="shared" si="38"/>
        <v/>
      </c>
      <c r="F151" s="11" t="str">
        <f t="shared" si="39"/>
        <v/>
      </c>
      <c r="G151" s="11" t="str">
        <f t="shared" si="40"/>
        <v/>
      </c>
      <c r="H151" s="122" t="str">
        <f t="shared" si="41"/>
        <v/>
      </c>
      <c r="I151" s="129" t="str">
        <f t="shared" si="42"/>
        <v/>
      </c>
      <c r="J151" s="131" t="str">
        <f t="shared" si="37"/>
        <v/>
      </c>
      <c r="K151" s="128" t="str">
        <f t="shared" si="35"/>
        <v/>
      </c>
      <c r="L151" s="11" t="str">
        <f t="shared" si="43"/>
        <v/>
      </c>
      <c r="M151" s="11" t="str">
        <f t="shared" si="44"/>
        <v/>
      </c>
      <c r="N151" s="11" t="str">
        <f t="shared" si="45"/>
        <v/>
      </c>
      <c r="O151" s="11" t="str">
        <f t="shared" si="46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36"/>
        <v/>
      </c>
      <c r="D152" s="13"/>
      <c r="E152" s="10" t="str">
        <f t="shared" si="38"/>
        <v/>
      </c>
      <c r="F152" s="11" t="str">
        <f t="shared" si="39"/>
        <v/>
      </c>
      <c r="G152" s="11" t="str">
        <f t="shared" si="40"/>
        <v/>
      </c>
      <c r="H152" s="122" t="str">
        <f t="shared" si="41"/>
        <v/>
      </c>
      <c r="I152" s="129" t="str">
        <f t="shared" si="42"/>
        <v/>
      </c>
      <c r="J152" s="131" t="str">
        <f t="shared" si="37"/>
        <v/>
      </c>
      <c r="K152" s="128" t="str">
        <f t="shared" si="35"/>
        <v/>
      </c>
      <c r="L152" s="11" t="str">
        <f t="shared" si="43"/>
        <v/>
      </c>
      <c r="M152" s="11" t="str">
        <f t="shared" si="44"/>
        <v/>
      </c>
      <c r="N152" s="11" t="str">
        <f t="shared" si="45"/>
        <v/>
      </c>
      <c r="O152" s="11" t="str">
        <f t="shared" si="46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36"/>
        <v/>
      </c>
      <c r="D153" s="13"/>
      <c r="E153" s="10" t="str">
        <f t="shared" si="38"/>
        <v/>
      </c>
      <c r="F153" s="11" t="str">
        <f t="shared" si="39"/>
        <v/>
      </c>
      <c r="G153" s="11" t="str">
        <f t="shared" si="40"/>
        <v/>
      </c>
      <c r="H153" s="122" t="str">
        <f t="shared" si="41"/>
        <v/>
      </c>
      <c r="I153" s="129" t="str">
        <f t="shared" si="42"/>
        <v/>
      </c>
      <c r="J153" s="131" t="str">
        <f t="shared" si="37"/>
        <v/>
      </c>
      <c r="K153" s="128" t="str">
        <f t="shared" si="35"/>
        <v/>
      </c>
      <c r="L153" s="11" t="str">
        <f t="shared" si="43"/>
        <v/>
      </c>
      <c r="M153" s="11" t="str">
        <f t="shared" si="44"/>
        <v/>
      </c>
      <c r="N153" s="11" t="str">
        <f t="shared" si="45"/>
        <v/>
      </c>
      <c r="O153" s="11" t="str">
        <f t="shared" si="46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36"/>
        <v/>
      </c>
      <c r="D154" s="13"/>
      <c r="E154" s="10" t="str">
        <f t="shared" si="38"/>
        <v/>
      </c>
      <c r="F154" s="11" t="str">
        <f t="shared" si="39"/>
        <v/>
      </c>
      <c r="G154" s="11" t="str">
        <f t="shared" si="40"/>
        <v/>
      </c>
      <c r="H154" s="122" t="str">
        <f t="shared" si="41"/>
        <v/>
      </c>
      <c r="I154" s="129" t="str">
        <f t="shared" si="42"/>
        <v/>
      </c>
      <c r="J154" s="131" t="str">
        <f t="shared" si="37"/>
        <v/>
      </c>
      <c r="K154" s="128" t="str">
        <f t="shared" si="35"/>
        <v/>
      </c>
      <c r="L154" s="11" t="str">
        <f t="shared" si="43"/>
        <v/>
      </c>
      <c r="M154" s="11" t="str">
        <f t="shared" si="44"/>
        <v/>
      </c>
      <c r="N154" s="11" t="str">
        <f t="shared" si="45"/>
        <v/>
      </c>
      <c r="O154" s="11" t="str">
        <f t="shared" si="46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36"/>
        <v/>
      </c>
      <c r="D155" s="13"/>
      <c r="E155" s="10" t="str">
        <f t="shared" si="38"/>
        <v/>
      </c>
      <c r="F155" s="11" t="str">
        <f t="shared" si="39"/>
        <v/>
      </c>
      <c r="G155" s="11" t="str">
        <f t="shared" si="40"/>
        <v/>
      </c>
      <c r="H155" s="122" t="str">
        <f t="shared" si="41"/>
        <v/>
      </c>
      <c r="I155" s="129" t="str">
        <f t="shared" si="42"/>
        <v/>
      </c>
      <c r="J155" s="131" t="str">
        <f t="shared" si="37"/>
        <v/>
      </c>
      <c r="K155" s="128" t="str">
        <f t="shared" si="35"/>
        <v/>
      </c>
      <c r="L155" s="11" t="str">
        <f t="shared" si="43"/>
        <v/>
      </c>
      <c r="M155" s="11" t="str">
        <f t="shared" si="44"/>
        <v/>
      </c>
      <c r="N155" s="11" t="str">
        <f t="shared" si="45"/>
        <v/>
      </c>
      <c r="O155" s="11" t="str">
        <f t="shared" si="46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36"/>
        <v/>
      </c>
      <c r="D156" s="13"/>
      <c r="E156" s="10" t="str">
        <f t="shared" si="38"/>
        <v/>
      </c>
      <c r="F156" s="11" t="str">
        <f t="shared" si="39"/>
        <v/>
      </c>
      <c r="G156" s="11" t="str">
        <f t="shared" si="40"/>
        <v/>
      </c>
      <c r="H156" s="122" t="str">
        <f t="shared" si="41"/>
        <v/>
      </c>
      <c r="I156" s="129" t="str">
        <f t="shared" si="42"/>
        <v/>
      </c>
      <c r="J156" s="131" t="str">
        <f t="shared" si="37"/>
        <v/>
      </c>
      <c r="K156" s="128" t="str">
        <f t="shared" si="35"/>
        <v/>
      </c>
      <c r="L156" s="11" t="str">
        <f t="shared" si="43"/>
        <v/>
      </c>
      <c r="M156" s="11" t="str">
        <f t="shared" si="44"/>
        <v/>
      </c>
      <c r="N156" s="11" t="str">
        <f t="shared" si="45"/>
        <v/>
      </c>
      <c r="O156" s="11" t="str">
        <f t="shared" si="46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36"/>
        <v/>
      </c>
      <c r="D157" s="13"/>
      <c r="E157" s="10" t="str">
        <f t="shared" si="38"/>
        <v/>
      </c>
      <c r="F157" s="11" t="str">
        <f t="shared" si="39"/>
        <v/>
      </c>
      <c r="G157" s="11" t="str">
        <f t="shared" si="40"/>
        <v/>
      </c>
      <c r="H157" s="122" t="str">
        <f t="shared" si="41"/>
        <v/>
      </c>
      <c r="I157" s="129" t="str">
        <f t="shared" si="42"/>
        <v/>
      </c>
      <c r="J157" s="131" t="str">
        <f t="shared" si="37"/>
        <v/>
      </c>
      <c r="K157" s="128" t="str">
        <f t="shared" si="35"/>
        <v/>
      </c>
      <c r="L157" s="11" t="str">
        <f t="shared" si="43"/>
        <v/>
      </c>
      <c r="M157" s="11" t="str">
        <f t="shared" si="44"/>
        <v/>
      </c>
      <c r="N157" s="11" t="str">
        <f t="shared" si="45"/>
        <v/>
      </c>
      <c r="O157" s="11" t="str">
        <f t="shared" si="46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36"/>
        <v/>
      </c>
      <c r="D158" s="13"/>
      <c r="E158" s="10" t="str">
        <f t="shared" si="38"/>
        <v/>
      </c>
      <c r="F158" s="11" t="str">
        <f t="shared" si="39"/>
        <v/>
      </c>
      <c r="G158" s="11" t="str">
        <f t="shared" si="40"/>
        <v/>
      </c>
      <c r="H158" s="122" t="str">
        <f t="shared" si="41"/>
        <v/>
      </c>
      <c r="I158" s="129" t="str">
        <f t="shared" si="42"/>
        <v/>
      </c>
      <c r="J158" s="131" t="str">
        <f t="shared" si="37"/>
        <v/>
      </c>
      <c r="K158" s="128" t="str">
        <f t="shared" si="35"/>
        <v/>
      </c>
      <c r="L158" s="11" t="str">
        <f t="shared" si="43"/>
        <v/>
      </c>
      <c r="M158" s="11" t="str">
        <f t="shared" si="44"/>
        <v/>
      </c>
      <c r="N158" s="11" t="str">
        <f t="shared" si="45"/>
        <v/>
      </c>
      <c r="O158" s="11" t="str">
        <f t="shared" si="46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36"/>
        <v/>
      </c>
      <c r="D159" s="13"/>
      <c r="E159" s="10" t="str">
        <f t="shared" si="38"/>
        <v/>
      </c>
      <c r="F159" s="11" t="str">
        <f t="shared" si="39"/>
        <v/>
      </c>
      <c r="G159" s="11" t="str">
        <f t="shared" si="40"/>
        <v/>
      </c>
      <c r="H159" s="122" t="str">
        <f t="shared" si="41"/>
        <v/>
      </c>
      <c r="I159" s="129" t="str">
        <f t="shared" si="42"/>
        <v/>
      </c>
      <c r="J159" s="131" t="str">
        <f t="shared" si="37"/>
        <v/>
      </c>
      <c r="K159" s="128" t="str">
        <f t="shared" si="35"/>
        <v/>
      </c>
      <c r="L159" s="11" t="str">
        <f t="shared" si="43"/>
        <v/>
      </c>
      <c r="M159" s="11" t="str">
        <f t="shared" si="44"/>
        <v/>
      </c>
      <c r="N159" s="11" t="str">
        <f t="shared" si="45"/>
        <v/>
      </c>
      <c r="O159" s="11" t="str">
        <f t="shared" si="46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36"/>
        <v/>
      </c>
      <c r="D160" s="13"/>
      <c r="E160" s="10" t="str">
        <f t="shared" si="38"/>
        <v/>
      </c>
      <c r="F160" s="11" t="str">
        <f t="shared" si="39"/>
        <v/>
      </c>
      <c r="G160" s="11" t="str">
        <f t="shared" si="40"/>
        <v/>
      </c>
      <c r="H160" s="122" t="str">
        <f t="shared" si="41"/>
        <v/>
      </c>
      <c r="I160" s="129" t="str">
        <f t="shared" si="42"/>
        <v/>
      </c>
      <c r="J160" s="131" t="str">
        <f t="shared" si="37"/>
        <v/>
      </c>
      <c r="K160" s="128" t="str">
        <f t="shared" si="35"/>
        <v/>
      </c>
      <c r="L160" s="11" t="str">
        <f t="shared" si="43"/>
        <v/>
      </c>
      <c r="M160" s="11" t="str">
        <f t="shared" si="44"/>
        <v/>
      </c>
      <c r="N160" s="11" t="str">
        <f t="shared" si="45"/>
        <v/>
      </c>
      <c r="O160" s="11" t="str">
        <f t="shared" si="46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36"/>
        <v/>
      </c>
      <c r="D161" s="13"/>
      <c r="E161" s="10" t="str">
        <f t="shared" si="38"/>
        <v/>
      </c>
      <c r="F161" s="11" t="str">
        <f t="shared" si="39"/>
        <v/>
      </c>
      <c r="G161" s="11" t="str">
        <f t="shared" si="40"/>
        <v/>
      </c>
      <c r="H161" s="122" t="str">
        <f t="shared" si="41"/>
        <v/>
      </c>
      <c r="I161" s="129" t="str">
        <f t="shared" si="42"/>
        <v/>
      </c>
      <c r="J161" s="131" t="str">
        <f t="shared" si="37"/>
        <v/>
      </c>
      <c r="K161" s="128" t="str">
        <f t="shared" si="35"/>
        <v/>
      </c>
      <c r="L161" s="11" t="str">
        <f t="shared" si="43"/>
        <v/>
      </c>
      <c r="M161" s="11" t="str">
        <f t="shared" si="44"/>
        <v/>
      </c>
      <c r="N161" s="11" t="str">
        <f t="shared" si="45"/>
        <v/>
      </c>
      <c r="O161" s="11" t="str">
        <f t="shared" si="46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36"/>
        <v/>
      </c>
      <c r="D162" s="13"/>
      <c r="E162" s="10" t="str">
        <f t="shared" si="38"/>
        <v/>
      </c>
      <c r="F162" s="11" t="str">
        <f t="shared" si="39"/>
        <v/>
      </c>
      <c r="G162" s="11" t="str">
        <f t="shared" si="40"/>
        <v/>
      </c>
      <c r="H162" s="122" t="str">
        <f t="shared" si="41"/>
        <v/>
      </c>
      <c r="I162" s="129" t="str">
        <f t="shared" si="42"/>
        <v/>
      </c>
      <c r="J162" s="131" t="str">
        <f t="shared" si="37"/>
        <v/>
      </c>
      <c r="K162" s="128" t="str">
        <f t="shared" si="35"/>
        <v/>
      </c>
      <c r="L162" s="11" t="str">
        <f t="shared" si="43"/>
        <v/>
      </c>
      <c r="M162" s="11" t="str">
        <f t="shared" si="44"/>
        <v/>
      </c>
      <c r="N162" s="11" t="str">
        <f t="shared" si="45"/>
        <v/>
      </c>
      <c r="O162" s="11" t="str">
        <f t="shared" si="46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36"/>
        <v/>
      </c>
      <c r="D163" s="13"/>
      <c r="E163" s="10" t="str">
        <f t="shared" si="38"/>
        <v/>
      </c>
      <c r="F163" s="11" t="str">
        <f t="shared" si="39"/>
        <v/>
      </c>
      <c r="G163" s="11" t="str">
        <f t="shared" si="40"/>
        <v/>
      </c>
      <c r="H163" s="122" t="str">
        <f t="shared" si="41"/>
        <v/>
      </c>
      <c r="I163" s="129" t="str">
        <f t="shared" si="42"/>
        <v/>
      </c>
      <c r="J163" s="131" t="str">
        <f t="shared" si="37"/>
        <v/>
      </c>
      <c r="K163" s="128" t="str">
        <f t="shared" si="35"/>
        <v/>
      </c>
      <c r="L163" s="11" t="str">
        <f t="shared" si="43"/>
        <v/>
      </c>
      <c r="M163" s="11" t="str">
        <f t="shared" si="44"/>
        <v/>
      </c>
      <c r="N163" s="11" t="str">
        <f t="shared" si="45"/>
        <v/>
      </c>
      <c r="O163" s="11" t="str">
        <f t="shared" si="46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36"/>
        <v/>
      </c>
      <c r="D164" s="13"/>
      <c r="E164" s="10" t="str">
        <f t="shared" si="38"/>
        <v/>
      </c>
      <c r="F164" s="11" t="str">
        <f t="shared" si="39"/>
        <v/>
      </c>
      <c r="G164" s="11" t="str">
        <f t="shared" si="40"/>
        <v/>
      </c>
      <c r="H164" s="122" t="str">
        <f t="shared" si="41"/>
        <v/>
      </c>
      <c r="I164" s="129" t="str">
        <f t="shared" si="42"/>
        <v/>
      </c>
      <c r="J164" s="131" t="str">
        <f t="shared" si="37"/>
        <v/>
      </c>
      <c r="K164" s="128" t="str">
        <f t="shared" si="35"/>
        <v/>
      </c>
      <c r="L164" s="11" t="str">
        <f t="shared" si="43"/>
        <v/>
      </c>
      <c r="M164" s="11" t="str">
        <f t="shared" si="44"/>
        <v/>
      </c>
      <c r="N164" s="11" t="str">
        <f t="shared" si="45"/>
        <v/>
      </c>
      <c r="O164" s="11" t="str">
        <f t="shared" si="46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36"/>
        <v/>
      </c>
      <c r="D165" s="13"/>
      <c r="E165" s="10" t="str">
        <f t="shared" si="38"/>
        <v/>
      </c>
      <c r="F165" s="11" t="str">
        <f t="shared" si="39"/>
        <v/>
      </c>
      <c r="G165" s="11" t="str">
        <f t="shared" si="40"/>
        <v/>
      </c>
      <c r="H165" s="122" t="str">
        <f t="shared" si="41"/>
        <v/>
      </c>
      <c r="I165" s="129" t="str">
        <f t="shared" si="42"/>
        <v/>
      </c>
      <c r="J165" s="131" t="str">
        <f t="shared" si="37"/>
        <v/>
      </c>
      <c r="K165" s="128" t="str">
        <f t="shared" si="35"/>
        <v/>
      </c>
      <c r="L165" s="11" t="str">
        <f t="shared" si="43"/>
        <v/>
      </c>
      <c r="M165" s="11" t="str">
        <f t="shared" si="44"/>
        <v/>
      </c>
      <c r="N165" s="11" t="str">
        <f t="shared" si="45"/>
        <v/>
      </c>
      <c r="O165" s="11" t="str">
        <f t="shared" si="46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36"/>
        <v/>
      </c>
      <c r="D166" s="13"/>
      <c r="E166" s="10" t="str">
        <f t="shared" si="38"/>
        <v/>
      </c>
      <c r="F166" s="11" t="str">
        <f t="shared" si="39"/>
        <v/>
      </c>
      <c r="G166" s="11" t="str">
        <f t="shared" si="40"/>
        <v/>
      </c>
      <c r="H166" s="122" t="str">
        <f t="shared" si="41"/>
        <v/>
      </c>
      <c r="I166" s="129" t="str">
        <f t="shared" si="42"/>
        <v/>
      </c>
      <c r="J166" s="131" t="str">
        <f t="shared" si="37"/>
        <v/>
      </c>
      <c r="K166" s="128" t="str">
        <f t="shared" si="35"/>
        <v/>
      </c>
      <c r="L166" s="11" t="str">
        <f t="shared" si="43"/>
        <v/>
      </c>
      <c r="M166" s="11" t="str">
        <f t="shared" si="44"/>
        <v/>
      </c>
      <c r="N166" s="11" t="str">
        <f t="shared" si="45"/>
        <v/>
      </c>
      <c r="O166" s="11" t="str">
        <f t="shared" si="46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36"/>
        <v/>
      </c>
      <c r="D167" s="13"/>
      <c r="E167" s="10" t="str">
        <f t="shared" si="38"/>
        <v/>
      </c>
      <c r="F167" s="11" t="str">
        <f t="shared" si="39"/>
        <v/>
      </c>
      <c r="G167" s="11" t="str">
        <f t="shared" si="40"/>
        <v/>
      </c>
      <c r="H167" s="122" t="str">
        <f t="shared" si="41"/>
        <v/>
      </c>
      <c r="I167" s="129" t="str">
        <f t="shared" si="42"/>
        <v/>
      </c>
      <c r="J167" s="131" t="str">
        <f t="shared" si="37"/>
        <v/>
      </c>
      <c r="K167" s="128" t="str">
        <f t="shared" si="35"/>
        <v/>
      </c>
      <c r="L167" s="11" t="str">
        <f t="shared" si="43"/>
        <v/>
      </c>
      <c r="M167" s="11" t="str">
        <f t="shared" si="44"/>
        <v/>
      </c>
      <c r="N167" s="11" t="str">
        <f t="shared" si="45"/>
        <v/>
      </c>
      <c r="O167" s="11" t="str">
        <f t="shared" si="46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36"/>
        <v/>
      </c>
      <c r="D168" s="13"/>
      <c r="E168" s="10" t="str">
        <f t="shared" si="38"/>
        <v/>
      </c>
      <c r="F168" s="11" t="str">
        <f t="shared" si="39"/>
        <v/>
      </c>
      <c r="G168" s="11" t="str">
        <f t="shared" si="40"/>
        <v/>
      </c>
      <c r="H168" s="122" t="str">
        <f t="shared" si="41"/>
        <v/>
      </c>
      <c r="I168" s="129" t="str">
        <f t="shared" si="42"/>
        <v/>
      </c>
      <c r="J168" s="131" t="str">
        <f t="shared" si="37"/>
        <v/>
      </c>
      <c r="K168" s="128" t="str">
        <f t="shared" si="35"/>
        <v/>
      </c>
      <c r="L168" s="11" t="str">
        <f t="shared" si="43"/>
        <v/>
      </c>
      <c r="M168" s="11" t="str">
        <f t="shared" si="44"/>
        <v/>
      </c>
      <c r="N168" s="11" t="str">
        <f t="shared" si="45"/>
        <v/>
      </c>
      <c r="O168" s="11" t="str">
        <f t="shared" si="46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36"/>
        <v/>
      </c>
      <c r="D169" s="13"/>
      <c r="E169" s="10" t="str">
        <f t="shared" si="38"/>
        <v/>
      </c>
      <c r="F169" s="11" t="str">
        <f t="shared" si="39"/>
        <v/>
      </c>
      <c r="G169" s="11" t="str">
        <f t="shared" si="40"/>
        <v/>
      </c>
      <c r="H169" s="122" t="str">
        <f t="shared" si="41"/>
        <v/>
      </c>
      <c r="I169" s="129" t="str">
        <f t="shared" si="42"/>
        <v/>
      </c>
      <c r="J169" s="131" t="str">
        <f t="shared" si="37"/>
        <v/>
      </c>
      <c r="K169" s="128" t="str">
        <f t="shared" si="35"/>
        <v/>
      </c>
      <c r="L169" s="11" t="str">
        <f t="shared" si="43"/>
        <v/>
      </c>
      <c r="M169" s="11" t="str">
        <f t="shared" si="44"/>
        <v/>
      </c>
      <c r="N169" s="11" t="str">
        <f t="shared" si="45"/>
        <v/>
      </c>
      <c r="O169" s="11" t="str">
        <f t="shared" si="46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36"/>
        <v/>
      </c>
      <c r="D170" s="13"/>
      <c r="E170" s="10" t="str">
        <f t="shared" si="38"/>
        <v/>
      </c>
      <c r="F170" s="11" t="str">
        <f t="shared" si="39"/>
        <v/>
      </c>
      <c r="G170" s="11" t="str">
        <f t="shared" si="40"/>
        <v/>
      </c>
      <c r="H170" s="122" t="str">
        <f t="shared" si="41"/>
        <v/>
      </c>
      <c r="I170" s="129" t="str">
        <f t="shared" si="42"/>
        <v/>
      </c>
      <c r="J170" s="131" t="str">
        <f t="shared" si="37"/>
        <v/>
      </c>
      <c r="K170" s="128" t="str">
        <f t="shared" si="35"/>
        <v/>
      </c>
      <c r="L170" s="11" t="str">
        <f t="shared" si="43"/>
        <v/>
      </c>
      <c r="M170" s="11" t="str">
        <f t="shared" si="44"/>
        <v/>
      </c>
      <c r="N170" s="11" t="str">
        <f t="shared" si="45"/>
        <v/>
      </c>
      <c r="O170" s="11" t="str">
        <f t="shared" si="46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36"/>
        <v/>
      </c>
      <c r="D171" s="13"/>
      <c r="E171" s="10" t="str">
        <f t="shared" si="38"/>
        <v/>
      </c>
      <c r="F171" s="11" t="str">
        <f t="shared" si="39"/>
        <v/>
      </c>
      <c r="G171" s="11" t="str">
        <f t="shared" si="40"/>
        <v/>
      </c>
      <c r="H171" s="122" t="str">
        <f t="shared" si="41"/>
        <v/>
      </c>
      <c r="I171" s="129" t="str">
        <f t="shared" si="42"/>
        <v/>
      </c>
      <c r="J171" s="131" t="str">
        <f t="shared" si="37"/>
        <v/>
      </c>
      <c r="K171" s="128" t="str">
        <f t="shared" si="35"/>
        <v/>
      </c>
      <c r="L171" s="11" t="str">
        <f t="shared" si="43"/>
        <v/>
      </c>
      <c r="M171" s="11" t="str">
        <f t="shared" si="44"/>
        <v/>
      </c>
      <c r="N171" s="11" t="str">
        <f t="shared" si="45"/>
        <v/>
      </c>
      <c r="O171" s="11" t="str">
        <f t="shared" si="46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36"/>
        <v/>
      </c>
      <c r="D172" s="13"/>
      <c r="E172" s="10" t="str">
        <f t="shared" si="38"/>
        <v/>
      </c>
      <c r="F172" s="11" t="str">
        <f t="shared" si="39"/>
        <v/>
      </c>
      <c r="G172" s="11" t="str">
        <f t="shared" si="40"/>
        <v/>
      </c>
      <c r="H172" s="122" t="str">
        <f t="shared" si="41"/>
        <v/>
      </c>
      <c r="I172" s="129" t="str">
        <f t="shared" si="42"/>
        <v/>
      </c>
      <c r="J172" s="131" t="str">
        <f t="shared" si="37"/>
        <v/>
      </c>
      <c r="K172" s="128" t="str">
        <f t="shared" si="35"/>
        <v/>
      </c>
      <c r="L172" s="11" t="str">
        <f t="shared" si="43"/>
        <v/>
      </c>
      <c r="M172" s="11" t="str">
        <f t="shared" si="44"/>
        <v/>
      </c>
      <c r="N172" s="11" t="str">
        <f t="shared" si="45"/>
        <v/>
      </c>
      <c r="O172" s="11" t="str">
        <f t="shared" si="46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36"/>
        <v/>
      </c>
      <c r="D173" s="13"/>
      <c r="E173" s="10" t="str">
        <f t="shared" si="38"/>
        <v/>
      </c>
      <c r="F173" s="11" t="str">
        <f t="shared" si="39"/>
        <v/>
      </c>
      <c r="G173" s="11" t="str">
        <f t="shared" si="40"/>
        <v/>
      </c>
      <c r="H173" s="122" t="str">
        <f t="shared" si="41"/>
        <v/>
      </c>
      <c r="I173" s="129" t="str">
        <f t="shared" si="42"/>
        <v/>
      </c>
      <c r="J173" s="131" t="str">
        <f t="shared" si="37"/>
        <v/>
      </c>
      <c r="K173" s="128" t="str">
        <f t="shared" si="35"/>
        <v/>
      </c>
      <c r="L173" s="11" t="str">
        <f t="shared" si="43"/>
        <v/>
      </c>
      <c r="M173" s="11" t="str">
        <f t="shared" si="44"/>
        <v/>
      </c>
      <c r="N173" s="11" t="str">
        <f t="shared" si="45"/>
        <v/>
      </c>
      <c r="O173" s="11" t="str">
        <f t="shared" si="46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36"/>
        <v/>
      </c>
      <c r="D174" s="13"/>
      <c r="E174" s="10" t="str">
        <f t="shared" si="38"/>
        <v/>
      </c>
      <c r="F174" s="11" t="str">
        <f t="shared" si="39"/>
        <v/>
      </c>
      <c r="G174" s="11" t="str">
        <f t="shared" si="40"/>
        <v/>
      </c>
      <c r="H174" s="122" t="str">
        <f t="shared" si="41"/>
        <v/>
      </c>
      <c r="I174" s="129" t="str">
        <f t="shared" si="42"/>
        <v/>
      </c>
      <c r="J174" s="131" t="str">
        <f t="shared" si="37"/>
        <v/>
      </c>
      <c r="K174" s="128" t="str">
        <f t="shared" si="35"/>
        <v/>
      </c>
      <c r="L174" s="11" t="str">
        <f t="shared" si="43"/>
        <v/>
      </c>
      <c r="M174" s="11" t="str">
        <f t="shared" si="44"/>
        <v/>
      </c>
      <c r="N174" s="11" t="str">
        <f t="shared" si="45"/>
        <v/>
      </c>
      <c r="O174" s="11" t="str">
        <f t="shared" si="46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36"/>
        <v/>
      </c>
      <c r="D175" s="13"/>
      <c r="E175" s="10" t="str">
        <f t="shared" si="38"/>
        <v/>
      </c>
      <c r="F175" s="11" t="str">
        <f t="shared" si="39"/>
        <v/>
      </c>
      <c r="G175" s="11" t="str">
        <f t="shared" si="40"/>
        <v/>
      </c>
      <c r="H175" s="122" t="str">
        <f t="shared" si="41"/>
        <v/>
      </c>
      <c r="I175" s="129" t="str">
        <f t="shared" si="42"/>
        <v/>
      </c>
      <c r="J175" s="131" t="str">
        <f t="shared" si="37"/>
        <v/>
      </c>
      <c r="K175" s="128" t="str">
        <f t="shared" si="35"/>
        <v/>
      </c>
      <c r="L175" s="11" t="str">
        <f t="shared" si="43"/>
        <v/>
      </c>
      <c r="M175" s="11" t="str">
        <f t="shared" si="44"/>
        <v/>
      </c>
      <c r="N175" s="11" t="str">
        <f t="shared" si="45"/>
        <v/>
      </c>
      <c r="O175" s="11" t="str">
        <f t="shared" si="46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36"/>
        <v/>
      </c>
      <c r="D176" s="13"/>
      <c r="E176" s="10" t="str">
        <f t="shared" si="38"/>
        <v/>
      </c>
      <c r="F176" s="11" t="str">
        <f t="shared" si="39"/>
        <v/>
      </c>
      <c r="G176" s="11" t="str">
        <f t="shared" si="40"/>
        <v/>
      </c>
      <c r="H176" s="122" t="str">
        <f t="shared" si="41"/>
        <v/>
      </c>
      <c r="I176" s="129" t="str">
        <f t="shared" si="42"/>
        <v/>
      </c>
      <c r="J176" s="131" t="str">
        <f t="shared" si="37"/>
        <v/>
      </c>
      <c r="K176" s="128" t="str">
        <f t="shared" si="35"/>
        <v/>
      </c>
      <c r="L176" s="11" t="str">
        <f t="shared" si="43"/>
        <v/>
      </c>
      <c r="M176" s="11" t="str">
        <f t="shared" si="44"/>
        <v/>
      </c>
      <c r="N176" s="11" t="str">
        <f t="shared" si="45"/>
        <v/>
      </c>
      <c r="O176" s="11" t="str">
        <f t="shared" si="46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36"/>
        <v/>
      </c>
      <c r="D177" s="13"/>
      <c r="E177" s="10" t="str">
        <f t="shared" si="38"/>
        <v/>
      </c>
      <c r="F177" s="11" t="str">
        <f t="shared" si="39"/>
        <v/>
      </c>
      <c r="G177" s="11" t="str">
        <f t="shared" si="40"/>
        <v/>
      </c>
      <c r="H177" s="122" t="str">
        <f t="shared" si="41"/>
        <v/>
      </c>
      <c r="I177" s="129" t="str">
        <f t="shared" si="42"/>
        <v/>
      </c>
      <c r="J177" s="131" t="str">
        <f t="shared" si="37"/>
        <v/>
      </c>
      <c r="K177" s="128" t="str">
        <f t="shared" si="35"/>
        <v/>
      </c>
      <c r="L177" s="11" t="str">
        <f t="shared" si="43"/>
        <v/>
      </c>
      <c r="M177" s="11" t="str">
        <f t="shared" si="44"/>
        <v/>
      </c>
      <c r="N177" s="11" t="str">
        <f t="shared" si="45"/>
        <v/>
      </c>
      <c r="O177" s="11" t="str">
        <f t="shared" si="46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36"/>
        <v/>
      </c>
      <c r="D178" s="13"/>
      <c r="E178" s="10" t="str">
        <f t="shared" si="38"/>
        <v/>
      </c>
      <c r="F178" s="11" t="str">
        <f t="shared" si="39"/>
        <v/>
      </c>
      <c r="G178" s="11" t="str">
        <f t="shared" si="40"/>
        <v/>
      </c>
      <c r="H178" s="122" t="str">
        <f t="shared" si="41"/>
        <v/>
      </c>
      <c r="I178" s="129" t="str">
        <f t="shared" si="42"/>
        <v/>
      </c>
      <c r="J178" s="131" t="str">
        <f t="shared" si="37"/>
        <v/>
      </c>
      <c r="K178" s="128" t="str">
        <f t="shared" si="35"/>
        <v/>
      </c>
      <c r="L178" s="11" t="str">
        <f t="shared" si="43"/>
        <v/>
      </c>
      <c r="M178" s="11" t="str">
        <f t="shared" si="44"/>
        <v/>
      </c>
      <c r="N178" s="11" t="str">
        <f t="shared" si="45"/>
        <v/>
      </c>
      <c r="O178" s="11" t="str">
        <f t="shared" si="46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36"/>
        <v/>
      </c>
      <c r="D179" s="13"/>
      <c r="E179" s="10" t="str">
        <f t="shared" si="38"/>
        <v/>
      </c>
      <c r="F179" s="11" t="str">
        <f t="shared" si="39"/>
        <v/>
      </c>
      <c r="G179" s="11" t="str">
        <f t="shared" si="40"/>
        <v/>
      </c>
      <c r="H179" s="122" t="str">
        <f t="shared" si="41"/>
        <v/>
      </c>
      <c r="I179" s="129" t="str">
        <f t="shared" si="42"/>
        <v/>
      </c>
      <c r="J179" s="131" t="str">
        <f t="shared" si="37"/>
        <v/>
      </c>
      <c r="K179" s="128" t="str">
        <f t="shared" si="35"/>
        <v/>
      </c>
      <c r="L179" s="11" t="str">
        <f t="shared" si="43"/>
        <v/>
      </c>
      <c r="M179" s="11" t="str">
        <f t="shared" si="44"/>
        <v/>
      </c>
      <c r="N179" s="11" t="str">
        <f t="shared" si="45"/>
        <v/>
      </c>
      <c r="O179" s="11" t="str">
        <f t="shared" si="46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36"/>
        <v/>
      </c>
      <c r="D180" s="13"/>
      <c r="E180" s="10" t="str">
        <f t="shared" si="38"/>
        <v/>
      </c>
      <c r="F180" s="11" t="str">
        <f t="shared" si="39"/>
        <v/>
      </c>
      <c r="G180" s="11" t="str">
        <f t="shared" si="40"/>
        <v/>
      </c>
      <c r="H180" s="122" t="str">
        <f t="shared" si="41"/>
        <v/>
      </c>
      <c r="I180" s="129" t="str">
        <f t="shared" si="42"/>
        <v/>
      </c>
      <c r="J180" s="131" t="str">
        <f t="shared" si="37"/>
        <v/>
      </c>
      <c r="K180" s="128" t="str">
        <f t="shared" si="35"/>
        <v/>
      </c>
      <c r="L180" s="11" t="str">
        <f t="shared" si="43"/>
        <v/>
      </c>
      <c r="M180" s="11" t="str">
        <f t="shared" si="44"/>
        <v/>
      </c>
      <c r="N180" s="11" t="str">
        <f t="shared" si="45"/>
        <v/>
      </c>
      <c r="O180" s="11" t="str">
        <f t="shared" si="46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36"/>
        <v/>
      </c>
      <c r="D181" s="13"/>
      <c r="E181" s="10" t="str">
        <f t="shared" si="38"/>
        <v/>
      </c>
      <c r="F181" s="11" t="str">
        <f t="shared" si="39"/>
        <v/>
      </c>
      <c r="G181" s="11" t="str">
        <f t="shared" si="40"/>
        <v/>
      </c>
      <c r="H181" s="122" t="str">
        <f t="shared" si="41"/>
        <v/>
      </c>
      <c r="I181" s="129" t="str">
        <f t="shared" si="42"/>
        <v/>
      </c>
      <c r="J181" s="131" t="str">
        <f t="shared" si="37"/>
        <v/>
      </c>
      <c r="K181" s="128" t="str">
        <f t="shared" si="35"/>
        <v/>
      </c>
      <c r="L181" s="11" t="str">
        <f t="shared" si="43"/>
        <v/>
      </c>
      <c r="M181" s="11" t="str">
        <f t="shared" si="44"/>
        <v/>
      </c>
      <c r="N181" s="11" t="str">
        <f t="shared" si="45"/>
        <v/>
      </c>
      <c r="O181" s="11" t="str">
        <f t="shared" si="46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36"/>
        <v/>
      </c>
      <c r="D182" s="13"/>
      <c r="E182" s="10" t="str">
        <f t="shared" si="38"/>
        <v/>
      </c>
      <c r="F182" s="11" t="str">
        <f t="shared" si="39"/>
        <v/>
      </c>
      <c r="G182" s="11" t="str">
        <f t="shared" si="40"/>
        <v/>
      </c>
      <c r="H182" s="122" t="str">
        <f t="shared" si="41"/>
        <v/>
      </c>
      <c r="I182" s="129" t="str">
        <f t="shared" si="42"/>
        <v/>
      </c>
      <c r="J182" s="131" t="str">
        <f t="shared" si="37"/>
        <v/>
      </c>
      <c r="K182" s="128" t="str">
        <f t="shared" si="35"/>
        <v/>
      </c>
      <c r="L182" s="11" t="str">
        <f t="shared" si="43"/>
        <v/>
      </c>
      <c r="M182" s="11" t="str">
        <f t="shared" si="44"/>
        <v/>
      </c>
      <c r="N182" s="11" t="str">
        <f t="shared" si="45"/>
        <v/>
      </c>
      <c r="O182" s="11" t="str">
        <f t="shared" si="46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36"/>
        <v/>
      </c>
      <c r="D183" s="13"/>
      <c r="E183" s="10" t="str">
        <f t="shared" si="38"/>
        <v/>
      </c>
      <c r="F183" s="11" t="str">
        <f t="shared" si="39"/>
        <v/>
      </c>
      <c r="G183" s="11" t="str">
        <f t="shared" si="40"/>
        <v/>
      </c>
      <c r="H183" s="122" t="str">
        <f t="shared" si="41"/>
        <v/>
      </c>
      <c r="I183" s="129" t="str">
        <f t="shared" si="42"/>
        <v/>
      </c>
      <c r="J183" s="131" t="str">
        <f t="shared" si="37"/>
        <v/>
      </c>
      <c r="K183" s="128" t="str">
        <f t="shared" si="35"/>
        <v/>
      </c>
      <c r="L183" s="11" t="str">
        <f t="shared" si="43"/>
        <v/>
      </c>
      <c r="M183" s="11" t="str">
        <f t="shared" si="44"/>
        <v/>
      </c>
      <c r="N183" s="11" t="str">
        <f t="shared" si="45"/>
        <v/>
      </c>
      <c r="O183" s="11" t="str">
        <f t="shared" si="46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36"/>
        <v/>
      </c>
      <c r="D184" s="13"/>
      <c r="E184" s="10" t="str">
        <f t="shared" si="38"/>
        <v/>
      </c>
      <c r="F184" s="11" t="str">
        <f t="shared" si="39"/>
        <v/>
      </c>
      <c r="G184" s="11" t="str">
        <f t="shared" si="40"/>
        <v/>
      </c>
      <c r="H184" s="122" t="str">
        <f t="shared" si="41"/>
        <v/>
      </c>
      <c r="I184" s="129" t="str">
        <f t="shared" si="42"/>
        <v/>
      </c>
      <c r="J184" s="131" t="str">
        <f t="shared" si="37"/>
        <v/>
      </c>
      <c r="K184" s="128" t="str">
        <f t="shared" si="35"/>
        <v/>
      </c>
      <c r="L184" s="11" t="str">
        <f t="shared" si="43"/>
        <v/>
      </c>
      <c r="M184" s="11" t="str">
        <f t="shared" si="44"/>
        <v/>
      </c>
      <c r="N184" s="11" t="str">
        <f t="shared" si="45"/>
        <v/>
      </c>
      <c r="O184" s="11" t="str">
        <f t="shared" si="46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36"/>
        <v/>
      </c>
      <c r="D185" s="13"/>
      <c r="E185" s="10" t="str">
        <f t="shared" si="38"/>
        <v/>
      </c>
      <c r="F185" s="11" t="str">
        <f t="shared" si="39"/>
        <v/>
      </c>
      <c r="G185" s="11" t="str">
        <f t="shared" si="40"/>
        <v/>
      </c>
      <c r="H185" s="122" t="str">
        <f t="shared" si="41"/>
        <v/>
      </c>
      <c r="I185" s="129" t="str">
        <f t="shared" si="42"/>
        <v/>
      </c>
      <c r="J185" s="131" t="str">
        <f t="shared" si="37"/>
        <v/>
      </c>
      <c r="K185" s="128" t="str">
        <f t="shared" si="35"/>
        <v/>
      </c>
      <c r="L185" s="11" t="str">
        <f t="shared" si="43"/>
        <v/>
      </c>
      <c r="M185" s="11" t="str">
        <f t="shared" si="44"/>
        <v/>
      </c>
      <c r="N185" s="11" t="str">
        <f t="shared" si="45"/>
        <v/>
      </c>
      <c r="O185" s="11" t="str">
        <f t="shared" si="46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36"/>
        <v/>
      </c>
      <c r="D186" s="13"/>
      <c r="E186" s="10" t="str">
        <f t="shared" si="38"/>
        <v/>
      </c>
      <c r="F186" s="11" t="str">
        <f t="shared" si="39"/>
        <v/>
      </c>
      <c r="G186" s="11" t="str">
        <f t="shared" si="40"/>
        <v/>
      </c>
      <c r="H186" s="122" t="str">
        <f t="shared" si="41"/>
        <v/>
      </c>
      <c r="I186" s="129" t="str">
        <f t="shared" si="42"/>
        <v/>
      </c>
      <c r="J186" s="131" t="str">
        <f t="shared" si="37"/>
        <v/>
      </c>
      <c r="K186" s="128" t="str">
        <f t="shared" ref="K186:K241" si="47">IF(C185&lt;$B$10,L186/G186,"")</f>
        <v/>
      </c>
      <c r="L186" s="11" t="str">
        <f t="shared" si="43"/>
        <v/>
      </c>
      <c r="M186" s="11" t="str">
        <f t="shared" si="44"/>
        <v/>
      </c>
      <c r="N186" s="11" t="str">
        <f t="shared" si="45"/>
        <v/>
      </c>
      <c r="O186" s="11" t="str">
        <f t="shared" si="46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36"/>
        <v/>
      </c>
      <c r="D187" s="13"/>
      <c r="E187" s="10" t="str">
        <f t="shared" si="38"/>
        <v/>
      </c>
      <c r="F187" s="11" t="str">
        <f t="shared" si="39"/>
        <v/>
      </c>
      <c r="G187" s="11" t="str">
        <f t="shared" si="40"/>
        <v/>
      </c>
      <c r="H187" s="122" t="str">
        <f t="shared" si="41"/>
        <v/>
      </c>
      <c r="I187" s="129" t="str">
        <f t="shared" si="42"/>
        <v/>
      </c>
      <c r="J187" s="131" t="str">
        <f t="shared" si="37"/>
        <v/>
      </c>
      <c r="K187" s="128" t="str">
        <f t="shared" si="47"/>
        <v/>
      </c>
      <c r="L187" s="11" t="str">
        <f t="shared" si="43"/>
        <v/>
      </c>
      <c r="M187" s="11" t="str">
        <f t="shared" si="44"/>
        <v/>
      </c>
      <c r="N187" s="11" t="str">
        <f t="shared" si="45"/>
        <v/>
      </c>
      <c r="O187" s="11" t="str">
        <f t="shared" si="46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36"/>
        <v/>
      </c>
      <c r="D188" s="13"/>
      <c r="E188" s="10" t="str">
        <f t="shared" si="38"/>
        <v/>
      </c>
      <c r="F188" s="11" t="str">
        <f t="shared" si="39"/>
        <v/>
      </c>
      <c r="G188" s="11" t="str">
        <f t="shared" si="40"/>
        <v/>
      </c>
      <c r="H188" s="122" t="str">
        <f t="shared" si="41"/>
        <v/>
      </c>
      <c r="I188" s="129" t="str">
        <f t="shared" si="42"/>
        <v/>
      </c>
      <c r="J188" s="131" t="str">
        <f t="shared" si="37"/>
        <v/>
      </c>
      <c r="K188" s="128" t="str">
        <f t="shared" si="47"/>
        <v/>
      </c>
      <c r="L188" s="11" t="str">
        <f t="shared" si="43"/>
        <v/>
      </c>
      <c r="M188" s="11" t="str">
        <f t="shared" si="44"/>
        <v/>
      </c>
      <c r="N188" s="11" t="str">
        <f t="shared" si="45"/>
        <v/>
      </c>
      <c r="O188" s="11" t="str">
        <f t="shared" si="46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36"/>
        <v/>
      </c>
      <c r="D189" s="13"/>
      <c r="E189" s="10" t="str">
        <f t="shared" si="38"/>
        <v/>
      </c>
      <c r="F189" s="11" t="str">
        <f t="shared" si="39"/>
        <v/>
      </c>
      <c r="G189" s="11" t="str">
        <f t="shared" si="40"/>
        <v/>
      </c>
      <c r="H189" s="122" t="str">
        <f t="shared" si="41"/>
        <v/>
      </c>
      <c r="I189" s="129" t="str">
        <f t="shared" si="42"/>
        <v/>
      </c>
      <c r="J189" s="131" t="str">
        <f t="shared" si="37"/>
        <v/>
      </c>
      <c r="K189" s="128" t="str">
        <f t="shared" si="47"/>
        <v/>
      </c>
      <c r="L189" s="11" t="str">
        <f t="shared" si="43"/>
        <v/>
      </c>
      <c r="M189" s="11" t="str">
        <f t="shared" si="44"/>
        <v/>
      </c>
      <c r="N189" s="11" t="str">
        <f t="shared" si="45"/>
        <v/>
      </c>
      <c r="O189" s="11" t="str">
        <f t="shared" si="46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36"/>
        <v/>
      </c>
      <c r="D190" s="13"/>
      <c r="E190" s="10" t="str">
        <f t="shared" si="38"/>
        <v/>
      </c>
      <c r="F190" s="11" t="str">
        <f t="shared" si="39"/>
        <v/>
      </c>
      <c r="G190" s="11" t="str">
        <f t="shared" si="40"/>
        <v/>
      </c>
      <c r="H190" s="122" t="str">
        <f t="shared" si="41"/>
        <v/>
      </c>
      <c r="I190" s="129" t="str">
        <f t="shared" si="42"/>
        <v/>
      </c>
      <c r="J190" s="131" t="str">
        <f t="shared" si="37"/>
        <v/>
      </c>
      <c r="K190" s="128" t="str">
        <f t="shared" si="47"/>
        <v/>
      </c>
      <c r="L190" s="11" t="str">
        <f t="shared" si="43"/>
        <v/>
      </c>
      <c r="M190" s="11" t="str">
        <f t="shared" si="44"/>
        <v/>
      </c>
      <c r="N190" s="11" t="str">
        <f t="shared" si="45"/>
        <v/>
      </c>
      <c r="O190" s="11" t="str">
        <f t="shared" si="46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36"/>
        <v/>
      </c>
      <c r="D191" s="13"/>
      <c r="E191" s="10" t="str">
        <f t="shared" si="38"/>
        <v/>
      </c>
      <c r="F191" s="11" t="str">
        <f t="shared" si="39"/>
        <v/>
      </c>
      <c r="G191" s="11" t="str">
        <f t="shared" si="40"/>
        <v/>
      </c>
      <c r="H191" s="122" t="str">
        <f t="shared" si="41"/>
        <v/>
      </c>
      <c r="I191" s="129" t="str">
        <f t="shared" si="42"/>
        <v/>
      </c>
      <c r="J191" s="131" t="str">
        <f t="shared" si="37"/>
        <v/>
      </c>
      <c r="K191" s="128" t="str">
        <f t="shared" si="47"/>
        <v/>
      </c>
      <c r="L191" s="11" t="str">
        <f t="shared" si="43"/>
        <v/>
      </c>
      <c r="M191" s="11" t="str">
        <f t="shared" si="44"/>
        <v/>
      </c>
      <c r="N191" s="11" t="str">
        <f t="shared" si="45"/>
        <v/>
      </c>
      <c r="O191" s="11" t="str">
        <f t="shared" si="46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36"/>
        <v/>
      </c>
      <c r="D192" s="13"/>
      <c r="E192" s="10" t="str">
        <f t="shared" si="38"/>
        <v/>
      </c>
      <c r="F192" s="11" t="str">
        <f t="shared" si="39"/>
        <v/>
      </c>
      <c r="G192" s="11" t="str">
        <f t="shared" si="40"/>
        <v/>
      </c>
      <c r="H192" s="122" t="str">
        <f t="shared" si="41"/>
        <v/>
      </c>
      <c r="I192" s="129" t="str">
        <f t="shared" si="42"/>
        <v/>
      </c>
      <c r="J192" s="131" t="str">
        <f t="shared" si="37"/>
        <v/>
      </c>
      <c r="K192" s="128" t="str">
        <f t="shared" si="47"/>
        <v/>
      </c>
      <c r="L192" s="11" t="str">
        <f t="shared" si="43"/>
        <v/>
      </c>
      <c r="M192" s="11" t="str">
        <f t="shared" si="44"/>
        <v/>
      </c>
      <c r="N192" s="11" t="str">
        <f t="shared" si="45"/>
        <v/>
      </c>
      <c r="O192" s="11" t="str">
        <f t="shared" si="46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36"/>
        <v/>
      </c>
      <c r="D193" s="13"/>
      <c r="E193" s="10" t="str">
        <f t="shared" si="38"/>
        <v/>
      </c>
      <c r="F193" s="11" t="str">
        <f t="shared" si="39"/>
        <v/>
      </c>
      <c r="G193" s="11" t="str">
        <f t="shared" si="40"/>
        <v/>
      </c>
      <c r="H193" s="122" t="str">
        <f t="shared" si="41"/>
        <v/>
      </c>
      <c r="I193" s="129" t="str">
        <f t="shared" si="42"/>
        <v/>
      </c>
      <c r="J193" s="131" t="str">
        <f t="shared" si="37"/>
        <v/>
      </c>
      <c r="K193" s="128" t="str">
        <f t="shared" si="47"/>
        <v/>
      </c>
      <c r="L193" s="11" t="str">
        <f t="shared" si="43"/>
        <v/>
      </c>
      <c r="M193" s="11" t="str">
        <f t="shared" si="44"/>
        <v/>
      </c>
      <c r="N193" s="11" t="str">
        <f t="shared" si="45"/>
        <v/>
      </c>
      <c r="O193" s="11" t="str">
        <f t="shared" si="46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36"/>
        <v/>
      </c>
      <c r="D194" s="13"/>
      <c r="E194" s="10" t="str">
        <f t="shared" si="38"/>
        <v/>
      </c>
      <c r="F194" s="11" t="str">
        <f t="shared" si="39"/>
        <v/>
      </c>
      <c r="G194" s="11" t="str">
        <f t="shared" si="40"/>
        <v/>
      </c>
      <c r="H194" s="122" t="str">
        <f t="shared" si="41"/>
        <v/>
      </c>
      <c r="I194" s="129" t="str">
        <f t="shared" si="42"/>
        <v/>
      </c>
      <c r="J194" s="131" t="str">
        <f t="shared" si="37"/>
        <v/>
      </c>
      <c r="K194" s="128" t="str">
        <f t="shared" si="47"/>
        <v/>
      </c>
      <c r="L194" s="11" t="str">
        <f t="shared" si="43"/>
        <v/>
      </c>
      <c r="M194" s="11" t="str">
        <f t="shared" si="44"/>
        <v/>
      </c>
      <c r="N194" s="11" t="str">
        <f t="shared" si="45"/>
        <v/>
      </c>
      <c r="O194" s="11" t="str">
        <f t="shared" si="46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48">IF(C194&lt;$B$10,C194+1,"")</f>
        <v/>
      </c>
      <c r="D195" s="13"/>
      <c r="E195" s="10" t="str">
        <f t="shared" si="38"/>
        <v/>
      </c>
      <c r="F195" s="11" t="str">
        <f t="shared" si="39"/>
        <v/>
      </c>
      <c r="G195" s="11" t="str">
        <f t="shared" si="40"/>
        <v/>
      </c>
      <c r="H195" s="122" t="str">
        <f t="shared" si="41"/>
        <v/>
      </c>
      <c r="I195" s="129" t="str">
        <f t="shared" si="42"/>
        <v/>
      </c>
      <c r="J195" s="131" t="str">
        <f t="shared" si="37"/>
        <v/>
      </c>
      <c r="K195" s="128" t="str">
        <f t="shared" si="47"/>
        <v/>
      </c>
      <c r="L195" s="11" t="str">
        <f t="shared" si="43"/>
        <v/>
      </c>
      <c r="M195" s="11" t="str">
        <f t="shared" si="44"/>
        <v/>
      </c>
      <c r="N195" s="11" t="str">
        <f t="shared" si="45"/>
        <v/>
      </c>
      <c r="O195" s="11" t="str">
        <f t="shared" si="46"/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48"/>
        <v/>
      </c>
      <c r="D196" s="13"/>
      <c r="E196" s="10" t="str">
        <f t="shared" si="38"/>
        <v/>
      </c>
      <c r="F196" s="11" t="str">
        <f t="shared" si="39"/>
        <v/>
      </c>
      <c r="G196" s="11" t="str">
        <f t="shared" si="40"/>
        <v/>
      </c>
      <c r="H196" s="122" t="str">
        <f t="shared" si="41"/>
        <v/>
      </c>
      <c r="I196" s="129" t="str">
        <f t="shared" si="42"/>
        <v/>
      </c>
      <c r="J196" s="131" t="str">
        <f t="shared" ref="J196:J241" si="49">IF(C195&lt;$B$10,$B$21,"")</f>
        <v/>
      </c>
      <c r="K196" s="128" t="str">
        <f t="shared" si="47"/>
        <v/>
      </c>
      <c r="L196" s="11" t="str">
        <f t="shared" si="43"/>
        <v/>
      </c>
      <c r="M196" s="11" t="str">
        <f t="shared" si="44"/>
        <v/>
      </c>
      <c r="N196" s="11" t="str">
        <f t="shared" si="45"/>
        <v/>
      </c>
      <c r="O196" s="11" t="str">
        <f t="shared" si="46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48"/>
        <v/>
      </c>
      <c r="D197" s="13"/>
      <c r="E197" s="10" t="str">
        <f t="shared" si="38"/>
        <v/>
      </c>
      <c r="F197" s="11" t="str">
        <f t="shared" si="39"/>
        <v/>
      </c>
      <c r="G197" s="11" t="str">
        <f t="shared" si="40"/>
        <v/>
      </c>
      <c r="H197" s="122" t="str">
        <f t="shared" si="41"/>
        <v/>
      </c>
      <c r="I197" s="129" t="str">
        <f t="shared" si="42"/>
        <v/>
      </c>
      <c r="J197" s="131" t="str">
        <f t="shared" si="49"/>
        <v/>
      </c>
      <c r="K197" s="128" t="str">
        <f t="shared" si="47"/>
        <v/>
      </c>
      <c r="L197" s="11" t="str">
        <f t="shared" si="43"/>
        <v/>
      </c>
      <c r="M197" s="11" t="str">
        <f t="shared" si="44"/>
        <v/>
      </c>
      <c r="N197" s="11" t="str">
        <f t="shared" si="45"/>
        <v/>
      </c>
      <c r="O197" s="11" t="str">
        <f t="shared" si="46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48"/>
        <v/>
      </c>
      <c r="D198" s="13"/>
      <c r="E198" s="10" t="str">
        <f t="shared" si="38"/>
        <v/>
      </c>
      <c r="F198" s="11" t="str">
        <f t="shared" si="39"/>
        <v/>
      </c>
      <c r="G198" s="11" t="str">
        <f t="shared" si="40"/>
        <v/>
      </c>
      <c r="H198" s="122" t="str">
        <f t="shared" si="41"/>
        <v/>
      </c>
      <c r="I198" s="129" t="str">
        <f t="shared" si="42"/>
        <v/>
      </c>
      <c r="J198" s="131" t="str">
        <f t="shared" si="49"/>
        <v/>
      </c>
      <c r="K198" s="128" t="str">
        <f t="shared" si="47"/>
        <v/>
      </c>
      <c r="L198" s="11" t="str">
        <f t="shared" si="43"/>
        <v/>
      </c>
      <c r="M198" s="11" t="str">
        <f t="shared" si="44"/>
        <v/>
      </c>
      <c r="N198" s="11" t="str">
        <f t="shared" si="45"/>
        <v/>
      </c>
      <c r="O198" s="11" t="str">
        <f t="shared" si="46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48"/>
        <v/>
      </c>
      <c r="D199" s="13"/>
      <c r="E199" s="10" t="str">
        <f t="shared" ref="E199:E241" si="50">IF(C198&lt;$B$10,$B$15,"")</f>
        <v/>
      </c>
      <c r="F199" s="11" t="str">
        <f t="shared" si="39"/>
        <v/>
      </c>
      <c r="G199" s="11" t="str">
        <f t="shared" si="40"/>
        <v/>
      </c>
      <c r="H199" s="122" t="str">
        <f t="shared" si="41"/>
        <v/>
      </c>
      <c r="I199" s="129" t="str">
        <f t="shared" si="42"/>
        <v/>
      </c>
      <c r="J199" s="131" t="str">
        <f t="shared" si="49"/>
        <v/>
      </c>
      <c r="K199" s="128" t="str">
        <f t="shared" si="47"/>
        <v/>
      </c>
      <c r="L199" s="11" t="str">
        <f t="shared" si="43"/>
        <v/>
      </c>
      <c r="M199" s="11" t="str">
        <f t="shared" si="44"/>
        <v/>
      </c>
      <c r="N199" s="11" t="str">
        <f t="shared" si="45"/>
        <v/>
      </c>
      <c r="O199" s="11" t="str">
        <f t="shared" si="46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48"/>
        <v/>
      </c>
      <c r="D200" s="13"/>
      <c r="E200" s="10" t="str">
        <f t="shared" si="50"/>
        <v/>
      </c>
      <c r="F200" s="11" t="str">
        <f t="shared" si="39"/>
        <v/>
      </c>
      <c r="G200" s="11" t="str">
        <f t="shared" si="40"/>
        <v/>
      </c>
      <c r="H200" s="122" t="str">
        <f t="shared" si="41"/>
        <v/>
      </c>
      <c r="I200" s="129" t="str">
        <f t="shared" si="42"/>
        <v/>
      </c>
      <c r="J200" s="131" t="str">
        <f t="shared" si="49"/>
        <v/>
      </c>
      <c r="K200" s="128" t="str">
        <f t="shared" si="47"/>
        <v/>
      </c>
      <c r="L200" s="11" t="str">
        <f t="shared" si="43"/>
        <v/>
      </c>
      <c r="M200" s="11" t="str">
        <f t="shared" si="44"/>
        <v/>
      </c>
      <c r="N200" s="11" t="str">
        <f t="shared" si="45"/>
        <v/>
      </c>
      <c r="O200" s="11" t="str">
        <f t="shared" si="46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48"/>
        <v/>
      </c>
      <c r="D201" s="13"/>
      <c r="E201" s="10" t="str">
        <f t="shared" si="50"/>
        <v/>
      </c>
      <c r="F201" s="11" t="str">
        <f t="shared" si="39"/>
        <v/>
      </c>
      <c r="G201" s="11" t="str">
        <f t="shared" si="40"/>
        <v/>
      </c>
      <c r="H201" s="122" t="str">
        <f t="shared" si="41"/>
        <v/>
      </c>
      <c r="I201" s="129" t="str">
        <f t="shared" si="42"/>
        <v/>
      </c>
      <c r="J201" s="131" t="str">
        <f t="shared" si="49"/>
        <v/>
      </c>
      <c r="K201" s="128" t="str">
        <f t="shared" si="47"/>
        <v/>
      </c>
      <c r="L201" s="11" t="str">
        <f t="shared" si="43"/>
        <v/>
      </c>
      <c r="M201" s="11" t="str">
        <f t="shared" si="44"/>
        <v/>
      </c>
      <c r="N201" s="11" t="str">
        <f t="shared" si="45"/>
        <v/>
      </c>
      <c r="O201" s="11" t="str">
        <f t="shared" si="46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48"/>
        <v/>
      </c>
      <c r="D202" s="13"/>
      <c r="E202" s="10" t="str">
        <f t="shared" si="50"/>
        <v/>
      </c>
      <c r="F202" s="11" t="str">
        <f t="shared" si="39"/>
        <v/>
      </c>
      <c r="G202" s="11" t="str">
        <f t="shared" si="40"/>
        <v/>
      </c>
      <c r="H202" s="122" t="str">
        <f t="shared" si="41"/>
        <v/>
      </c>
      <c r="I202" s="129" t="str">
        <f t="shared" si="42"/>
        <v/>
      </c>
      <c r="J202" s="131" t="str">
        <f t="shared" si="49"/>
        <v/>
      </c>
      <c r="K202" s="128" t="str">
        <f t="shared" si="47"/>
        <v/>
      </c>
      <c r="L202" s="11" t="str">
        <f t="shared" si="43"/>
        <v/>
      </c>
      <c r="M202" s="11" t="str">
        <f t="shared" si="44"/>
        <v/>
      </c>
      <c r="N202" s="11" t="str">
        <f t="shared" si="45"/>
        <v/>
      </c>
      <c r="O202" s="11" t="str">
        <f t="shared" si="46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48"/>
        <v/>
      </c>
      <c r="D203" s="13"/>
      <c r="E203" s="10" t="str">
        <f t="shared" si="50"/>
        <v/>
      </c>
      <c r="F203" s="11" t="str">
        <f t="shared" si="39"/>
        <v/>
      </c>
      <c r="G203" s="11" t="str">
        <f t="shared" si="40"/>
        <v/>
      </c>
      <c r="H203" s="122" t="str">
        <f t="shared" si="41"/>
        <v/>
      </c>
      <c r="I203" s="129" t="str">
        <f t="shared" si="42"/>
        <v/>
      </c>
      <c r="J203" s="131" t="str">
        <f t="shared" si="49"/>
        <v/>
      </c>
      <c r="K203" s="128" t="str">
        <f t="shared" si="47"/>
        <v/>
      </c>
      <c r="L203" s="11" t="str">
        <f t="shared" si="43"/>
        <v/>
      </c>
      <c r="M203" s="11" t="str">
        <f t="shared" si="44"/>
        <v/>
      </c>
      <c r="N203" s="11" t="str">
        <f t="shared" si="45"/>
        <v/>
      </c>
      <c r="O203" s="11" t="str">
        <f t="shared" si="46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48"/>
        <v/>
      </c>
      <c r="D204" s="13"/>
      <c r="E204" s="10" t="str">
        <f t="shared" si="50"/>
        <v/>
      </c>
      <c r="F204" s="11" t="str">
        <f t="shared" si="39"/>
        <v/>
      </c>
      <c r="G204" s="11" t="str">
        <f t="shared" si="40"/>
        <v/>
      </c>
      <c r="H204" s="122" t="str">
        <f t="shared" si="41"/>
        <v/>
      </c>
      <c r="I204" s="129" t="str">
        <f t="shared" si="42"/>
        <v/>
      </c>
      <c r="J204" s="131" t="str">
        <f t="shared" si="49"/>
        <v/>
      </c>
      <c r="K204" s="128" t="str">
        <f t="shared" si="47"/>
        <v/>
      </c>
      <c r="L204" s="11" t="str">
        <f t="shared" si="43"/>
        <v/>
      </c>
      <c r="M204" s="11" t="str">
        <f t="shared" si="44"/>
        <v/>
      </c>
      <c r="N204" s="11" t="str">
        <f t="shared" si="45"/>
        <v/>
      </c>
      <c r="O204" s="11" t="str">
        <f t="shared" si="46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48"/>
        <v/>
      </c>
      <c r="D205" s="13"/>
      <c r="E205" s="10" t="str">
        <f t="shared" si="50"/>
        <v/>
      </c>
      <c r="F205" s="11" t="str">
        <f t="shared" si="39"/>
        <v/>
      </c>
      <c r="G205" s="11" t="str">
        <f t="shared" si="40"/>
        <v/>
      </c>
      <c r="H205" s="122" t="str">
        <f t="shared" si="41"/>
        <v/>
      </c>
      <c r="I205" s="129" t="str">
        <f t="shared" si="42"/>
        <v/>
      </c>
      <c r="J205" s="131" t="str">
        <f t="shared" si="49"/>
        <v/>
      </c>
      <c r="K205" s="128" t="str">
        <f t="shared" si="47"/>
        <v/>
      </c>
      <c r="L205" s="11" t="str">
        <f t="shared" si="43"/>
        <v/>
      </c>
      <c r="M205" s="11" t="str">
        <f t="shared" si="44"/>
        <v/>
      </c>
      <c r="N205" s="11" t="str">
        <f t="shared" si="45"/>
        <v/>
      </c>
      <c r="O205" s="11" t="str">
        <f t="shared" si="46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48"/>
        <v/>
      </c>
      <c r="D206" s="13"/>
      <c r="E206" s="10" t="str">
        <f t="shared" si="50"/>
        <v/>
      </c>
      <c r="F206" s="11" t="str">
        <f t="shared" si="39"/>
        <v/>
      </c>
      <c r="G206" s="11" t="str">
        <f t="shared" si="40"/>
        <v/>
      </c>
      <c r="H206" s="122" t="str">
        <f t="shared" si="41"/>
        <v/>
      </c>
      <c r="I206" s="129" t="str">
        <f t="shared" si="42"/>
        <v/>
      </c>
      <c r="J206" s="131" t="str">
        <f t="shared" si="49"/>
        <v/>
      </c>
      <c r="K206" s="128" t="str">
        <f t="shared" si="47"/>
        <v/>
      </c>
      <c r="L206" s="11" t="str">
        <f t="shared" si="43"/>
        <v/>
      </c>
      <c r="M206" s="11" t="str">
        <f t="shared" si="44"/>
        <v/>
      </c>
      <c r="N206" s="11" t="str">
        <f t="shared" si="45"/>
        <v/>
      </c>
      <c r="O206" s="11" t="str">
        <f t="shared" si="46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48"/>
        <v/>
      </c>
      <c r="D207" s="13"/>
      <c r="E207" s="10" t="str">
        <f t="shared" si="50"/>
        <v/>
      </c>
      <c r="F207" s="11" t="str">
        <f t="shared" si="39"/>
        <v/>
      </c>
      <c r="G207" s="11" t="str">
        <f t="shared" si="40"/>
        <v/>
      </c>
      <c r="H207" s="122" t="str">
        <f t="shared" si="41"/>
        <v/>
      </c>
      <c r="I207" s="129" t="str">
        <f t="shared" si="42"/>
        <v/>
      </c>
      <c r="J207" s="131" t="str">
        <f t="shared" si="49"/>
        <v/>
      </c>
      <c r="K207" s="128" t="str">
        <f t="shared" si="47"/>
        <v/>
      </c>
      <c r="L207" s="11" t="str">
        <f t="shared" si="43"/>
        <v/>
      </c>
      <c r="M207" s="11" t="str">
        <f t="shared" si="44"/>
        <v/>
      </c>
      <c r="N207" s="11" t="str">
        <f t="shared" si="45"/>
        <v/>
      </c>
      <c r="O207" s="11" t="str">
        <f t="shared" si="46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48"/>
        <v/>
      </c>
      <c r="D208" s="13"/>
      <c r="E208" s="10" t="str">
        <f t="shared" si="50"/>
        <v/>
      </c>
      <c r="F208" s="11" t="str">
        <f t="shared" si="39"/>
        <v/>
      </c>
      <c r="G208" s="11" t="str">
        <f t="shared" si="40"/>
        <v/>
      </c>
      <c r="H208" s="122" t="str">
        <f t="shared" si="41"/>
        <v/>
      </c>
      <c r="I208" s="129" t="str">
        <f t="shared" si="42"/>
        <v/>
      </c>
      <c r="J208" s="131" t="str">
        <f t="shared" si="49"/>
        <v/>
      </c>
      <c r="K208" s="128" t="str">
        <f t="shared" si="47"/>
        <v/>
      </c>
      <c r="L208" s="11" t="str">
        <f t="shared" si="43"/>
        <v/>
      </c>
      <c r="M208" s="11" t="str">
        <f t="shared" si="44"/>
        <v/>
      </c>
      <c r="N208" s="11" t="str">
        <f t="shared" si="45"/>
        <v/>
      </c>
      <c r="O208" s="11" t="str">
        <f t="shared" si="46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48"/>
        <v/>
      </c>
      <c r="D209" s="13"/>
      <c r="E209" s="10" t="str">
        <f t="shared" si="50"/>
        <v/>
      </c>
      <c r="F209" s="11" t="str">
        <f t="shared" si="39"/>
        <v/>
      </c>
      <c r="G209" s="11" t="str">
        <f t="shared" si="40"/>
        <v/>
      </c>
      <c r="H209" s="122" t="str">
        <f t="shared" si="41"/>
        <v/>
      </c>
      <c r="I209" s="129" t="str">
        <f t="shared" si="42"/>
        <v/>
      </c>
      <c r="J209" s="131" t="str">
        <f t="shared" si="49"/>
        <v/>
      </c>
      <c r="K209" s="128" t="str">
        <f t="shared" si="47"/>
        <v/>
      </c>
      <c r="L209" s="11" t="str">
        <f t="shared" si="43"/>
        <v/>
      </c>
      <c r="M209" s="11" t="str">
        <f t="shared" si="44"/>
        <v/>
      </c>
      <c r="N209" s="11" t="str">
        <f t="shared" si="45"/>
        <v/>
      </c>
      <c r="O209" s="11" t="str">
        <f t="shared" si="46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48"/>
        <v/>
      </c>
      <c r="D210" s="13"/>
      <c r="E210" s="10" t="str">
        <f t="shared" si="50"/>
        <v/>
      </c>
      <c r="F210" s="11" t="str">
        <f t="shared" ref="F210:F241" si="51">IF(C209&lt;$B$10,IF($B$7&gt;0,IF(C209&lt;$B$10,IF(L209&gt;F209+$B$7,L209-(1-$B$8),F209),""),$B$6),"")</f>
        <v/>
      </c>
      <c r="G210" s="11" t="str">
        <f t="shared" si="40"/>
        <v/>
      </c>
      <c r="H210" s="122" t="str">
        <f t="shared" si="41"/>
        <v/>
      </c>
      <c r="I210" s="129" t="str">
        <f t="shared" si="42"/>
        <v/>
      </c>
      <c r="J210" s="131" t="str">
        <f t="shared" si="49"/>
        <v/>
      </c>
      <c r="K210" s="128" t="str">
        <f t="shared" si="47"/>
        <v/>
      </c>
      <c r="L210" s="11" t="str">
        <f t="shared" si="43"/>
        <v/>
      </c>
      <c r="M210" s="11" t="str">
        <f t="shared" si="44"/>
        <v/>
      </c>
      <c r="N210" s="11" t="str">
        <f t="shared" si="45"/>
        <v/>
      </c>
      <c r="O210" s="11" t="str">
        <f t="shared" si="46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48"/>
        <v/>
      </c>
      <c r="D211" s="13"/>
      <c r="E211" s="10" t="str">
        <f t="shared" si="50"/>
        <v/>
      </c>
      <c r="F211" s="11" t="str">
        <f t="shared" si="51"/>
        <v/>
      </c>
      <c r="G211" s="11" t="str">
        <f t="shared" si="40"/>
        <v/>
      </c>
      <c r="H211" s="122" t="str">
        <f t="shared" si="41"/>
        <v/>
      </c>
      <c r="I211" s="129" t="str">
        <f t="shared" si="42"/>
        <v/>
      </c>
      <c r="J211" s="131" t="str">
        <f t="shared" si="49"/>
        <v/>
      </c>
      <c r="K211" s="128" t="str">
        <f t="shared" si="47"/>
        <v/>
      </c>
      <c r="L211" s="11" t="str">
        <f t="shared" si="43"/>
        <v/>
      </c>
      <c r="M211" s="11" t="str">
        <f t="shared" si="44"/>
        <v/>
      </c>
      <c r="N211" s="11" t="str">
        <f t="shared" si="45"/>
        <v/>
      </c>
      <c r="O211" s="11" t="str">
        <f t="shared" si="46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48"/>
        <v/>
      </c>
      <c r="D212" s="13"/>
      <c r="E212" s="10" t="str">
        <f t="shared" si="50"/>
        <v/>
      </c>
      <c r="F212" s="11" t="str">
        <f t="shared" si="51"/>
        <v/>
      </c>
      <c r="G212" s="11" t="str">
        <f t="shared" si="40"/>
        <v/>
      </c>
      <c r="H212" s="122" t="str">
        <f t="shared" si="41"/>
        <v/>
      </c>
      <c r="I212" s="129" t="str">
        <f t="shared" si="42"/>
        <v/>
      </c>
      <c r="J212" s="131" t="str">
        <f t="shared" si="49"/>
        <v/>
      </c>
      <c r="K212" s="128" t="str">
        <f t="shared" si="47"/>
        <v/>
      </c>
      <c r="L212" s="11" t="str">
        <f t="shared" si="43"/>
        <v/>
      </c>
      <c r="M212" s="11" t="str">
        <f t="shared" si="44"/>
        <v/>
      </c>
      <c r="N212" s="11" t="str">
        <f t="shared" si="45"/>
        <v/>
      </c>
      <c r="O212" s="11" t="str">
        <f t="shared" si="46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48"/>
        <v/>
      </c>
      <c r="D213" s="13"/>
      <c r="E213" s="10" t="str">
        <f t="shared" si="50"/>
        <v/>
      </c>
      <c r="F213" s="11" t="str">
        <f t="shared" si="51"/>
        <v/>
      </c>
      <c r="G213" s="11" t="str">
        <f t="shared" si="40"/>
        <v/>
      </c>
      <c r="H213" s="122" t="str">
        <f t="shared" si="41"/>
        <v/>
      </c>
      <c r="I213" s="129" t="str">
        <f t="shared" si="42"/>
        <v/>
      </c>
      <c r="J213" s="131" t="str">
        <f t="shared" si="49"/>
        <v/>
      </c>
      <c r="K213" s="128" t="str">
        <f t="shared" si="47"/>
        <v/>
      </c>
      <c r="L213" s="11" t="str">
        <f t="shared" si="43"/>
        <v/>
      </c>
      <c r="M213" s="11" t="str">
        <f t="shared" si="44"/>
        <v/>
      </c>
      <c r="N213" s="11" t="str">
        <f t="shared" si="45"/>
        <v/>
      </c>
      <c r="O213" s="11" t="str">
        <f t="shared" si="46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48"/>
        <v/>
      </c>
      <c r="D214" s="13"/>
      <c r="E214" s="10" t="str">
        <f t="shared" si="50"/>
        <v/>
      </c>
      <c r="F214" s="11" t="str">
        <f t="shared" si="51"/>
        <v/>
      </c>
      <c r="G214" s="11" t="str">
        <f t="shared" ref="G214:G241" si="52">IF(C213&lt;$B$10,F214+G213,"")</f>
        <v/>
      </c>
      <c r="H214" s="122" t="str">
        <f t="shared" ref="H214:H241" si="53">IF(C213&lt;$B$10,F214/E214,"")</f>
        <v/>
      </c>
      <c r="I214" s="129" t="str">
        <f t="shared" ref="I214:I241" si="54">IF(C213&lt;$B$10,I213+H214,"")</f>
        <v/>
      </c>
      <c r="J214" s="131" t="str">
        <f t="shared" si="49"/>
        <v/>
      </c>
      <c r="K214" s="128" t="str">
        <f t="shared" si="47"/>
        <v/>
      </c>
      <c r="L214" s="11" t="str">
        <f t="shared" ref="L214:L241" si="55">IF(C213&lt;$B$10,I214*J214,"")</f>
        <v/>
      </c>
      <c r="M214" s="11" t="str">
        <f t="shared" ref="M214:M241" si="56">IF(C213&lt;$B$10,M213+L214,"")</f>
        <v/>
      </c>
      <c r="N214" s="11" t="str">
        <f t="shared" ref="N214:N241" si="57">IF(C213&lt;$B$10,G214+M214,"")</f>
        <v/>
      </c>
      <c r="O214" s="11" t="str">
        <f t="shared" ref="O214:O241" si="58">IF(C213&lt;$B$10,F214*$B$8,"")</f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48"/>
        <v/>
      </c>
      <c r="D215" s="13"/>
      <c r="E215" s="10" t="str">
        <f t="shared" si="50"/>
        <v/>
      </c>
      <c r="F215" s="11" t="str">
        <f t="shared" si="51"/>
        <v/>
      </c>
      <c r="G215" s="11" t="str">
        <f t="shared" si="52"/>
        <v/>
      </c>
      <c r="H215" s="122" t="str">
        <f t="shared" si="53"/>
        <v/>
      </c>
      <c r="I215" s="129" t="str">
        <f t="shared" si="54"/>
        <v/>
      </c>
      <c r="J215" s="131" t="str">
        <f t="shared" si="49"/>
        <v/>
      </c>
      <c r="K215" s="128" t="str">
        <f t="shared" si="47"/>
        <v/>
      </c>
      <c r="L215" s="11" t="str">
        <f t="shared" si="55"/>
        <v/>
      </c>
      <c r="M215" s="11" t="str">
        <f t="shared" si="56"/>
        <v/>
      </c>
      <c r="N215" s="11" t="str">
        <f t="shared" si="57"/>
        <v/>
      </c>
      <c r="O215" s="11" t="str">
        <f t="shared" si="58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48"/>
        <v/>
      </c>
      <c r="D216" s="13"/>
      <c r="E216" s="10" t="str">
        <f t="shared" si="50"/>
        <v/>
      </c>
      <c r="F216" s="11" t="str">
        <f t="shared" si="51"/>
        <v/>
      </c>
      <c r="G216" s="11" t="str">
        <f t="shared" si="52"/>
        <v/>
      </c>
      <c r="H216" s="122" t="str">
        <f t="shared" si="53"/>
        <v/>
      </c>
      <c r="I216" s="129" t="str">
        <f t="shared" si="54"/>
        <v/>
      </c>
      <c r="J216" s="131" t="str">
        <f t="shared" si="49"/>
        <v/>
      </c>
      <c r="K216" s="128" t="str">
        <f t="shared" si="47"/>
        <v/>
      </c>
      <c r="L216" s="11" t="str">
        <f t="shared" si="55"/>
        <v/>
      </c>
      <c r="M216" s="11" t="str">
        <f t="shared" si="56"/>
        <v/>
      </c>
      <c r="N216" s="11" t="str">
        <f t="shared" si="57"/>
        <v/>
      </c>
      <c r="O216" s="11" t="str">
        <f t="shared" si="58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48"/>
        <v/>
      </c>
      <c r="D217" s="13"/>
      <c r="E217" s="10" t="str">
        <f t="shared" si="50"/>
        <v/>
      </c>
      <c r="F217" s="11" t="str">
        <f t="shared" si="51"/>
        <v/>
      </c>
      <c r="G217" s="11" t="str">
        <f t="shared" si="52"/>
        <v/>
      </c>
      <c r="H217" s="122" t="str">
        <f t="shared" si="53"/>
        <v/>
      </c>
      <c r="I217" s="129" t="str">
        <f t="shared" si="54"/>
        <v/>
      </c>
      <c r="J217" s="131" t="str">
        <f t="shared" si="49"/>
        <v/>
      </c>
      <c r="K217" s="128" t="str">
        <f t="shared" si="47"/>
        <v/>
      </c>
      <c r="L217" s="11" t="str">
        <f t="shared" si="55"/>
        <v/>
      </c>
      <c r="M217" s="11" t="str">
        <f t="shared" si="56"/>
        <v/>
      </c>
      <c r="N217" s="11" t="str">
        <f t="shared" si="57"/>
        <v/>
      </c>
      <c r="O217" s="11" t="str">
        <f t="shared" si="58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48"/>
        <v/>
      </c>
      <c r="D218" s="13"/>
      <c r="E218" s="10" t="str">
        <f t="shared" si="50"/>
        <v/>
      </c>
      <c r="F218" s="11" t="str">
        <f t="shared" si="51"/>
        <v/>
      </c>
      <c r="G218" s="11" t="str">
        <f t="shared" si="52"/>
        <v/>
      </c>
      <c r="H218" s="122" t="str">
        <f t="shared" si="53"/>
        <v/>
      </c>
      <c r="I218" s="129" t="str">
        <f t="shared" si="54"/>
        <v/>
      </c>
      <c r="J218" s="131" t="str">
        <f t="shared" si="49"/>
        <v/>
      </c>
      <c r="K218" s="128" t="str">
        <f t="shared" si="47"/>
        <v/>
      </c>
      <c r="L218" s="11" t="str">
        <f t="shared" si="55"/>
        <v/>
      </c>
      <c r="M218" s="11" t="str">
        <f t="shared" si="56"/>
        <v/>
      </c>
      <c r="N218" s="11" t="str">
        <f t="shared" si="57"/>
        <v/>
      </c>
      <c r="O218" s="11" t="str">
        <f t="shared" si="58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48"/>
        <v/>
      </c>
      <c r="D219" s="13"/>
      <c r="E219" s="10" t="str">
        <f t="shared" si="50"/>
        <v/>
      </c>
      <c r="F219" s="11" t="str">
        <f t="shared" si="51"/>
        <v/>
      </c>
      <c r="G219" s="11" t="str">
        <f t="shared" si="52"/>
        <v/>
      </c>
      <c r="H219" s="122" t="str">
        <f t="shared" si="53"/>
        <v/>
      </c>
      <c r="I219" s="129" t="str">
        <f t="shared" si="54"/>
        <v/>
      </c>
      <c r="J219" s="131" t="str">
        <f t="shared" si="49"/>
        <v/>
      </c>
      <c r="K219" s="128" t="str">
        <f t="shared" si="47"/>
        <v/>
      </c>
      <c r="L219" s="11" t="str">
        <f t="shared" si="55"/>
        <v/>
      </c>
      <c r="M219" s="11" t="str">
        <f t="shared" si="56"/>
        <v/>
      </c>
      <c r="N219" s="11" t="str">
        <f t="shared" si="57"/>
        <v/>
      </c>
      <c r="O219" s="11" t="str">
        <f t="shared" si="58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48"/>
        <v/>
      </c>
      <c r="D220" s="13"/>
      <c r="E220" s="10" t="str">
        <f t="shared" si="50"/>
        <v/>
      </c>
      <c r="F220" s="11" t="str">
        <f t="shared" si="51"/>
        <v/>
      </c>
      <c r="G220" s="11" t="str">
        <f t="shared" si="52"/>
        <v/>
      </c>
      <c r="H220" s="122" t="str">
        <f t="shared" si="53"/>
        <v/>
      </c>
      <c r="I220" s="129" t="str">
        <f t="shared" si="54"/>
        <v/>
      </c>
      <c r="J220" s="131" t="str">
        <f t="shared" si="49"/>
        <v/>
      </c>
      <c r="K220" s="128" t="str">
        <f t="shared" si="47"/>
        <v/>
      </c>
      <c r="L220" s="11" t="str">
        <f t="shared" si="55"/>
        <v/>
      </c>
      <c r="M220" s="11" t="str">
        <f t="shared" si="56"/>
        <v/>
      </c>
      <c r="N220" s="11" t="str">
        <f t="shared" si="57"/>
        <v/>
      </c>
      <c r="O220" s="11" t="str">
        <f t="shared" si="58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48"/>
        <v/>
      </c>
      <c r="D221" s="13"/>
      <c r="E221" s="10" t="str">
        <f t="shared" si="50"/>
        <v/>
      </c>
      <c r="F221" s="11" t="str">
        <f t="shared" si="51"/>
        <v/>
      </c>
      <c r="G221" s="11" t="str">
        <f t="shared" si="52"/>
        <v/>
      </c>
      <c r="H221" s="122" t="str">
        <f t="shared" si="53"/>
        <v/>
      </c>
      <c r="I221" s="129" t="str">
        <f t="shared" si="54"/>
        <v/>
      </c>
      <c r="J221" s="131" t="str">
        <f t="shared" si="49"/>
        <v/>
      </c>
      <c r="K221" s="128" t="str">
        <f t="shared" si="47"/>
        <v/>
      </c>
      <c r="L221" s="11" t="str">
        <f t="shared" si="55"/>
        <v/>
      </c>
      <c r="M221" s="11" t="str">
        <f t="shared" si="56"/>
        <v/>
      </c>
      <c r="N221" s="11" t="str">
        <f t="shared" si="57"/>
        <v/>
      </c>
      <c r="O221" s="11" t="str">
        <f t="shared" si="58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48"/>
        <v/>
      </c>
      <c r="D222" s="13"/>
      <c r="E222" s="10" t="str">
        <f t="shared" si="50"/>
        <v/>
      </c>
      <c r="F222" s="11" t="str">
        <f t="shared" si="51"/>
        <v/>
      </c>
      <c r="G222" s="11" t="str">
        <f t="shared" si="52"/>
        <v/>
      </c>
      <c r="H222" s="122" t="str">
        <f t="shared" si="53"/>
        <v/>
      </c>
      <c r="I222" s="129" t="str">
        <f t="shared" si="54"/>
        <v/>
      </c>
      <c r="J222" s="131" t="str">
        <f t="shared" si="49"/>
        <v/>
      </c>
      <c r="K222" s="128" t="str">
        <f t="shared" si="47"/>
        <v/>
      </c>
      <c r="L222" s="11" t="str">
        <f t="shared" si="55"/>
        <v/>
      </c>
      <c r="M222" s="11" t="str">
        <f t="shared" si="56"/>
        <v/>
      </c>
      <c r="N222" s="11" t="str">
        <f t="shared" si="57"/>
        <v/>
      </c>
      <c r="O222" s="11" t="str">
        <f t="shared" si="58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48"/>
        <v/>
      </c>
      <c r="D223" s="13"/>
      <c r="E223" s="10" t="str">
        <f t="shared" si="50"/>
        <v/>
      </c>
      <c r="F223" s="11" t="str">
        <f t="shared" si="51"/>
        <v/>
      </c>
      <c r="G223" s="11" t="str">
        <f t="shared" si="52"/>
        <v/>
      </c>
      <c r="H223" s="122" t="str">
        <f t="shared" si="53"/>
        <v/>
      </c>
      <c r="I223" s="129" t="str">
        <f t="shared" si="54"/>
        <v/>
      </c>
      <c r="J223" s="131" t="str">
        <f t="shared" si="49"/>
        <v/>
      </c>
      <c r="K223" s="128" t="str">
        <f t="shared" si="47"/>
        <v/>
      </c>
      <c r="L223" s="11" t="str">
        <f t="shared" si="55"/>
        <v/>
      </c>
      <c r="M223" s="11" t="str">
        <f t="shared" si="56"/>
        <v/>
      </c>
      <c r="N223" s="11" t="str">
        <f t="shared" si="57"/>
        <v/>
      </c>
      <c r="O223" s="11" t="str">
        <f t="shared" si="58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48"/>
        <v/>
      </c>
      <c r="D224" s="13"/>
      <c r="E224" s="10" t="str">
        <f t="shared" si="50"/>
        <v/>
      </c>
      <c r="F224" s="11" t="str">
        <f t="shared" si="51"/>
        <v/>
      </c>
      <c r="G224" s="11" t="str">
        <f t="shared" si="52"/>
        <v/>
      </c>
      <c r="H224" s="122" t="str">
        <f t="shared" si="53"/>
        <v/>
      </c>
      <c r="I224" s="129" t="str">
        <f t="shared" si="54"/>
        <v/>
      </c>
      <c r="J224" s="131" t="str">
        <f t="shared" si="49"/>
        <v/>
      </c>
      <c r="K224" s="128" t="str">
        <f t="shared" si="47"/>
        <v/>
      </c>
      <c r="L224" s="11" t="str">
        <f t="shared" si="55"/>
        <v/>
      </c>
      <c r="M224" s="11" t="str">
        <f t="shared" si="56"/>
        <v/>
      </c>
      <c r="N224" s="11" t="str">
        <f t="shared" si="57"/>
        <v/>
      </c>
      <c r="O224" s="11" t="str">
        <f t="shared" si="58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48"/>
        <v/>
      </c>
      <c r="D225" s="13"/>
      <c r="E225" s="10" t="str">
        <f t="shared" si="50"/>
        <v/>
      </c>
      <c r="F225" s="11" t="str">
        <f t="shared" si="51"/>
        <v/>
      </c>
      <c r="G225" s="11" t="str">
        <f t="shared" si="52"/>
        <v/>
      </c>
      <c r="H225" s="122" t="str">
        <f t="shared" si="53"/>
        <v/>
      </c>
      <c r="I225" s="129" t="str">
        <f t="shared" si="54"/>
        <v/>
      </c>
      <c r="J225" s="131" t="str">
        <f t="shared" si="49"/>
        <v/>
      </c>
      <c r="K225" s="128" t="str">
        <f t="shared" si="47"/>
        <v/>
      </c>
      <c r="L225" s="11" t="str">
        <f t="shared" si="55"/>
        <v/>
      </c>
      <c r="M225" s="11" t="str">
        <f t="shared" si="56"/>
        <v/>
      </c>
      <c r="N225" s="11" t="str">
        <f t="shared" si="57"/>
        <v/>
      </c>
      <c r="O225" s="11" t="str">
        <f t="shared" si="58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48"/>
        <v/>
      </c>
      <c r="D226" s="13"/>
      <c r="E226" s="10" t="str">
        <f t="shared" si="50"/>
        <v/>
      </c>
      <c r="F226" s="11" t="str">
        <f t="shared" si="51"/>
        <v/>
      </c>
      <c r="G226" s="11" t="str">
        <f t="shared" si="52"/>
        <v/>
      </c>
      <c r="H226" s="122" t="str">
        <f t="shared" si="53"/>
        <v/>
      </c>
      <c r="I226" s="129" t="str">
        <f t="shared" si="54"/>
        <v/>
      </c>
      <c r="J226" s="131" t="str">
        <f t="shared" si="49"/>
        <v/>
      </c>
      <c r="K226" s="128" t="str">
        <f t="shared" si="47"/>
        <v/>
      </c>
      <c r="L226" s="11" t="str">
        <f t="shared" si="55"/>
        <v/>
      </c>
      <c r="M226" s="11" t="str">
        <f t="shared" si="56"/>
        <v/>
      </c>
      <c r="N226" s="11" t="str">
        <f t="shared" si="57"/>
        <v/>
      </c>
      <c r="O226" s="11" t="str">
        <f t="shared" si="58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48"/>
        <v/>
      </c>
      <c r="D227" s="13"/>
      <c r="E227" s="10" t="str">
        <f t="shared" si="50"/>
        <v/>
      </c>
      <c r="F227" s="11" t="str">
        <f t="shared" si="51"/>
        <v/>
      </c>
      <c r="G227" s="11" t="str">
        <f t="shared" si="52"/>
        <v/>
      </c>
      <c r="H227" s="122" t="str">
        <f t="shared" si="53"/>
        <v/>
      </c>
      <c r="I227" s="129" t="str">
        <f t="shared" si="54"/>
        <v/>
      </c>
      <c r="J227" s="131" t="str">
        <f t="shared" si="49"/>
        <v/>
      </c>
      <c r="K227" s="128" t="str">
        <f t="shared" si="47"/>
        <v/>
      </c>
      <c r="L227" s="11" t="str">
        <f t="shared" si="55"/>
        <v/>
      </c>
      <c r="M227" s="11" t="str">
        <f t="shared" si="56"/>
        <v/>
      </c>
      <c r="N227" s="11" t="str">
        <f t="shared" si="57"/>
        <v/>
      </c>
      <c r="O227" s="11" t="str">
        <f t="shared" si="58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48"/>
        <v/>
      </c>
      <c r="D228" s="13"/>
      <c r="E228" s="10" t="str">
        <f t="shared" si="50"/>
        <v/>
      </c>
      <c r="F228" s="11" t="str">
        <f t="shared" si="51"/>
        <v/>
      </c>
      <c r="G228" s="11" t="str">
        <f t="shared" si="52"/>
        <v/>
      </c>
      <c r="H228" s="122" t="str">
        <f t="shared" si="53"/>
        <v/>
      </c>
      <c r="I228" s="129" t="str">
        <f t="shared" si="54"/>
        <v/>
      </c>
      <c r="J228" s="131" t="str">
        <f t="shared" si="49"/>
        <v/>
      </c>
      <c r="K228" s="128" t="str">
        <f t="shared" si="47"/>
        <v/>
      </c>
      <c r="L228" s="11" t="str">
        <f t="shared" si="55"/>
        <v/>
      </c>
      <c r="M228" s="11" t="str">
        <f t="shared" si="56"/>
        <v/>
      </c>
      <c r="N228" s="11" t="str">
        <f t="shared" si="57"/>
        <v/>
      </c>
      <c r="O228" s="11" t="str">
        <f t="shared" si="58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48"/>
        <v/>
      </c>
      <c r="D229" s="13"/>
      <c r="E229" s="10" t="str">
        <f t="shared" si="50"/>
        <v/>
      </c>
      <c r="F229" s="11" t="str">
        <f t="shared" si="51"/>
        <v/>
      </c>
      <c r="G229" s="11" t="str">
        <f t="shared" si="52"/>
        <v/>
      </c>
      <c r="H229" s="122" t="str">
        <f t="shared" si="53"/>
        <v/>
      </c>
      <c r="I229" s="129" t="str">
        <f t="shared" si="54"/>
        <v/>
      </c>
      <c r="J229" s="131" t="str">
        <f t="shared" si="49"/>
        <v/>
      </c>
      <c r="K229" s="128" t="str">
        <f t="shared" si="47"/>
        <v/>
      </c>
      <c r="L229" s="11" t="str">
        <f t="shared" si="55"/>
        <v/>
      </c>
      <c r="M229" s="11" t="str">
        <f t="shared" si="56"/>
        <v/>
      </c>
      <c r="N229" s="11" t="str">
        <f t="shared" si="57"/>
        <v/>
      </c>
      <c r="O229" s="11" t="str">
        <f t="shared" si="58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48"/>
        <v/>
      </c>
      <c r="D230" s="13"/>
      <c r="E230" s="10" t="str">
        <f t="shared" si="50"/>
        <v/>
      </c>
      <c r="F230" s="11" t="str">
        <f t="shared" si="51"/>
        <v/>
      </c>
      <c r="G230" s="11" t="str">
        <f t="shared" si="52"/>
        <v/>
      </c>
      <c r="H230" s="122" t="str">
        <f t="shared" si="53"/>
        <v/>
      </c>
      <c r="I230" s="129" t="str">
        <f t="shared" si="54"/>
        <v/>
      </c>
      <c r="J230" s="131" t="str">
        <f t="shared" si="49"/>
        <v/>
      </c>
      <c r="K230" s="128" t="str">
        <f t="shared" si="47"/>
        <v/>
      </c>
      <c r="L230" s="11" t="str">
        <f t="shared" si="55"/>
        <v/>
      </c>
      <c r="M230" s="11" t="str">
        <f t="shared" si="56"/>
        <v/>
      </c>
      <c r="N230" s="11" t="str">
        <f t="shared" si="57"/>
        <v/>
      </c>
      <c r="O230" s="11" t="str">
        <f t="shared" si="58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48"/>
        <v/>
      </c>
      <c r="D231" s="13"/>
      <c r="E231" s="10" t="str">
        <f t="shared" si="50"/>
        <v/>
      </c>
      <c r="F231" s="11" t="str">
        <f t="shared" si="51"/>
        <v/>
      </c>
      <c r="G231" s="11" t="str">
        <f t="shared" si="52"/>
        <v/>
      </c>
      <c r="H231" s="122" t="str">
        <f t="shared" si="53"/>
        <v/>
      </c>
      <c r="I231" s="129" t="str">
        <f t="shared" si="54"/>
        <v/>
      </c>
      <c r="J231" s="131" t="str">
        <f t="shared" si="49"/>
        <v/>
      </c>
      <c r="K231" s="128" t="str">
        <f t="shared" si="47"/>
        <v/>
      </c>
      <c r="L231" s="11" t="str">
        <f t="shared" si="55"/>
        <v/>
      </c>
      <c r="M231" s="11" t="str">
        <f t="shared" si="56"/>
        <v/>
      </c>
      <c r="N231" s="11" t="str">
        <f t="shared" si="57"/>
        <v/>
      </c>
      <c r="O231" s="11" t="str">
        <f t="shared" si="58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48"/>
        <v/>
      </c>
      <c r="D232" s="13"/>
      <c r="E232" s="10" t="str">
        <f t="shared" si="50"/>
        <v/>
      </c>
      <c r="F232" s="11" t="str">
        <f t="shared" si="51"/>
        <v/>
      </c>
      <c r="G232" s="11" t="str">
        <f t="shared" si="52"/>
        <v/>
      </c>
      <c r="H232" s="122" t="str">
        <f t="shared" si="53"/>
        <v/>
      </c>
      <c r="I232" s="129" t="str">
        <f t="shared" si="54"/>
        <v/>
      </c>
      <c r="J232" s="131" t="str">
        <f t="shared" si="49"/>
        <v/>
      </c>
      <c r="K232" s="128" t="str">
        <f t="shared" si="47"/>
        <v/>
      </c>
      <c r="L232" s="11" t="str">
        <f t="shared" si="55"/>
        <v/>
      </c>
      <c r="M232" s="11" t="str">
        <f t="shared" si="56"/>
        <v/>
      </c>
      <c r="N232" s="11" t="str">
        <f t="shared" si="57"/>
        <v/>
      </c>
      <c r="O232" s="11" t="str">
        <f t="shared" si="58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48"/>
        <v/>
      </c>
      <c r="D233" s="13"/>
      <c r="E233" s="10" t="str">
        <f t="shared" si="50"/>
        <v/>
      </c>
      <c r="F233" s="11" t="str">
        <f t="shared" si="51"/>
        <v/>
      </c>
      <c r="G233" s="11" t="str">
        <f t="shared" si="52"/>
        <v/>
      </c>
      <c r="H233" s="122" t="str">
        <f t="shared" si="53"/>
        <v/>
      </c>
      <c r="I233" s="129" t="str">
        <f t="shared" si="54"/>
        <v/>
      </c>
      <c r="J233" s="131" t="str">
        <f t="shared" si="49"/>
        <v/>
      </c>
      <c r="K233" s="128" t="str">
        <f t="shared" si="47"/>
        <v/>
      </c>
      <c r="L233" s="11" t="str">
        <f t="shared" si="55"/>
        <v/>
      </c>
      <c r="M233" s="11" t="str">
        <f t="shared" si="56"/>
        <v/>
      </c>
      <c r="N233" s="11" t="str">
        <f t="shared" si="57"/>
        <v/>
      </c>
      <c r="O233" s="11" t="str">
        <f t="shared" si="58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48"/>
        <v/>
      </c>
      <c r="D234" s="13"/>
      <c r="E234" s="10" t="str">
        <f t="shared" si="50"/>
        <v/>
      </c>
      <c r="F234" s="11" t="str">
        <f t="shared" si="51"/>
        <v/>
      </c>
      <c r="G234" s="11" t="str">
        <f t="shared" si="52"/>
        <v/>
      </c>
      <c r="H234" s="122" t="str">
        <f t="shared" si="53"/>
        <v/>
      </c>
      <c r="I234" s="129" t="str">
        <f t="shared" si="54"/>
        <v/>
      </c>
      <c r="J234" s="131" t="str">
        <f t="shared" si="49"/>
        <v/>
      </c>
      <c r="K234" s="128" t="str">
        <f t="shared" si="47"/>
        <v/>
      </c>
      <c r="L234" s="11" t="str">
        <f t="shared" si="55"/>
        <v/>
      </c>
      <c r="M234" s="11" t="str">
        <f t="shared" si="56"/>
        <v/>
      </c>
      <c r="N234" s="11" t="str">
        <f t="shared" si="57"/>
        <v/>
      </c>
      <c r="O234" s="11" t="str">
        <f t="shared" si="58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48"/>
        <v/>
      </c>
      <c r="D235" s="13"/>
      <c r="E235" s="10" t="str">
        <f t="shared" si="50"/>
        <v/>
      </c>
      <c r="F235" s="11" t="str">
        <f t="shared" si="51"/>
        <v/>
      </c>
      <c r="G235" s="11" t="str">
        <f t="shared" si="52"/>
        <v/>
      </c>
      <c r="H235" s="122" t="str">
        <f t="shared" si="53"/>
        <v/>
      </c>
      <c r="I235" s="129" t="str">
        <f t="shared" si="54"/>
        <v/>
      </c>
      <c r="J235" s="131" t="str">
        <f t="shared" si="49"/>
        <v/>
      </c>
      <c r="K235" s="128" t="str">
        <f t="shared" si="47"/>
        <v/>
      </c>
      <c r="L235" s="11" t="str">
        <f t="shared" si="55"/>
        <v/>
      </c>
      <c r="M235" s="11" t="str">
        <f t="shared" si="56"/>
        <v/>
      </c>
      <c r="N235" s="11" t="str">
        <f t="shared" si="57"/>
        <v/>
      </c>
      <c r="O235" s="11" t="str">
        <f t="shared" si="58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48"/>
        <v/>
      </c>
      <c r="D236" s="13"/>
      <c r="E236" s="10" t="str">
        <f t="shared" si="50"/>
        <v/>
      </c>
      <c r="F236" s="11" t="str">
        <f t="shared" si="51"/>
        <v/>
      </c>
      <c r="G236" s="11" t="str">
        <f t="shared" si="52"/>
        <v/>
      </c>
      <c r="H236" s="122" t="str">
        <f t="shared" si="53"/>
        <v/>
      </c>
      <c r="I236" s="129" t="str">
        <f t="shared" si="54"/>
        <v/>
      </c>
      <c r="J236" s="131" t="str">
        <f t="shared" si="49"/>
        <v/>
      </c>
      <c r="K236" s="128" t="str">
        <f t="shared" si="47"/>
        <v/>
      </c>
      <c r="L236" s="11" t="str">
        <f t="shared" si="55"/>
        <v/>
      </c>
      <c r="M236" s="11" t="str">
        <f t="shared" si="56"/>
        <v/>
      </c>
      <c r="N236" s="11" t="str">
        <f t="shared" si="57"/>
        <v/>
      </c>
      <c r="O236" s="11" t="str">
        <f t="shared" si="58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48"/>
        <v/>
      </c>
      <c r="D237" s="13"/>
      <c r="E237" s="10" t="str">
        <f t="shared" si="50"/>
        <v/>
      </c>
      <c r="F237" s="11" t="str">
        <f t="shared" si="51"/>
        <v/>
      </c>
      <c r="G237" s="11" t="str">
        <f t="shared" si="52"/>
        <v/>
      </c>
      <c r="H237" s="122" t="str">
        <f t="shared" si="53"/>
        <v/>
      </c>
      <c r="I237" s="129" t="str">
        <f t="shared" si="54"/>
        <v/>
      </c>
      <c r="J237" s="131" t="str">
        <f t="shared" si="49"/>
        <v/>
      </c>
      <c r="K237" s="128" t="str">
        <f t="shared" si="47"/>
        <v/>
      </c>
      <c r="L237" s="11" t="str">
        <f t="shared" si="55"/>
        <v/>
      </c>
      <c r="M237" s="11" t="str">
        <f t="shared" si="56"/>
        <v/>
      </c>
      <c r="N237" s="11" t="str">
        <f t="shared" si="57"/>
        <v/>
      </c>
      <c r="O237" s="11" t="str">
        <f t="shared" si="58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48"/>
        <v/>
      </c>
      <c r="D238" s="13"/>
      <c r="E238" s="10" t="str">
        <f t="shared" si="50"/>
        <v/>
      </c>
      <c r="F238" s="11" t="str">
        <f t="shared" si="51"/>
        <v/>
      </c>
      <c r="G238" s="11" t="str">
        <f t="shared" si="52"/>
        <v/>
      </c>
      <c r="H238" s="122" t="str">
        <f t="shared" si="53"/>
        <v/>
      </c>
      <c r="I238" s="129" t="str">
        <f t="shared" si="54"/>
        <v/>
      </c>
      <c r="J238" s="131" t="str">
        <f t="shared" si="49"/>
        <v/>
      </c>
      <c r="K238" s="128" t="str">
        <f t="shared" si="47"/>
        <v/>
      </c>
      <c r="L238" s="11" t="str">
        <f t="shared" si="55"/>
        <v/>
      </c>
      <c r="M238" s="11" t="str">
        <f t="shared" si="56"/>
        <v/>
      </c>
      <c r="N238" s="11" t="str">
        <f t="shared" si="57"/>
        <v/>
      </c>
      <c r="O238" s="11" t="str">
        <f t="shared" si="58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48"/>
        <v/>
      </c>
      <c r="D239" s="13"/>
      <c r="E239" s="10" t="str">
        <f t="shared" si="50"/>
        <v/>
      </c>
      <c r="F239" s="11" t="str">
        <f t="shared" si="51"/>
        <v/>
      </c>
      <c r="G239" s="11" t="str">
        <f t="shared" si="52"/>
        <v/>
      </c>
      <c r="H239" s="122" t="str">
        <f t="shared" si="53"/>
        <v/>
      </c>
      <c r="I239" s="129" t="str">
        <f t="shared" si="54"/>
        <v/>
      </c>
      <c r="J239" s="131" t="str">
        <f t="shared" si="49"/>
        <v/>
      </c>
      <c r="K239" s="128" t="str">
        <f t="shared" si="47"/>
        <v/>
      </c>
      <c r="L239" s="11" t="str">
        <f t="shared" si="55"/>
        <v/>
      </c>
      <c r="M239" s="11" t="str">
        <f t="shared" si="56"/>
        <v/>
      </c>
      <c r="N239" s="11" t="str">
        <f t="shared" si="57"/>
        <v/>
      </c>
      <c r="O239" s="11" t="str">
        <f t="shared" si="58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48"/>
        <v/>
      </c>
      <c r="D240" s="13"/>
      <c r="E240" s="10" t="str">
        <f t="shared" si="50"/>
        <v/>
      </c>
      <c r="F240" s="11" t="str">
        <f t="shared" si="51"/>
        <v/>
      </c>
      <c r="G240" s="11" t="str">
        <f t="shared" si="52"/>
        <v/>
      </c>
      <c r="H240" s="122" t="str">
        <f t="shared" si="53"/>
        <v/>
      </c>
      <c r="I240" s="129" t="str">
        <f t="shared" si="54"/>
        <v/>
      </c>
      <c r="J240" s="131" t="str">
        <f t="shared" si="49"/>
        <v/>
      </c>
      <c r="K240" s="128" t="str">
        <f t="shared" si="47"/>
        <v/>
      </c>
      <c r="L240" s="11" t="str">
        <f t="shared" si="55"/>
        <v/>
      </c>
      <c r="M240" s="11" t="str">
        <f t="shared" si="56"/>
        <v/>
      </c>
      <c r="N240" s="11" t="str">
        <f t="shared" si="57"/>
        <v/>
      </c>
      <c r="O240" s="11" t="str">
        <f t="shared" si="58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48"/>
        <v/>
      </c>
      <c r="D241" s="13"/>
      <c r="E241" s="10" t="str">
        <f t="shared" si="50"/>
        <v/>
      </c>
      <c r="F241" s="11" t="str">
        <f t="shared" si="51"/>
        <v/>
      </c>
      <c r="G241" s="11" t="str">
        <f t="shared" si="52"/>
        <v/>
      </c>
      <c r="H241" s="122" t="str">
        <f t="shared" si="53"/>
        <v/>
      </c>
      <c r="I241" s="129" t="str">
        <f t="shared" si="54"/>
        <v/>
      </c>
      <c r="J241" s="131" t="str">
        <f t="shared" si="49"/>
        <v/>
      </c>
      <c r="K241" s="128" t="str">
        <f t="shared" si="47"/>
        <v/>
      </c>
      <c r="L241" s="11" t="str">
        <f t="shared" si="55"/>
        <v/>
      </c>
      <c r="M241" s="11" t="str">
        <f t="shared" si="56"/>
        <v/>
      </c>
      <c r="N241" s="11" t="str">
        <f t="shared" si="57"/>
        <v/>
      </c>
      <c r="O241" s="11" t="str">
        <f t="shared" si="58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10" workbookViewId="0">
      <selection activeCell="B10" sqref="B10"/>
    </sheetView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4.875" style="6" bestFit="1" customWidth="1"/>
    <col min="6" max="6" width="7.875" style="6" bestFit="1" customWidth="1"/>
    <col min="7" max="7" width="10.375" style="6" bestFit="1" customWidth="1"/>
    <col min="8" max="8" width="6.875" style="6" bestFit="1" customWidth="1"/>
    <col min="9" max="9" width="10.375" style="6" bestFit="1" customWidth="1"/>
    <col min="10" max="11" width="8.5" style="6" bestFit="1" customWidth="1"/>
    <col min="12" max="12" width="7.875" style="6" bestFit="1" customWidth="1"/>
    <col min="13" max="13" width="9.375" style="6" bestFit="1" customWidth="1"/>
    <col min="14" max="14" width="10.375" style="6" bestFit="1" customWidth="1"/>
    <col min="15" max="15" width="6.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15435</v>
      </c>
      <c r="C2" s="107">
        <v>1</v>
      </c>
      <c r="D2" s="13" t="s">
        <v>111</v>
      </c>
      <c r="E2" s="10">
        <v>9.1199999999999992</v>
      </c>
      <c r="F2" s="11">
        <v>500</v>
      </c>
      <c r="G2" s="11">
        <f>IF(C2&lt;$B$10,F2,"")</f>
        <v>500</v>
      </c>
      <c r="H2" s="122">
        <v>54.823999999999998</v>
      </c>
      <c r="I2" s="129">
        <f>IF(C2&lt;$B$10,H2,"")</f>
        <v>54.823999999999998</v>
      </c>
      <c r="J2" s="130">
        <v>0</v>
      </c>
      <c r="K2" s="14">
        <f>IF(C2&lt;$B$10,L2/G2,"")</f>
        <v>0</v>
      </c>
      <c r="L2" s="11">
        <f>IF(C2&lt;$B$10,I2*J2,"")</f>
        <v>0</v>
      </c>
      <c r="M2" s="11">
        <f>IF(C2&lt;$B$10,L2,"")</f>
        <v>0</v>
      </c>
      <c r="N2" s="11">
        <f>IF(C2&lt;$B$10,G2+M2,"")</f>
        <v>500</v>
      </c>
      <c r="O2" s="11">
        <f>IF(C2&lt;$B$10,F2*$B$8,"")</f>
        <v>6.75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07">
        <f t="shared" ref="C3:C66" si="0">IF(C2&lt;$B$10,C2+1,"")</f>
        <v>2</v>
      </c>
      <c r="D3" s="13"/>
      <c r="E3" s="10">
        <f t="shared" ref="E3:E19" si="1">IF(C2&lt;$B$10,$B$15,"")</f>
        <v>9.1199999999999992</v>
      </c>
      <c r="F3" s="11">
        <v>0</v>
      </c>
      <c r="G3" s="11">
        <f t="shared" ref="G3:G19" si="2">IF(C2&lt;$B$10,F3+G2,"")</f>
        <v>500</v>
      </c>
      <c r="H3" s="122">
        <f t="shared" ref="H3:H19" si="3">IF(C2&lt;$B$10,F3/E3,"")</f>
        <v>0</v>
      </c>
      <c r="I3" s="129">
        <f t="shared" ref="I3:I19" si="4">IF(C2&lt;$B$10,I2+H3,"")</f>
        <v>54.823999999999998</v>
      </c>
      <c r="J3" s="131">
        <f t="shared" ref="J3:J19" si="5">IF(C2&lt;$B$10,$B$21,"")</f>
        <v>7.4999999999999997E-2</v>
      </c>
      <c r="K3" s="128">
        <f t="shared" ref="K3:K19" si="6">IF(C2&lt;$B$10,L3/G3,"")</f>
        <v>8.2235999999999993E-3</v>
      </c>
      <c r="L3" s="11">
        <f t="shared" ref="L3:L19" si="7">IF(C2&lt;$B$10,I3*J3,"")</f>
        <v>4.1117999999999997</v>
      </c>
      <c r="M3" s="11">
        <f t="shared" ref="M3:M19" si="8">IF(C2&lt;$B$10,M2+L3,"")</f>
        <v>4.1117999999999997</v>
      </c>
      <c r="N3" s="11">
        <f t="shared" ref="N3:N19" si="9">IF(C2&lt;$B$10,G3+M3,"")</f>
        <v>504.11180000000002</v>
      </c>
      <c r="O3" s="11">
        <f t="shared" ref="O3:O19" si="10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78</v>
      </c>
      <c r="C4" s="107">
        <f t="shared" si="0"/>
        <v>3</v>
      </c>
      <c r="D4" s="13"/>
      <c r="E4" s="10">
        <f t="shared" si="1"/>
        <v>9.1199999999999992</v>
      </c>
      <c r="F4" s="11">
        <f t="shared" ref="F4:F19" si="11">IF(C3&lt;$B$10,IF($B$7&gt;0,IF(C3&lt;$B$10,IF(L3&gt;F3+$B$7,L3-(1-$B$8),F3),""),$B$6),"")</f>
        <v>200</v>
      </c>
      <c r="G4" s="11">
        <f t="shared" si="2"/>
        <v>700</v>
      </c>
      <c r="H4" s="122">
        <f t="shared" si="3"/>
        <v>21.92982456140351</v>
      </c>
      <c r="I4" s="129">
        <f t="shared" si="4"/>
        <v>76.753824561403505</v>
      </c>
      <c r="J4" s="131">
        <f t="shared" si="5"/>
        <v>7.4999999999999997E-2</v>
      </c>
      <c r="K4" s="128">
        <f t="shared" si="6"/>
        <v>8.2236240601503748E-3</v>
      </c>
      <c r="L4" s="11">
        <f t="shared" si="7"/>
        <v>5.7565368421052625</v>
      </c>
      <c r="M4" s="11">
        <f t="shared" si="8"/>
        <v>9.8683368421052613</v>
      </c>
      <c r="N4" s="11">
        <f t="shared" si="9"/>
        <v>709.86833684210524</v>
      </c>
      <c r="O4" s="11">
        <f t="shared" si="10"/>
        <v>2.7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USD</v>
      </c>
      <c r="B5" s="117">
        <f>B2/B12</f>
        <v>500</v>
      </c>
      <c r="C5" s="107">
        <f t="shared" si="0"/>
        <v>4</v>
      </c>
      <c r="D5" s="13"/>
      <c r="E5" s="10">
        <f t="shared" si="1"/>
        <v>9.1199999999999992</v>
      </c>
      <c r="F5" s="11">
        <f t="shared" si="11"/>
        <v>200</v>
      </c>
      <c r="G5" s="11">
        <f t="shared" si="2"/>
        <v>900</v>
      </c>
      <c r="H5" s="122">
        <f t="shared" si="3"/>
        <v>21.92982456140351</v>
      </c>
      <c r="I5" s="129">
        <f t="shared" si="4"/>
        <v>98.683649122807012</v>
      </c>
      <c r="J5" s="131">
        <f t="shared" si="5"/>
        <v>7.4999999999999997E-2</v>
      </c>
      <c r="K5" s="128">
        <f t="shared" si="6"/>
        <v>8.2236374269005832E-3</v>
      </c>
      <c r="L5" s="11">
        <f t="shared" si="7"/>
        <v>7.4012736842105253</v>
      </c>
      <c r="M5" s="11">
        <f t="shared" si="8"/>
        <v>17.269610526315788</v>
      </c>
      <c r="N5" s="11">
        <f t="shared" si="9"/>
        <v>917.26961052631577</v>
      </c>
      <c r="O5" s="11">
        <f t="shared" si="10"/>
        <v>2.7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200</v>
      </c>
      <c r="C6" s="107">
        <f t="shared" si="0"/>
        <v>5</v>
      </c>
      <c r="D6" s="13"/>
      <c r="E6" s="10">
        <f t="shared" si="1"/>
        <v>9.1199999999999992</v>
      </c>
      <c r="F6" s="11">
        <f t="shared" si="11"/>
        <v>200</v>
      </c>
      <c r="G6" s="11">
        <f t="shared" si="2"/>
        <v>1100</v>
      </c>
      <c r="H6" s="122">
        <f t="shared" si="3"/>
        <v>21.92982456140351</v>
      </c>
      <c r="I6" s="129">
        <f t="shared" si="4"/>
        <v>120.61347368421052</v>
      </c>
      <c r="J6" s="131">
        <f t="shared" si="5"/>
        <v>7.4999999999999997E-2</v>
      </c>
      <c r="K6" s="128">
        <f t="shared" si="6"/>
        <v>8.2236459330143532E-3</v>
      </c>
      <c r="L6" s="11">
        <f t="shared" si="7"/>
        <v>9.0460105263157882</v>
      </c>
      <c r="M6" s="11">
        <f t="shared" si="8"/>
        <v>26.315621052631577</v>
      </c>
      <c r="N6" s="11">
        <f t="shared" si="9"/>
        <v>1126.3156210526315</v>
      </c>
      <c r="O6" s="11">
        <f t="shared" si="10"/>
        <v>2.7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3">
        <f t="shared" si="0"/>
        <v>6</v>
      </c>
      <c r="D7" s="13"/>
      <c r="E7" s="10">
        <f t="shared" si="1"/>
        <v>9.1199999999999992</v>
      </c>
      <c r="F7" s="11">
        <f t="shared" si="11"/>
        <v>200</v>
      </c>
      <c r="G7" s="11">
        <f t="shared" si="2"/>
        <v>1300</v>
      </c>
      <c r="H7" s="122">
        <f t="shared" si="3"/>
        <v>21.92982456140351</v>
      </c>
      <c r="I7" s="129">
        <f t="shared" si="4"/>
        <v>142.54329824561404</v>
      </c>
      <c r="J7" s="131">
        <f t="shared" si="5"/>
        <v>7.4999999999999997E-2</v>
      </c>
      <c r="K7" s="128">
        <f t="shared" si="6"/>
        <v>8.2236518218623475E-3</v>
      </c>
      <c r="L7" s="11">
        <f t="shared" si="7"/>
        <v>10.690747368421052</v>
      </c>
      <c r="M7" s="11">
        <f t="shared" si="8"/>
        <v>37.006368421052628</v>
      </c>
      <c r="N7" s="11">
        <f t="shared" si="9"/>
        <v>1337.0063684210527</v>
      </c>
      <c r="O7" s="11">
        <f t="shared" si="10"/>
        <v>2.7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1.35E-2</v>
      </c>
      <c r="C8" s="3">
        <f t="shared" si="0"/>
        <v>7</v>
      </c>
      <c r="D8" s="13"/>
      <c r="E8" s="10">
        <f t="shared" si="1"/>
        <v>9.1199999999999992</v>
      </c>
      <c r="F8" s="11">
        <f t="shared" si="11"/>
        <v>200</v>
      </c>
      <c r="G8" s="11">
        <f t="shared" si="2"/>
        <v>1500</v>
      </c>
      <c r="H8" s="122">
        <f t="shared" si="3"/>
        <v>21.92982456140351</v>
      </c>
      <c r="I8" s="129">
        <f t="shared" si="4"/>
        <v>164.47312280701755</v>
      </c>
      <c r="J8" s="131">
        <f t="shared" si="5"/>
        <v>7.4999999999999997E-2</v>
      </c>
      <c r="K8" s="128">
        <f t="shared" si="6"/>
        <v>8.2236561403508778E-3</v>
      </c>
      <c r="L8" s="11">
        <f t="shared" si="7"/>
        <v>12.335484210526316</v>
      </c>
      <c r="M8" s="11">
        <f t="shared" si="8"/>
        <v>49.341852631578945</v>
      </c>
      <c r="N8" s="11">
        <f t="shared" si="9"/>
        <v>1549.3418526315791</v>
      </c>
      <c r="O8" s="11">
        <f t="shared" si="10"/>
        <v>2.7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"/>
        <v>9.1199999999999992</v>
      </c>
      <c r="F9" s="11">
        <f t="shared" si="11"/>
        <v>200</v>
      </c>
      <c r="G9" s="11">
        <f t="shared" si="2"/>
        <v>1700</v>
      </c>
      <c r="H9" s="122">
        <f t="shared" si="3"/>
        <v>21.92982456140351</v>
      </c>
      <c r="I9" s="129">
        <f t="shared" si="4"/>
        <v>186.40294736842105</v>
      </c>
      <c r="J9" s="131">
        <f t="shared" si="5"/>
        <v>7.4999999999999997E-2</v>
      </c>
      <c r="K9" s="128">
        <f t="shared" si="6"/>
        <v>8.223659442724459E-3</v>
      </c>
      <c r="L9" s="11">
        <f t="shared" si="7"/>
        <v>13.980221052631579</v>
      </c>
      <c r="M9" s="11">
        <f t="shared" si="8"/>
        <v>63.322073684210523</v>
      </c>
      <c r="N9" s="11">
        <f t="shared" si="9"/>
        <v>1763.3220736842104</v>
      </c>
      <c r="O9" s="11">
        <f t="shared" si="10"/>
        <v>2.7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"/>
        <v>9.1199999999999992</v>
      </c>
      <c r="F10" s="11">
        <f t="shared" si="11"/>
        <v>200</v>
      </c>
      <c r="G10" s="11">
        <f t="shared" si="2"/>
        <v>1900</v>
      </c>
      <c r="H10" s="122">
        <f t="shared" si="3"/>
        <v>21.92982456140351</v>
      </c>
      <c r="I10" s="129">
        <f t="shared" si="4"/>
        <v>208.33277192982456</v>
      </c>
      <c r="J10" s="131">
        <f t="shared" si="5"/>
        <v>7.4999999999999997E-2</v>
      </c>
      <c r="K10" s="128">
        <f t="shared" si="6"/>
        <v>8.2236620498614948E-3</v>
      </c>
      <c r="L10" s="11">
        <f t="shared" si="7"/>
        <v>15.624957894736841</v>
      </c>
      <c r="M10" s="11">
        <f t="shared" si="8"/>
        <v>78.94703157894736</v>
      </c>
      <c r="N10" s="11">
        <f t="shared" si="9"/>
        <v>1978.9470315789474</v>
      </c>
      <c r="O10" s="11">
        <f t="shared" si="10"/>
        <v>2.7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/>
      <c r="E11" s="10">
        <f t="shared" si="1"/>
        <v>9.1199999999999992</v>
      </c>
      <c r="F11" s="11">
        <f t="shared" si="11"/>
        <v>200</v>
      </c>
      <c r="G11" s="11">
        <f t="shared" si="2"/>
        <v>2100</v>
      </c>
      <c r="H11" s="122">
        <f t="shared" si="3"/>
        <v>21.92982456140351</v>
      </c>
      <c r="I11" s="129">
        <f t="shared" si="4"/>
        <v>230.26259649122807</v>
      </c>
      <c r="J11" s="131">
        <f t="shared" si="5"/>
        <v>7.4999999999999997E-2</v>
      </c>
      <c r="K11" s="128">
        <f t="shared" si="6"/>
        <v>8.2236641604010018E-3</v>
      </c>
      <c r="L11" s="11">
        <f t="shared" si="7"/>
        <v>17.269694736842105</v>
      </c>
      <c r="M11" s="11">
        <f t="shared" si="8"/>
        <v>96.216726315789458</v>
      </c>
      <c r="N11" s="11">
        <f t="shared" si="9"/>
        <v>2196.2167263157894</v>
      </c>
      <c r="O11" s="11">
        <f t="shared" si="10"/>
        <v>2.7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30.87</v>
      </c>
      <c r="C12" s="3">
        <f t="shared" si="0"/>
        <v>11</v>
      </c>
      <c r="D12" s="13"/>
      <c r="E12" s="10">
        <f t="shared" si="1"/>
        <v>9.1199999999999992</v>
      </c>
      <c r="F12" s="11">
        <f t="shared" si="11"/>
        <v>200</v>
      </c>
      <c r="G12" s="11">
        <f t="shared" si="2"/>
        <v>2300</v>
      </c>
      <c r="H12" s="122">
        <f t="shared" si="3"/>
        <v>21.92982456140351</v>
      </c>
      <c r="I12" s="129">
        <f t="shared" si="4"/>
        <v>252.19242105263157</v>
      </c>
      <c r="J12" s="131">
        <f t="shared" si="5"/>
        <v>7.4999999999999997E-2</v>
      </c>
      <c r="K12" s="128">
        <f t="shared" si="6"/>
        <v>8.2236659038901604E-3</v>
      </c>
      <c r="L12" s="11">
        <f t="shared" si="7"/>
        <v>18.914431578947369</v>
      </c>
      <c r="M12" s="11">
        <f t="shared" si="8"/>
        <v>115.13115789473683</v>
      </c>
      <c r="N12" s="11">
        <f t="shared" si="9"/>
        <v>2415.131157894737</v>
      </c>
      <c r="O12" s="11">
        <f t="shared" si="10"/>
        <v>2.7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31.4</v>
      </c>
      <c r="C13" s="3">
        <f t="shared" si="0"/>
        <v>12</v>
      </c>
      <c r="D13" s="13"/>
      <c r="E13" s="10">
        <f t="shared" si="1"/>
        <v>9.1199999999999992</v>
      </c>
      <c r="F13" s="11">
        <f t="shared" si="11"/>
        <v>200</v>
      </c>
      <c r="G13" s="11">
        <f t="shared" si="2"/>
        <v>2500</v>
      </c>
      <c r="H13" s="122">
        <f t="shared" si="3"/>
        <v>21.92982456140351</v>
      </c>
      <c r="I13" s="129">
        <f t="shared" si="4"/>
        <v>274.12224561403508</v>
      </c>
      <c r="J13" s="131">
        <f t="shared" si="5"/>
        <v>7.4999999999999997E-2</v>
      </c>
      <c r="K13" s="128">
        <f t="shared" si="6"/>
        <v>8.2236673684210511E-3</v>
      </c>
      <c r="L13" s="11">
        <f t="shared" si="7"/>
        <v>20.559168421052629</v>
      </c>
      <c r="M13" s="11">
        <f t="shared" si="8"/>
        <v>135.69032631578946</v>
      </c>
      <c r="N13" s="11">
        <f t="shared" si="9"/>
        <v>2635.6903263157897</v>
      </c>
      <c r="O13" s="11">
        <f t="shared" si="10"/>
        <v>2.7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1.716877227081301E-2</v>
      </c>
      <c r="C14" s="3">
        <f t="shared" si="0"/>
        <v>13</v>
      </c>
      <c r="D14" s="13"/>
      <c r="E14" s="10">
        <f t="shared" si="1"/>
        <v>9.1199999999999992</v>
      </c>
      <c r="F14" s="11">
        <f t="shared" si="11"/>
        <v>200</v>
      </c>
      <c r="G14" s="11">
        <f t="shared" si="2"/>
        <v>2700</v>
      </c>
      <c r="H14" s="122">
        <f t="shared" si="3"/>
        <v>21.92982456140351</v>
      </c>
      <c r="I14" s="129">
        <f t="shared" si="4"/>
        <v>296.05207017543859</v>
      </c>
      <c r="J14" s="131">
        <f t="shared" si="5"/>
        <v>7.4999999999999997E-2</v>
      </c>
      <c r="K14" s="128">
        <f t="shared" si="6"/>
        <v>8.2236686159844041E-3</v>
      </c>
      <c r="L14" s="11">
        <f t="shared" si="7"/>
        <v>22.203905263157893</v>
      </c>
      <c r="M14" s="11">
        <f t="shared" si="8"/>
        <v>157.89423157894737</v>
      </c>
      <c r="N14" s="11">
        <f t="shared" si="9"/>
        <v>2857.8942315789473</v>
      </c>
      <c r="O14" s="11">
        <f t="shared" si="10"/>
        <v>2.7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9.1199999999999992</v>
      </c>
      <c r="C15" s="3">
        <f t="shared" si="0"/>
        <v>14</v>
      </c>
      <c r="D15" s="13"/>
      <c r="E15" s="10">
        <f t="shared" si="1"/>
        <v>9.1199999999999992</v>
      </c>
      <c r="F15" s="11">
        <f t="shared" si="11"/>
        <v>200</v>
      </c>
      <c r="G15" s="11">
        <f t="shared" si="2"/>
        <v>2900</v>
      </c>
      <c r="H15" s="122">
        <f t="shared" si="3"/>
        <v>21.92982456140351</v>
      </c>
      <c r="I15" s="129">
        <f t="shared" si="4"/>
        <v>317.98189473684209</v>
      </c>
      <c r="J15" s="131">
        <f t="shared" si="5"/>
        <v>7.4999999999999997E-2</v>
      </c>
      <c r="K15" s="128">
        <f t="shared" si="6"/>
        <v>8.2236696914700542E-3</v>
      </c>
      <c r="L15" s="11">
        <f t="shared" si="7"/>
        <v>23.848642105263156</v>
      </c>
      <c r="M15" s="11">
        <f t="shared" si="8"/>
        <v>181.74287368421054</v>
      </c>
      <c r="N15" s="11">
        <f t="shared" si="9"/>
        <v>3081.7428736842107</v>
      </c>
      <c r="O15" s="11">
        <f t="shared" si="10"/>
        <v>2.7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9.1</v>
      </c>
      <c r="C16" s="3">
        <f t="shared" si="0"/>
        <v>15</v>
      </c>
      <c r="D16" s="13"/>
      <c r="E16" s="10">
        <f t="shared" si="1"/>
        <v>9.1199999999999992</v>
      </c>
      <c r="F16" s="11">
        <f t="shared" si="11"/>
        <v>200</v>
      </c>
      <c r="G16" s="11">
        <f t="shared" si="2"/>
        <v>3100</v>
      </c>
      <c r="H16" s="122">
        <f t="shared" si="3"/>
        <v>21.92982456140351</v>
      </c>
      <c r="I16" s="129">
        <f t="shared" si="4"/>
        <v>339.9117192982456</v>
      </c>
      <c r="J16" s="131">
        <f t="shared" si="5"/>
        <v>7.4999999999999997E-2</v>
      </c>
      <c r="K16" s="128">
        <f t="shared" si="6"/>
        <v>8.2236706281833619E-3</v>
      </c>
      <c r="L16" s="11">
        <f t="shared" si="7"/>
        <v>25.49337894736842</v>
      </c>
      <c r="M16" s="11">
        <f t="shared" si="8"/>
        <v>207.23625263157896</v>
      </c>
      <c r="N16" s="11">
        <f t="shared" si="9"/>
        <v>3307.2362526315792</v>
      </c>
      <c r="O16" s="11">
        <f t="shared" si="10"/>
        <v>2.7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-2.197802197802151E-3</v>
      </c>
      <c r="C17" s="3">
        <f t="shared" si="0"/>
        <v>16</v>
      </c>
      <c r="D17" s="13"/>
      <c r="E17" s="10">
        <f t="shared" si="1"/>
        <v>9.1199999999999992</v>
      </c>
      <c r="F17" s="11">
        <f t="shared" si="11"/>
        <v>200</v>
      </c>
      <c r="G17" s="11">
        <f t="shared" si="2"/>
        <v>3300</v>
      </c>
      <c r="H17" s="122">
        <f t="shared" si="3"/>
        <v>21.92982456140351</v>
      </c>
      <c r="I17" s="129">
        <f t="shared" si="4"/>
        <v>361.84154385964911</v>
      </c>
      <c r="J17" s="131">
        <f t="shared" si="5"/>
        <v>7.4999999999999997E-2</v>
      </c>
      <c r="K17" s="128">
        <f t="shared" si="6"/>
        <v>8.2236714513556613E-3</v>
      </c>
      <c r="L17" s="11">
        <f t="shared" si="7"/>
        <v>27.138115789473684</v>
      </c>
      <c r="M17" s="11">
        <f t="shared" si="8"/>
        <v>234.37436842105265</v>
      </c>
      <c r="N17" s="11">
        <f t="shared" si="9"/>
        <v>3534.3743684210526</v>
      </c>
      <c r="O17" s="11">
        <f t="shared" si="10"/>
        <v>2.7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11573.459803508786</v>
      </c>
      <c r="C18" s="3">
        <f t="shared" si="0"/>
        <v>17</v>
      </c>
      <c r="D18" s="13"/>
      <c r="E18" s="10">
        <f t="shared" si="1"/>
        <v>9.1199999999999992</v>
      </c>
      <c r="F18" s="11">
        <f t="shared" si="11"/>
        <v>200</v>
      </c>
      <c r="G18" s="11">
        <f t="shared" si="2"/>
        <v>3500</v>
      </c>
      <c r="H18" s="122">
        <f t="shared" si="3"/>
        <v>21.92982456140351</v>
      </c>
      <c r="I18" s="129">
        <f t="shared" si="4"/>
        <v>383.77136842105261</v>
      </c>
      <c r="J18" s="131">
        <f t="shared" si="5"/>
        <v>7.4999999999999997E-2</v>
      </c>
      <c r="K18" s="128">
        <f t="shared" si="6"/>
        <v>8.2236721804511276E-3</v>
      </c>
      <c r="L18" s="11">
        <f t="shared" si="7"/>
        <v>28.782852631578944</v>
      </c>
      <c r="M18" s="11">
        <f t="shared" si="8"/>
        <v>263.1572210526316</v>
      </c>
      <c r="N18" s="11">
        <f t="shared" si="9"/>
        <v>3763.1572210526315</v>
      </c>
      <c r="O18" s="11">
        <f t="shared" si="10"/>
        <v>2.7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1326.7538245614051</v>
      </c>
      <c r="C19" s="3">
        <f t="shared" si="0"/>
        <v>18</v>
      </c>
      <c r="D19" s="13"/>
      <c r="E19" s="10">
        <f t="shared" si="1"/>
        <v>9.1199999999999992</v>
      </c>
      <c r="F19" s="11">
        <f t="shared" si="11"/>
        <v>200</v>
      </c>
      <c r="G19" s="11">
        <f t="shared" si="2"/>
        <v>3700</v>
      </c>
      <c r="H19" s="122">
        <f t="shared" si="3"/>
        <v>21.92982456140351</v>
      </c>
      <c r="I19" s="129">
        <f t="shared" si="4"/>
        <v>405.70119298245612</v>
      </c>
      <c r="J19" s="131">
        <f t="shared" si="5"/>
        <v>7.4999999999999997E-2</v>
      </c>
      <c r="K19" s="128">
        <f t="shared" si="6"/>
        <v>8.223672830725462E-3</v>
      </c>
      <c r="L19" s="11">
        <f t="shared" si="7"/>
        <v>30.427589473684208</v>
      </c>
      <c r="M19" s="11">
        <f t="shared" si="8"/>
        <v>293.58481052631578</v>
      </c>
      <c r="N19" s="11">
        <f t="shared" si="9"/>
        <v>3993.5848105263158</v>
      </c>
      <c r="O19" s="11">
        <f t="shared" si="10"/>
        <v>2.7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12073.459803508786</v>
      </c>
      <c r="C20" s="3">
        <f t="shared" si="0"/>
        <v>19</v>
      </c>
      <c r="D20" s="13"/>
      <c r="E20" s="10">
        <f t="shared" ref="E20:E69" si="12">IF(C19&lt;$B$10,$B$15,"")</f>
        <v>9.1199999999999992</v>
      </c>
      <c r="F20" s="11">
        <f t="shared" ref="F20:F83" si="13">IF(C19&lt;$B$10,IF($B$7&gt;0,IF(C19&lt;$B$10,IF(L19&gt;F19+$B$7,L19-(1-$B$8),F19),""),$B$6),"")</f>
        <v>200</v>
      </c>
      <c r="G20" s="11">
        <f t="shared" ref="G20:G21" si="14">IF(C19&lt;$B$10,F20+G19,"")</f>
        <v>3900</v>
      </c>
      <c r="H20" s="122">
        <f t="shared" ref="H20:H21" si="15">IF(C19&lt;$B$10,F20/E20,"")</f>
        <v>21.92982456140351</v>
      </c>
      <c r="I20" s="129">
        <f t="shared" ref="I20:I21" si="16">IF(C19&lt;$B$10,I19+H20,"")</f>
        <v>427.63101754385963</v>
      </c>
      <c r="J20" s="131">
        <f t="shared" ref="J20:J21" si="17">IF(C19&lt;$B$10,$B$21,"")</f>
        <v>7.4999999999999997E-2</v>
      </c>
      <c r="K20" s="128">
        <f t="shared" ref="K20:K66" si="18">IF(C19&lt;$B$10,L20/G20,"")</f>
        <v>8.2236734143049921E-3</v>
      </c>
      <c r="L20" s="11">
        <f t="shared" ref="L20:L21" si="19">IF(C19&lt;$B$10,I20*J20,"")</f>
        <v>32.072326315789468</v>
      </c>
      <c r="M20" s="11">
        <f t="shared" ref="M20:M21" si="20">IF(C19&lt;$B$10,M19+L20,"")</f>
        <v>325.65713684210527</v>
      </c>
      <c r="N20" s="11">
        <f t="shared" ref="N20:N21" si="21">IF(C19&lt;$B$10,G20+M20,"")</f>
        <v>4225.6571368421055</v>
      </c>
      <c r="O20" s="11">
        <f t="shared" ref="O20:O21" si="22">IF(C19&lt;$B$10,F20*$B$8,"")</f>
        <v>2.7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7.4999999999999997E-2</v>
      </c>
      <c r="C21" s="3">
        <f t="shared" si="0"/>
        <v>20</v>
      </c>
      <c r="D21" s="13"/>
      <c r="E21" s="10">
        <f t="shared" si="12"/>
        <v>9.1199999999999992</v>
      </c>
      <c r="F21" s="11">
        <f t="shared" si="13"/>
        <v>200</v>
      </c>
      <c r="G21" s="11">
        <f t="shared" si="14"/>
        <v>4100</v>
      </c>
      <c r="H21" s="122">
        <f t="shared" si="15"/>
        <v>21.92982456140351</v>
      </c>
      <c r="I21" s="129">
        <f t="shared" si="16"/>
        <v>449.56084210526313</v>
      </c>
      <c r="J21" s="131">
        <f t="shared" si="17"/>
        <v>7.4999999999999997E-2</v>
      </c>
      <c r="K21" s="128">
        <f t="shared" si="18"/>
        <v>8.2236739409499351E-3</v>
      </c>
      <c r="L21" s="11">
        <f t="shared" si="19"/>
        <v>33.717063157894735</v>
      </c>
      <c r="M21" s="11">
        <f t="shared" si="20"/>
        <v>359.37420000000003</v>
      </c>
      <c r="N21" s="11">
        <f t="shared" si="21"/>
        <v>4459.3742000000002</v>
      </c>
      <c r="O21" s="11">
        <f t="shared" si="22"/>
        <v>2.7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26">
        <f>SUM(F2:F241)</f>
        <v>12100</v>
      </c>
      <c r="C22" s="3">
        <f t="shared" si="0"/>
        <v>21</v>
      </c>
      <c r="D22" s="13"/>
      <c r="E22" s="10">
        <f t="shared" si="12"/>
        <v>9.1199999999999992</v>
      </c>
      <c r="F22" s="11">
        <f t="shared" si="13"/>
        <v>200</v>
      </c>
      <c r="G22" s="11">
        <f t="shared" ref="G22:G85" si="23">IF(C21&lt;$B$10,F22+G21,"")</f>
        <v>4300</v>
      </c>
      <c r="H22" s="122">
        <f t="shared" ref="H22:H85" si="24">IF(C21&lt;$B$10,F22/E22,"")</f>
        <v>21.92982456140351</v>
      </c>
      <c r="I22" s="129">
        <f t="shared" ref="I22:I85" si="25">IF(C21&lt;$B$10,I21+H22,"")</f>
        <v>471.49066666666664</v>
      </c>
      <c r="J22" s="131">
        <f t="shared" ref="J22:J67" si="26">IF(C21&lt;$B$10,$B$21,"")</f>
        <v>7.4999999999999997E-2</v>
      </c>
      <c r="K22" s="128">
        <f t="shared" si="18"/>
        <v>8.2236744186046495E-3</v>
      </c>
      <c r="L22" s="11">
        <f t="shared" ref="L22:L85" si="27">IF(C21&lt;$B$10,I22*J22,"")</f>
        <v>35.361799999999995</v>
      </c>
      <c r="M22" s="11">
        <f t="shared" ref="M22:M85" si="28">IF(C21&lt;$B$10,M21+L22,"")</f>
        <v>394.73600000000005</v>
      </c>
      <c r="N22" s="11">
        <f t="shared" ref="N22:N85" si="29">IF(C21&lt;$B$10,G22+M22,"")</f>
        <v>4694.7359999999999</v>
      </c>
      <c r="O22" s="11">
        <f t="shared" ref="O22:O85" si="30">IF(C21&lt;$B$10,F22*$B$8,"")</f>
        <v>2.7</v>
      </c>
      <c r="P22" s="5"/>
      <c r="Q22" s="5"/>
      <c r="R22" s="5"/>
      <c r="S22" s="5"/>
      <c r="T22" s="5"/>
      <c r="U22" s="5"/>
    </row>
    <row r="23" spans="1:21" x14ac:dyDescent="0.3">
      <c r="A23" s="94" t="s">
        <v>108</v>
      </c>
      <c r="B23" s="126">
        <f>B22*B13</f>
        <v>379940</v>
      </c>
      <c r="C23" s="3">
        <f t="shared" si="0"/>
        <v>22</v>
      </c>
      <c r="D23" s="13"/>
      <c r="E23" s="10">
        <f t="shared" si="12"/>
        <v>9.1199999999999992</v>
      </c>
      <c r="F23" s="11">
        <f t="shared" si="13"/>
        <v>200</v>
      </c>
      <c r="G23" s="11">
        <f t="shared" si="23"/>
        <v>4500</v>
      </c>
      <c r="H23" s="122">
        <f t="shared" si="24"/>
        <v>21.92982456140351</v>
      </c>
      <c r="I23" s="129">
        <f t="shared" si="25"/>
        <v>493.42049122807015</v>
      </c>
      <c r="J23" s="131">
        <f t="shared" si="26"/>
        <v>7.4999999999999997E-2</v>
      </c>
      <c r="K23" s="128">
        <f t="shared" si="18"/>
        <v>8.2236748538011689E-3</v>
      </c>
      <c r="L23" s="11">
        <f t="shared" si="27"/>
        <v>37.006536842105263</v>
      </c>
      <c r="M23" s="11">
        <f t="shared" si="28"/>
        <v>431.74253684210532</v>
      </c>
      <c r="N23" s="11">
        <f t="shared" si="29"/>
        <v>4931.7425368421054</v>
      </c>
      <c r="O23" s="11">
        <f t="shared" si="30"/>
        <v>2.7</v>
      </c>
      <c r="P23" s="5"/>
      <c r="Q23" s="5"/>
      <c r="R23" s="5"/>
      <c r="S23" s="5"/>
      <c r="T23" s="5"/>
      <c r="U23" s="5"/>
    </row>
    <row r="24" spans="1:21" x14ac:dyDescent="0.3">
      <c r="A24" s="94" t="s">
        <v>31</v>
      </c>
      <c r="B24" s="78">
        <f>SUM(L2:L241)</f>
        <v>3056.7409368421063</v>
      </c>
      <c r="C24" s="3">
        <f t="shared" si="0"/>
        <v>23</v>
      </c>
      <c r="D24" s="13"/>
      <c r="E24" s="10">
        <f t="shared" si="12"/>
        <v>9.1199999999999992</v>
      </c>
      <c r="F24" s="11">
        <f t="shared" si="13"/>
        <v>200</v>
      </c>
      <c r="G24" s="11">
        <f t="shared" si="23"/>
        <v>4700</v>
      </c>
      <c r="H24" s="122">
        <f t="shared" si="24"/>
        <v>21.92982456140351</v>
      </c>
      <c r="I24" s="129">
        <f t="shared" si="25"/>
        <v>515.35031578947371</v>
      </c>
      <c r="J24" s="131">
        <f t="shared" si="26"/>
        <v>7.4999999999999997E-2</v>
      </c>
      <c r="K24" s="128">
        <f t="shared" si="18"/>
        <v>8.2236752519596872E-3</v>
      </c>
      <c r="L24" s="11">
        <f t="shared" si="27"/>
        <v>38.65127368421053</v>
      </c>
      <c r="M24" s="11">
        <f t="shared" si="28"/>
        <v>470.39381052631586</v>
      </c>
      <c r="N24" s="11">
        <f t="shared" si="29"/>
        <v>5170.393810526316</v>
      </c>
      <c r="O24" s="11">
        <f t="shared" si="30"/>
        <v>2.7</v>
      </c>
      <c r="P24" s="5"/>
      <c r="Q24" s="5"/>
      <c r="R24" s="5"/>
      <c r="S24" s="5"/>
      <c r="T24" s="5"/>
      <c r="U24" s="5"/>
    </row>
    <row r="25" spans="1:21" x14ac:dyDescent="0.3">
      <c r="A25" s="94" t="s">
        <v>32</v>
      </c>
      <c r="B25" s="120">
        <f>SUM(O2:O241)</f>
        <v>163.34999999999994</v>
      </c>
      <c r="C25" s="3">
        <f t="shared" si="0"/>
        <v>24</v>
      </c>
      <c r="D25" s="13"/>
      <c r="E25" s="10">
        <f t="shared" si="12"/>
        <v>9.1199999999999992</v>
      </c>
      <c r="F25" s="11">
        <f t="shared" si="13"/>
        <v>200</v>
      </c>
      <c r="G25" s="11">
        <f t="shared" si="23"/>
        <v>4900</v>
      </c>
      <c r="H25" s="122">
        <f t="shared" si="24"/>
        <v>21.92982456140351</v>
      </c>
      <c r="I25" s="129">
        <f t="shared" si="25"/>
        <v>537.28014035087722</v>
      </c>
      <c r="J25" s="131">
        <f t="shared" si="26"/>
        <v>7.4999999999999997E-2</v>
      </c>
      <c r="K25" s="128">
        <f t="shared" si="18"/>
        <v>8.2236756176154672E-3</v>
      </c>
      <c r="L25" s="11">
        <f t="shared" si="27"/>
        <v>40.29601052631579</v>
      </c>
      <c r="M25" s="11">
        <f t="shared" si="28"/>
        <v>510.68982105263166</v>
      </c>
      <c r="N25" s="11">
        <f t="shared" si="29"/>
        <v>5410.6898210526315</v>
      </c>
      <c r="O25" s="11">
        <f t="shared" si="30"/>
        <v>2.7</v>
      </c>
      <c r="P25" s="5"/>
      <c r="Q25" s="5"/>
      <c r="R25" s="5"/>
      <c r="S25" s="5"/>
      <c r="T25" s="5"/>
      <c r="U25" s="5"/>
    </row>
    <row r="26" spans="1:21" x14ac:dyDescent="0.3">
      <c r="A26" s="94" t="s">
        <v>33</v>
      </c>
      <c r="B26" s="43">
        <f>B24/B22</f>
        <v>0.25262321792083525</v>
      </c>
      <c r="C26" s="3">
        <f t="shared" si="0"/>
        <v>25</v>
      </c>
      <c r="D26" s="13"/>
      <c r="E26" s="10">
        <f t="shared" si="12"/>
        <v>9.1199999999999992</v>
      </c>
      <c r="F26" s="11">
        <f t="shared" si="13"/>
        <v>200</v>
      </c>
      <c r="G26" s="11">
        <f t="shared" si="23"/>
        <v>5100</v>
      </c>
      <c r="H26" s="122">
        <f t="shared" si="24"/>
        <v>21.92982456140351</v>
      </c>
      <c r="I26" s="129">
        <f t="shared" si="25"/>
        <v>559.20996491228073</v>
      </c>
      <c r="J26" s="131">
        <f t="shared" si="26"/>
        <v>7.4999999999999997E-2</v>
      </c>
      <c r="K26" s="128">
        <f t="shared" si="18"/>
        <v>8.2236759545923632E-3</v>
      </c>
      <c r="L26" s="11">
        <f t="shared" si="27"/>
        <v>41.94074736842105</v>
      </c>
      <c r="M26" s="11">
        <f t="shared" si="28"/>
        <v>552.63056842105266</v>
      </c>
      <c r="N26" s="11">
        <f t="shared" si="29"/>
        <v>5652.6305684210529</v>
      </c>
      <c r="O26" s="11">
        <f t="shared" si="30"/>
        <v>2.7</v>
      </c>
      <c r="P26" s="5"/>
      <c r="Q26" s="5"/>
      <c r="R26" s="5"/>
      <c r="S26" s="5"/>
      <c r="T26" s="5"/>
      <c r="U26" s="5"/>
    </row>
    <row r="27" spans="1:21" x14ac:dyDescent="0.3">
      <c r="A27" s="94" t="s">
        <v>34</v>
      </c>
      <c r="B27" s="119">
        <f>B20+B24-B25</f>
        <v>14966.850740350892</v>
      </c>
      <c r="C27" s="3">
        <f t="shared" si="0"/>
        <v>26</v>
      </c>
      <c r="D27" s="13"/>
      <c r="E27" s="10">
        <f t="shared" si="12"/>
        <v>9.1199999999999992</v>
      </c>
      <c r="F27" s="11">
        <f t="shared" si="13"/>
        <v>200</v>
      </c>
      <c r="G27" s="11">
        <f t="shared" si="23"/>
        <v>5300</v>
      </c>
      <c r="H27" s="122">
        <f t="shared" si="24"/>
        <v>21.92982456140351</v>
      </c>
      <c r="I27" s="129">
        <f t="shared" si="25"/>
        <v>581.13978947368423</v>
      </c>
      <c r="J27" s="131">
        <f t="shared" si="26"/>
        <v>7.4999999999999997E-2</v>
      </c>
      <c r="K27" s="128">
        <f t="shared" si="18"/>
        <v>8.2236762661370404E-3</v>
      </c>
      <c r="L27" s="11">
        <f t="shared" si="27"/>
        <v>43.585484210526317</v>
      </c>
      <c r="M27" s="11">
        <f t="shared" si="28"/>
        <v>596.21605263157903</v>
      </c>
      <c r="N27" s="11">
        <f t="shared" si="29"/>
        <v>5896.2160526315793</v>
      </c>
      <c r="O27" s="11">
        <f t="shared" si="30"/>
        <v>2.7</v>
      </c>
      <c r="P27" s="5"/>
      <c r="Q27" s="5"/>
      <c r="R27" s="5"/>
      <c r="S27" s="5"/>
      <c r="T27" s="5"/>
      <c r="U27" s="5"/>
    </row>
    <row r="28" spans="1:21" x14ac:dyDescent="0.3">
      <c r="A28" s="95" t="s">
        <v>35</v>
      </c>
      <c r="B28" s="121">
        <f>B27*B13</f>
        <v>469959.11324701802</v>
      </c>
      <c r="C28" s="3">
        <f t="shared" si="0"/>
        <v>27</v>
      </c>
      <c r="D28" s="13"/>
      <c r="E28" s="10">
        <f t="shared" si="12"/>
        <v>9.1199999999999992</v>
      </c>
      <c r="F28" s="11">
        <f t="shared" si="13"/>
        <v>200</v>
      </c>
      <c r="G28" s="11">
        <f t="shared" si="23"/>
        <v>5500</v>
      </c>
      <c r="H28" s="122">
        <f t="shared" si="24"/>
        <v>21.92982456140351</v>
      </c>
      <c r="I28" s="129">
        <f t="shared" si="25"/>
        <v>603.06961403508774</v>
      </c>
      <c r="J28" s="131">
        <f t="shared" si="26"/>
        <v>7.4999999999999997E-2</v>
      </c>
      <c r="K28" s="128">
        <f t="shared" si="18"/>
        <v>8.2236765550239236E-3</v>
      </c>
      <c r="L28" s="11">
        <f t="shared" si="27"/>
        <v>45.230221052631578</v>
      </c>
      <c r="M28" s="11">
        <f t="shared" si="28"/>
        <v>641.44627368421061</v>
      </c>
      <c r="N28" s="11">
        <f t="shared" si="29"/>
        <v>6141.4462736842106</v>
      </c>
      <c r="O28" s="11">
        <f t="shared" si="30"/>
        <v>2.7</v>
      </c>
      <c r="P28" s="5"/>
      <c r="Q28" s="5"/>
      <c r="R28" s="5"/>
      <c r="S28" s="5"/>
      <c r="T28" s="5"/>
      <c r="U28" s="5"/>
    </row>
    <row r="29" spans="1:21" x14ac:dyDescent="0.3">
      <c r="A29" s="95" t="s">
        <v>102</v>
      </c>
      <c r="B29" s="121">
        <f>B28-B23</f>
        <v>90019.113247018016</v>
      </c>
      <c r="C29" s="3">
        <f t="shared" si="0"/>
        <v>28</v>
      </c>
      <c r="D29" s="13"/>
      <c r="E29" s="10">
        <f t="shared" si="12"/>
        <v>9.1199999999999992</v>
      </c>
      <c r="F29" s="11">
        <f t="shared" si="13"/>
        <v>200</v>
      </c>
      <c r="G29" s="11">
        <f t="shared" si="23"/>
        <v>5700</v>
      </c>
      <c r="H29" s="122">
        <f t="shared" si="24"/>
        <v>21.92982456140351</v>
      </c>
      <c r="I29" s="129">
        <f t="shared" si="25"/>
        <v>624.99943859649125</v>
      </c>
      <c r="J29" s="131">
        <f t="shared" si="26"/>
        <v>7.4999999999999997E-2</v>
      </c>
      <c r="K29" s="128">
        <f t="shared" si="18"/>
        <v>8.2236768236380424E-3</v>
      </c>
      <c r="L29" s="11">
        <f t="shared" si="27"/>
        <v>46.874957894736845</v>
      </c>
      <c r="M29" s="11">
        <f t="shared" si="28"/>
        <v>688.3212315789475</v>
      </c>
      <c r="N29" s="11">
        <f t="shared" si="29"/>
        <v>6388.3212315789478</v>
      </c>
      <c r="O29" s="11">
        <f t="shared" si="30"/>
        <v>2.7</v>
      </c>
      <c r="P29" s="5"/>
      <c r="Q29" s="5"/>
      <c r="R29" s="5"/>
      <c r="S29" s="5"/>
      <c r="T29" s="5"/>
      <c r="U29" s="5"/>
    </row>
    <row r="30" spans="1:21" x14ac:dyDescent="0.3">
      <c r="A30" s="84" t="s">
        <v>90</v>
      </c>
      <c r="B30" s="100">
        <f>(B28-B23)/B23</f>
        <v>0.23692981325213985</v>
      </c>
      <c r="C30" s="3">
        <f t="shared" si="0"/>
        <v>29</v>
      </c>
      <c r="D30" s="13"/>
      <c r="E30" s="10">
        <f t="shared" si="12"/>
        <v>9.1199999999999992</v>
      </c>
      <c r="F30" s="11">
        <f t="shared" si="13"/>
        <v>200</v>
      </c>
      <c r="G30" s="11">
        <f t="shared" si="23"/>
        <v>5900</v>
      </c>
      <c r="H30" s="122">
        <f t="shared" si="24"/>
        <v>21.92982456140351</v>
      </c>
      <c r="I30" s="129">
        <f t="shared" si="25"/>
        <v>646.92926315789475</v>
      </c>
      <c r="J30" s="131">
        <f t="shared" si="26"/>
        <v>7.4999999999999997E-2</v>
      </c>
      <c r="K30" s="128">
        <f>IF(C29&lt;$B$10,L30/G30,"")</f>
        <v>8.2236770740410341E-3</v>
      </c>
      <c r="L30" s="11">
        <f t="shared" si="27"/>
        <v>48.519694736842105</v>
      </c>
      <c r="M30" s="11">
        <f t="shared" si="28"/>
        <v>736.8409263157896</v>
      </c>
      <c r="N30" s="11">
        <f t="shared" si="29"/>
        <v>6636.8409263157901</v>
      </c>
      <c r="O30" s="11">
        <f t="shared" si="30"/>
        <v>2.7</v>
      </c>
      <c r="P30" s="5"/>
      <c r="Q30" s="5"/>
      <c r="R30" s="5"/>
      <c r="S30" s="5"/>
      <c r="T30" s="5"/>
      <c r="U30" s="5"/>
    </row>
    <row r="31" spans="1:21" x14ac:dyDescent="0.3">
      <c r="A31" s="84" t="s">
        <v>91</v>
      </c>
      <c r="B31" s="100">
        <f>B30/B9</f>
        <v>4.7385962650427972E-2</v>
      </c>
      <c r="C31" s="3">
        <f t="shared" si="0"/>
        <v>30</v>
      </c>
      <c r="D31" s="13"/>
      <c r="E31" s="10">
        <f t="shared" si="12"/>
        <v>9.1199999999999992</v>
      </c>
      <c r="F31" s="11">
        <f t="shared" si="13"/>
        <v>200</v>
      </c>
      <c r="G31" s="11">
        <f t="shared" si="23"/>
        <v>6100</v>
      </c>
      <c r="H31" s="122">
        <f t="shared" si="24"/>
        <v>21.92982456140351</v>
      </c>
      <c r="I31" s="129">
        <f t="shared" si="25"/>
        <v>668.85908771929826</v>
      </c>
      <c r="J31" s="131">
        <f t="shared" si="26"/>
        <v>7.4999999999999997E-2</v>
      </c>
      <c r="K31" s="128">
        <f t="shared" si="18"/>
        <v>8.2236773080241587E-3</v>
      </c>
      <c r="L31" s="11">
        <f t="shared" si="27"/>
        <v>50.164431578947365</v>
      </c>
      <c r="M31" s="11">
        <f t="shared" si="28"/>
        <v>787.00535789473702</v>
      </c>
      <c r="N31" s="11">
        <f t="shared" si="29"/>
        <v>6887.0053578947372</v>
      </c>
      <c r="O31" s="11">
        <f t="shared" si="30"/>
        <v>2.7</v>
      </c>
      <c r="P31" s="5"/>
      <c r="Q31" s="5"/>
      <c r="R31" s="5"/>
      <c r="S31" s="5"/>
      <c r="T31" s="5"/>
      <c r="U31" s="5"/>
    </row>
    <row r="32" spans="1:21" ht="15.75" thickBot="1" x14ac:dyDescent="0.35">
      <c r="A32" s="82" t="s">
        <v>101</v>
      </c>
      <c r="B32" s="101">
        <f>B31/12</f>
        <v>3.948830220868998E-3</v>
      </c>
      <c r="C32" s="3">
        <f t="shared" si="0"/>
        <v>31</v>
      </c>
      <c r="D32" s="13"/>
      <c r="E32" s="10">
        <f t="shared" si="12"/>
        <v>9.1199999999999992</v>
      </c>
      <c r="F32" s="11">
        <f t="shared" si="13"/>
        <v>200</v>
      </c>
      <c r="G32" s="11">
        <f t="shared" si="23"/>
        <v>6300</v>
      </c>
      <c r="H32" s="122">
        <f t="shared" si="24"/>
        <v>21.92982456140351</v>
      </c>
      <c r="I32" s="129">
        <f t="shared" si="25"/>
        <v>690.78891228070177</v>
      </c>
      <c r="J32" s="131">
        <f t="shared" si="26"/>
        <v>7.4999999999999997E-2</v>
      </c>
      <c r="K32" s="128">
        <f t="shared" si="18"/>
        <v>8.223677527151212E-3</v>
      </c>
      <c r="L32" s="11">
        <f t="shared" si="27"/>
        <v>51.809168421052632</v>
      </c>
      <c r="M32" s="11">
        <f t="shared" si="28"/>
        <v>838.81452631578964</v>
      </c>
      <c r="N32" s="11">
        <f t="shared" si="29"/>
        <v>7138.8145263157894</v>
      </c>
      <c r="O32" s="11">
        <f t="shared" si="30"/>
        <v>2.7</v>
      </c>
      <c r="P32" s="5"/>
      <c r="Q32" s="5"/>
      <c r="R32" s="5"/>
      <c r="S32" s="5"/>
      <c r="T32" s="5"/>
      <c r="U32" s="5"/>
    </row>
    <row r="33" spans="3:21" ht="15.75" thickTop="1" x14ac:dyDescent="0.3">
      <c r="C33" s="3">
        <f t="shared" si="0"/>
        <v>32</v>
      </c>
      <c r="D33" s="13"/>
      <c r="E33" s="10">
        <f t="shared" si="12"/>
        <v>9.1199999999999992</v>
      </c>
      <c r="F33" s="11">
        <f t="shared" si="13"/>
        <v>200</v>
      </c>
      <c r="G33" s="11">
        <f t="shared" si="23"/>
        <v>6500</v>
      </c>
      <c r="H33" s="122">
        <f t="shared" si="24"/>
        <v>21.92982456140351</v>
      </c>
      <c r="I33" s="129">
        <f t="shared" si="25"/>
        <v>712.71873684210527</v>
      </c>
      <c r="J33" s="131">
        <f t="shared" si="26"/>
        <v>7.4999999999999997E-2</v>
      </c>
      <c r="K33" s="128">
        <f t="shared" si="18"/>
        <v>8.2236777327935225E-3</v>
      </c>
      <c r="L33" s="11">
        <f t="shared" si="27"/>
        <v>53.453905263157893</v>
      </c>
      <c r="M33" s="11">
        <f t="shared" si="28"/>
        <v>892.26843157894757</v>
      </c>
      <c r="N33" s="11">
        <f t="shared" si="29"/>
        <v>7392.2684315789475</v>
      </c>
      <c r="O33" s="11">
        <f t="shared" si="30"/>
        <v>2.7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12"/>
        <v>9.1199999999999992</v>
      </c>
      <c r="F34" s="11">
        <f t="shared" si="13"/>
        <v>200</v>
      </c>
      <c r="G34" s="11">
        <f t="shared" si="23"/>
        <v>6700</v>
      </c>
      <c r="H34" s="122">
        <f t="shared" si="24"/>
        <v>21.92982456140351</v>
      </c>
      <c r="I34" s="129">
        <f t="shared" si="25"/>
        <v>734.64856140350878</v>
      </c>
      <c r="J34" s="131">
        <f t="shared" si="26"/>
        <v>7.4999999999999997E-2</v>
      </c>
      <c r="K34" s="128">
        <f t="shared" si="18"/>
        <v>8.2236779261586814E-3</v>
      </c>
      <c r="L34" s="11">
        <f t="shared" si="27"/>
        <v>55.09864210526316</v>
      </c>
      <c r="M34" s="11">
        <f t="shared" si="28"/>
        <v>947.36707368421071</v>
      </c>
      <c r="N34" s="11">
        <f t="shared" si="29"/>
        <v>7647.3670736842105</v>
      </c>
      <c r="O34" s="11">
        <f t="shared" si="30"/>
        <v>2.7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12"/>
        <v>9.1199999999999992</v>
      </c>
      <c r="F35" s="11">
        <f t="shared" si="13"/>
        <v>200</v>
      </c>
      <c r="G35" s="11">
        <f t="shared" si="23"/>
        <v>6900</v>
      </c>
      <c r="H35" s="122">
        <f t="shared" si="24"/>
        <v>21.92982456140351</v>
      </c>
      <c r="I35" s="129">
        <f t="shared" si="25"/>
        <v>756.57838596491229</v>
      </c>
      <c r="J35" s="131">
        <f t="shared" si="26"/>
        <v>7.4999999999999997E-2</v>
      </c>
      <c r="K35" s="128">
        <f t="shared" si="18"/>
        <v>8.2236781083142637E-3</v>
      </c>
      <c r="L35" s="11">
        <f t="shared" si="27"/>
        <v>56.74337894736842</v>
      </c>
      <c r="M35" s="11">
        <f t="shared" si="28"/>
        <v>1004.1104526315792</v>
      </c>
      <c r="N35" s="11">
        <f t="shared" si="29"/>
        <v>7904.1104526315794</v>
      </c>
      <c r="O35" s="11">
        <f t="shared" si="30"/>
        <v>2.7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12"/>
        <v>9.1199999999999992</v>
      </c>
      <c r="F36" s="11">
        <f t="shared" si="13"/>
        <v>200</v>
      </c>
      <c r="G36" s="11">
        <f t="shared" si="23"/>
        <v>7100</v>
      </c>
      <c r="H36" s="122">
        <f t="shared" si="24"/>
        <v>21.92982456140351</v>
      </c>
      <c r="I36" s="129">
        <f t="shared" si="25"/>
        <v>778.50821052631579</v>
      </c>
      <c r="J36" s="131">
        <f t="shared" si="26"/>
        <v>7.4999999999999997E-2</v>
      </c>
      <c r="K36" s="128">
        <f t="shared" si="18"/>
        <v>8.2236782802075602E-3</v>
      </c>
      <c r="L36" s="11">
        <f t="shared" si="27"/>
        <v>58.38811578947368</v>
      </c>
      <c r="M36" s="11">
        <f t="shared" si="28"/>
        <v>1062.4985684210528</v>
      </c>
      <c r="N36" s="11">
        <f t="shared" si="29"/>
        <v>8162.4985684210533</v>
      </c>
      <c r="O36" s="11">
        <f t="shared" si="30"/>
        <v>2.7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12"/>
        <v>9.1199999999999992</v>
      </c>
      <c r="F37" s="11">
        <f t="shared" si="13"/>
        <v>200</v>
      </c>
      <c r="G37" s="11">
        <f t="shared" si="23"/>
        <v>7300</v>
      </c>
      <c r="H37" s="122">
        <f t="shared" si="24"/>
        <v>21.92982456140351</v>
      </c>
      <c r="I37" s="129">
        <f t="shared" si="25"/>
        <v>800.4380350877193</v>
      </c>
      <c r="J37" s="131">
        <f t="shared" si="26"/>
        <v>7.4999999999999997E-2</v>
      </c>
      <c r="K37" s="128">
        <f t="shared" si="18"/>
        <v>8.2236784426820472E-3</v>
      </c>
      <c r="L37" s="11">
        <f t="shared" si="27"/>
        <v>60.032852631578947</v>
      </c>
      <c r="M37" s="11">
        <f t="shared" si="28"/>
        <v>1122.5314210526317</v>
      </c>
      <c r="N37" s="11">
        <f t="shared" si="29"/>
        <v>8422.5314210526321</v>
      </c>
      <c r="O37" s="11">
        <f t="shared" si="30"/>
        <v>2.7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12"/>
        <v>9.1199999999999992</v>
      </c>
      <c r="F38" s="11">
        <f t="shared" si="13"/>
        <v>200</v>
      </c>
      <c r="G38" s="11">
        <f t="shared" si="23"/>
        <v>7500</v>
      </c>
      <c r="H38" s="122">
        <f t="shared" si="24"/>
        <v>21.92982456140351</v>
      </c>
      <c r="I38" s="129">
        <f t="shared" si="25"/>
        <v>822.36785964912281</v>
      </c>
      <c r="J38" s="131">
        <f t="shared" si="26"/>
        <v>7.4999999999999997E-2</v>
      </c>
      <c r="K38" s="128">
        <f t="shared" si="18"/>
        <v>8.2236785964912278E-3</v>
      </c>
      <c r="L38" s="11">
        <f t="shared" si="27"/>
        <v>61.677589473684208</v>
      </c>
      <c r="M38" s="11">
        <f t="shared" si="28"/>
        <v>1184.209010526316</v>
      </c>
      <c r="N38" s="11">
        <f t="shared" si="29"/>
        <v>8684.209010526316</v>
      </c>
      <c r="O38" s="11">
        <f t="shared" si="30"/>
        <v>2.7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12"/>
        <v>9.1199999999999992</v>
      </c>
      <c r="F39" s="11">
        <f t="shared" si="13"/>
        <v>200</v>
      </c>
      <c r="G39" s="11">
        <f t="shared" si="23"/>
        <v>7700</v>
      </c>
      <c r="H39" s="122">
        <f t="shared" si="24"/>
        <v>21.92982456140351</v>
      </c>
      <c r="I39" s="129">
        <f t="shared" si="25"/>
        <v>844.29768421052631</v>
      </c>
      <c r="J39" s="131">
        <f t="shared" si="26"/>
        <v>7.4999999999999997E-2</v>
      </c>
      <c r="K39" s="128">
        <f t="shared" si="18"/>
        <v>8.2236787423103207E-3</v>
      </c>
      <c r="L39" s="11">
        <f t="shared" si="27"/>
        <v>63.322326315789468</v>
      </c>
      <c r="M39" s="11">
        <f t="shared" si="28"/>
        <v>1247.5313368421055</v>
      </c>
      <c r="N39" s="11">
        <f t="shared" si="29"/>
        <v>8947.5313368421048</v>
      </c>
      <c r="O39" s="11">
        <f t="shared" si="30"/>
        <v>2.7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12"/>
        <v>9.1199999999999992</v>
      </c>
      <c r="F40" s="11">
        <f t="shared" si="13"/>
        <v>200</v>
      </c>
      <c r="G40" s="11">
        <f t="shared" si="23"/>
        <v>7900</v>
      </c>
      <c r="H40" s="122">
        <f t="shared" si="24"/>
        <v>21.92982456140351</v>
      </c>
      <c r="I40" s="129">
        <f t="shared" si="25"/>
        <v>866.22750877192982</v>
      </c>
      <c r="J40" s="131">
        <f t="shared" si="26"/>
        <v>7.4999999999999997E-2</v>
      </c>
      <c r="K40" s="128">
        <f t="shared" si="18"/>
        <v>8.2236788807461686E-3</v>
      </c>
      <c r="L40" s="11">
        <f t="shared" si="27"/>
        <v>64.967063157894728</v>
      </c>
      <c r="M40" s="11">
        <f t="shared" si="28"/>
        <v>1312.4984000000002</v>
      </c>
      <c r="N40" s="11">
        <f t="shared" si="29"/>
        <v>9212.4984000000004</v>
      </c>
      <c r="O40" s="11">
        <f t="shared" si="30"/>
        <v>2.7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12"/>
        <v>9.1199999999999992</v>
      </c>
      <c r="F41" s="11">
        <f t="shared" si="13"/>
        <v>200</v>
      </c>
      <c r="G41" s="11">
        <f t="shared" si="23"/>
        <v>8100</v>
      </c>
      <c r="H41" s="122">
        <f t="shared" si="24"/>
        <v>21.92982456140351</v>
      </c>
      <c r="I41" s="129">
        <f t="shared" si="25"/>
        <v>888.15733333333333</v>
      </c>
      <c r="J41" s="131">
        <f t="shared" si="26"/>
        <v>7.4999999999999997E-2</v>
      </c>
      <c r="K41" s="128">
        <f t="shared" si="18"/>
        <v>8.2236790123456794E-3</v>
      </c>
      <c r="L41" s="11">
        <f t="shared" si="27"/>
        <v>66.611800000000002</v>
      </c>
      <c r="M41" s="11">
        <f t="shared" si="28"/>
        <v>1379.1102000000001</v>
      </c>
      <c r="N41" s="11">
        <f t="shared" si="29"/>
        <v>9479.1101999999992</v>
      </c>
      <c r="O41" s="11">
        <f t="shared" si="30"/>
        <v>2.7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12"/>
        <v>9.1199999999999992</v>
      </c>
      <c r="F42" s="11">
        <f t="shared" si="13"/>
        <v>200</v>
      </c>
      <c r="G42" s="11">
        <f t="shared" si="23"/>
        <v>8300</v>
      </c>
      <c r="H42" s="122">
        <f t="shared" si="24"/>
        <v>21.92982456140351</v>
      </c>
      <c r="I42" s="129">
        <f t="shared" si="25"/>
        <v>910.08715789473683</v>
      </c>
      <c r="J42" s="131">
        <f t="shared" si="26"/>
        <v>7.4999999999999997E-2</v>
      </c>
      <c r="K42" s="128">
        <f t="shared" si="18"/>
        <v>8.2236791376030429E-3</v>
      </c>
      <c r="L42" s="11">
        <f t="shared" si="27"/>
        <v>68.256536842105263</v>
      </c>
      <c r="M42" s="11">
        <f t="shared" si="28"/>
        <v>1447.3667368421054</v>
      </c>
      <c r="N42" s="11">
        <f t="shared" si="29"/>
        <v>9747.3667368421047</v>
      </c>
      <c r="O42" s="11">
        <f t="shared" si="30"/>
        <v>2.7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12"/>
        <v>9.1199999999999992</v>
      </c>
      <c r="F43" s="11">
        <f t="shared" si="13"/>
        <v>200</v>
      </c>
      <c r="G43" s="11">
        <f t="shared" si="23"/>
        <v>8500</v>
      </c>
      <c r="H43" s="122">
        <f t="shared" si="24"/>
        <v>21.92982456140351</v>
      </c>
      <c r="I43" s="129">
        <f t="shared" si="25"/>
        <v>932.01698245614034</v>
      </c>
      <c r="J43" s="131">
        <f t="shared" si="26"/>
        <v>7.4999999999999997E-2</v>
      </c>
      <c r="K43" s="128">
        <f t="shared" si="18"/>
        <v>8.2236792569659444E-3</v>
      </c>
      <c r="L43" s="11">
        <f t="shared" si="27"/>
        <v>69.901273684210523</v>
      </c>
      <c r="M43" s="11">
        <f t="shared" si="28"/>
        <v>1517.2680105263159</v>
      </c>
      <c r="N43" s="11">
        <f t="shared" si="29"/>
        <v>10017.268010526315</v>
      </c>
      <c r="O43" s="11">
        <f t="shared" si="30"/>
        <v>2.7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12"/>
        <v>9.1199999999999992</v>
      </c>
      <c r="F44" s="11">
        <f t="shared" si="13"/>
        <v>200</v>
      </c>
      <c r="G44" s="11">
        <f t="shared" si="23"/>
        <v>8700</v>
      </c>
      <c r="H44" s="122">
        <f t="shared" si="24"/>
        <v>21.92982456140351</v>
      </c>
      <c r="I44" s="129">
        <f t="shared" si="25"/>
        <v>953.94680701754385</v>
      </c>
      <c r="J44" s="131">
        <f t="shared" si="26"/>
        <v>7.4999999999999997E-2</v>
      </c>
      <c r="K44" s="128">
        <f t="shared" si="18"/>
        <v>8.2236793708408938E-3</v>
      </c>
      <c r="L44" s="11">
        <f t="shared" si="27"/>
        <v>71.546010526315783</v>
      </c>
      <c r="M44" s="11">
        <f t="shared" si="28"/>
        <v>1588.8140210526317</v>
      </c>
      <c r="N44" s="11">
        <f t="shared" si="29"/>
        <v>10288.814021052633</v>
      </c>
      <c r="O44" s="11">
        <f t="shared" si="30"/>
        <v>2.7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12"/>
        <v>9.1199999999999992</v>
      </c>
      <c r="F45" s="11">
        <f t="shared" si="13"/>
        <v>200</v>
      </c>
      <c r="G45" s="11">
        <f t="shared" si="23"/>
        <v>8900</v>
      </c>
      <c r="H45" s="122">
        <f t="shared" si="24"/>
        <v>21.92982456140351</v>
      </c>
      <c r="I45" s="129">
        <f t="shared" si="25"/>
        <v>975.87663157894735</v>
      </c>
      <c r="J45" s="131">
        <f t="shared" si="26"/>
        <v>7.4999999999999997E-2</v>
      </c>
      <c r="K45" s="128">
        <f t="shared" si="18"/>
        <v>8.2236794795978695E-3</v>
      </c>
      <c r="L45" s="11">
        <f t="shared" si="27"/>
        <v>73.190747368421043</v>
      </c>
      <c r="M45" s="11">
        <f t="shared" si="28"/>
        <v>1662.0047684210526</v>
      </c>
      <c r="N45" s="11">
        <f t="shared" si="29"/>
        <v>10562.004768421053</v>
      </c>
      <c r="O45" s="11">
        <f t="shared" si="30"/>
        <v>2.7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12"/>
        <v>9.1199999999999992</v>
      </c>
      <c r="F46" s="11">
        <f t="shared" si="13"/>
        <v>200</v>
      </c>
      <c r="G46" s="11">
        <f t="shared" si="23"/>
        <v>9100</v>
      </c>
      <c r="H46" s="122">
        <f t="shared" si="24"/>
        <v>21.92982456140351</v>
      </c>
      <c r="I46" s="129">
        <f t="shared" si="25"/>
        <v>997.80645614035086</v>
      </c>
      <c r="J46" s="131">
        <f t="shared" si="26"/>
        <v>7.4999999999999997E-2</v>
      </c>
      <c r="K46" s="128">
        <f t="shared" si="18"/>
        <v>8.2236795835743202E-3</v>
      </c>
      <c r="L46" s="11">
        <f t="shared" si="27"/>
        <v>74.835484210526317</v>
      </c>
      <c r="M46" s="11">
        <f t="shared" si="28"/>
        <v>1736.840252631579</v>
      </c>
      <c r="N46" s="11">
        <f t="shared" si="29"/>
        <v>10836.840252631579</v>
      </c>
      <c r="O46" s="11">
        <f t="shared" si="30"/>
        <v>2.7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12"/>
        <v>9.1199999999999992</v>
      </c>
      <c r="F47" s="11">
        <f t="shared" si="13"/>
        <v>200</v>
      </c>
      <c r="G47" s="11">
        <f t="shared" si="23"/>
        <v>9300</v>
      </c>
      <c r="H47" s="122">
        <f t="shared" si="24"/>
        <v>21.92982456140351</v>
      </c>
      <c r="I47" s="129">
        <f t="shared" si="25"/>
        <v>1019.7362807017544</v>
      </c>
      <c r="J47" s="131">
        <f t="shared" si="26"/>
        <v>7.4999999999999997E-2</v>
      </c>
      <c r="K47" s="128">
        <f t="shared" si="18"/>
        <v>8.2236796830786642E-3</v>
      </c>
      <c r="L47" s="11">
        <f t="shared" si="27"/>
        <v>76.480221052631578</v>
      </c>
      <c r="M47" s="11">
        <f t="shared" si="28"/>
        <v>1813.3204736842106</v>
      </c>
      <c r="N47" s="11">
        <f t="shared" si="29"/>
        <v>11113.320473684211</v>
      </c>
      <c r="O47" s="11">
        <f t="shared" si="30"/>
        <v>2.7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12"/>
        <v>9.1199999999999992</v>
      </c>
      <c r="F48" s="11">
        <f t="shared" si="13"/>
        <v>200</v>
      </c>
      <c r="G48" s="11">
        <f t="shared" si="23"/>
        <v>9500</v>
      </c>
      <c r="H48" s="122">
        <f t="shared" si="24"/>
        <v>21.92982456140351</v>
      </c>
      <c r="I48" s="129">
        <f t="shared" si="25"/>
        <v>1041.666105263158</v>
      </c>
      <c r="J48" s="131">
        <f t="shared" si="26"/>
        <v>7.4999999999999997E-2</v>
      </c>
      <c r="K48" s="128">
        <f t="shared" si="18"/>
        <v>8.2236797783933526E-3</v>
      </c>
      <c r="L48" s="11">
        <f t="shared" si="27"/>
        <v>78.124957894736852</v>
      </c>
      <c r="M48" s="11">
        <f t="shared" si="28"/>
        <v>1891.4454315789474</v>
      </c>
      <c r="N48" s="11">
        <f t="shared" si="29"/>
        <v>11391.445431578948</v>
      </c>
      <c r="O48" s="11">
        <f t="shared" si="30"/>
        <v>2.7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12"/>
        <v>9.1199999999999992</v>
      </c>
      <c r="F49" s="11">
        <f t="shared" si="13"/>
        <v>200</v>
      </c>
      <c r="G49" s="11">
        <f t="shared" si="23"/>
        <v>9700</v>
      </c>
      <c r="H49" s="122">
        <f t="shared" si="24"/>
        <v>21.92982456140351</v>
      </c>
      <c r="I49" s="129">
        <f t="shared" si="25"/>
        <v>1063.5959298245616</v>
      </c>
      <c r="J49" s="131">
        <f t="shared" si="26"/>
        <v>7.4999999999999997E-2</v>
      </c>
      <c r="K49" s="128">
        <f t="shared" si="18"/>
        <v>8.2236798697775376E-3</v>
      </c>
      <c r="L49" s="11">
        <f t="shared" si="27"/>
        <v>79.769694736842112</v>
      </c>
      <c r="M49" s="11">
        <f t="shared" si="28"/>
        <v>1971.2151263157896</v>
      </c>
      <c r="N49" s="11">
        <f t="shared" si="29"/>
        <v>11671.21512631579</v>
      </c>
      <c r="O49" s="11">
        <f t="shared" si="30"/>
        <v>2.7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12"/>
        <v>9.1199999999999992</v>
      </c>
      <c r="F50" s="11">
        <f t="shared" si="13"/>
        <v>200</v>
      </c>
      <c r="G50" s="11">
        <f t="shared" si="23"/>
        <v>9900</v>
      </c>
      <c r="H50" s="122">
        <f t="shared" si="24"/>
        <v>21.92982456140351</v>
      </c>
      <c r="I50" s="129">
        <f t="shared" si="25"/>
        <v>1085.5257543859652</v>
      </c>
      <c r="J50" s="131">
        <f t="shared" si="26"/>
        <v>7.4999999999999997E-2</v>
      </c>
      <c r="K50" s="128">
        <f t="shared" si="18"/>
        <v>8.223679957469433E-3</v>
      </c>
      <c r="L50" s="11">
        <f t="shared" si="27"/>
        <v>81.414431578947386</v>
      </c>
      <c r="M50" s="11">
        <f t="shared" si="28"/>
        <v>2052.629557894737</v>
      </c>
      <c r="N50" s="11">
        <f t="shared" si="29"/>
        <v>11952.629557894737</v>
      </c>
      <c r="O50" s="11">
        <f t="shared" si="30"/>
        <v>2.7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12"/>
        <v>9.1199999999999992</v>
      </c>
      <c r="F51" s="11">
        <f t="shared" si="13"/>
        <v>200</v>
      </c>
      <c r="G51" s="11">
        <f t="shared" si="23"/>
        <v>10100</v>
      </c>
      <c r="H51" s="122">
        <f t="shared" si="24"/>
        <v>21.92982456140351</v>
      </c>
      <c r="I51" s="129">
        <f t="shared" si="25"/>
        <v>1107.4555789473688</v>
      </c>
      <c r="J51" s="131">
        <f t="shared" si="26"/>
        <v>7.4999999999999997E-2</v>
      </c>
      <c r="K51" s="128">
        <f t="shared" si="18"/>
        <v>8.2236800416883825E-3</v>
      </c>
      <c r="L51" s="11">
        <f t="shared" si="27"/>
        <v>83.059168421052661</v>
      </c>
      <c r="M51" s="11">
        <f t="shared" si="28"/>
        <v>2135.6887263157896</v>
      </c>
      <c r="N51" s="11">
        <f t="shared" si="29"/>
        <v>12235.68872631579</v>
      </c>
      <c r="O51" s="11">
        <f t="shared" si="30"/>
        <v>2.7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12"/>
        <v>9.1199999999999992</v>
      </c>
      <c r="F52" s="11">
        <f t="shared" si="13"/>
        <v>200</v>
      </c>
      <c r="G52" s="11">
        <f t="shared" si="23"/>
        <v>10300</v>
      </c>
      <c r="H52" s="122">
        <f t="shared" si="24"/>
        <v>21.92982456140351</v>
      </c>
      <c r="I52" s="129">
        <f t="shared" si="25"/>
        <v>1129.3854035087725</v>
      </c>
      <c r="J52" s="131">
        <f t="shared" si="26"/>
        <v>7.4999999999999997E-2</v>
      </c>
      <c r="K52" s="128">
        <f t="shared" si="18"/>
        <v>8.223680122636693E-3</v>
      </c>
      <c r="L52" s="11">
        <f t="shared" si="27"/>
        <v>84.703905263157935</v>
      </c>
      <c r="M52" s="11">
        <f t="shared" si="28"/>
        <v>2220.3926315789477</v>
      </c>
      <c r="N52" s="11">
        <f t="shared" si="29"/>
        <v>12520.392631578947</v>
      </c>
      <c r="O52" s="11">
        <f t="shared" si="30"/>
        <v>2.7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12"/>
        <v>9.1199999999999992</v>
      </c>
      <c r="F53" s="11">
        <f t="shared" si="13"/>
        <v>200</v>
      </c>
      <c r="G53" s="11">
        <f t="shared" si="23"/>
        <v>10500</v>
      </c>
      <c r="H53" s="122">
        <f t="shared" si="24"/>
        <v>21.92982456140351</v>
      </c>
      <c r="I53" s="129">
        <f t="shared" si="25"/>
        <v>1151.3152280701761</v>
      </c>
      <c r="J53" s="131">
        <f t="shared" si="26"/>
        <v>7.4999999999999997E-2</v>
      </c>
      <c r="K53" s="128">
        <f t="shared" si="18"/>
        <v>8.2236802005012585E-3</v>
      </c>
      <c r="L53" s="11">
        <f t="shared" si="27"/>
        <v>86.34864210526321</v>
      </c>
      <c r="M53" s="11">
        <f t="shared" si="28"/>
        <v>2306.7412736842107</v>
      </c>
      <c r="N53" s="11">
        <f t="shared" si="29"/>
        <v>12806.741273684211</v>
      </c>
      <c r="O53" s="11">
        <f t="shared" si="30"/>
        <v>2.7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12"/>
        <v>9.1199999999999992</v>
      </c>
      <c r="F54" s="11">
        <f t="shared" si="13"/>
        <v>200</v>
      </c>
      <c r="G54" s="11">
        <f t="shared" si="23"/>
        <v>10700</v>
      </c>
      <c r="H54" s="122">
        <f t="shared" si="24"/>
        <v>21.92982456140351</v>
      </c>
      <c r="I54" s="129">
        <f t="shared" si="25"/>
        <v>1173.2450526315797</v>
      </c>
      <c r="J54" s="131">
        <f t="shared" si="26"/>
        <v>7.4999999999999997E-2</v>
      </c>
      <c r="K54" s="128">
        <f t="shared" si="18"/>
        <v>8.2236802754549979E-3</v>
      </c>
      <c r="L54" s="11">
        <f t="shared" si="27"/>
        <v>87.99337894736847</v>
      </c>
      <c r="M54" s="11">
        <f t="shared" si="28"/>
        <v>2394.7346526315791</v>
      </c>
      <c r="N54" s="11">
        <f t="shared" si="29"/>
        <v>13094.73465263158</v>
      </c>
      <c r="O54" s="11">
        <f t="shared" si="30"/>
        <v>2.7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12"/>
        <v>9.1199999999999992</v>
      </c>
      <c r="F55" s="11">
        <f t="shared" si="13"/>
        <v>200</v>
      </c>
      <c r="G55" s="11">
        <f t="shared" si="23"/>
        <v>10900</v>
      </c>
      <c r="H55" s="122">
        <f t="shared" si="24"/>
        <v>21.92982456140351</v>
      </c>
      <c r="I55" s="129">
        <f t="shared" si="25"/>
        <v>1195.1748771929833</v>
      </c>
      <c r="J55" s="131">
        <f t="shared" si="26"/>
        <v>7.4999999999999997E-2</v>
      </c>
      <c r="K55" s="128">
        <f t="shared" si="18"/>
        <v>8.2236803476581424E-3</v>
      </c>
      <c r="L55" s="11">
        <f t="shared" si="27"/>
        <v>89.638115789473744</v>
      </c>
      <c r="M55" s="11">
        <f t="shared" si="28"/>
        <v>2484.372768421053</v>
      </c>
      <c r="N55" s="11">
        <f t="shared" si="29"/>
        <v>13384.372768421053</v>
      </c>
      <c r="O55" s="11">
        <f t="shared" si="30"/>
        <v>2.7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12"/>
        <v>9.1199999999999992</v>
      </c>
      <c r="F56" s="11">
        <f t="shared" si="13"/>
        <v>200</v>
      </c>
      <c r="G56" s="11">
        <f t="shared" si="23"/>
        <v>11100</v>
      </c>
      <c r="H56" s="122">
        <f t="shared" si="24"/>
        <v>21.92982456140351</v>
      </c>
      <c r="I56" s="129">
        <f t="shared" si="25"/>
        <v>1217.104701754387</v>
      </c>
      <c r="J56" s="131">
        <f t="shared" si="26"/>
        <v>7.4999999999999997E-2</v>
      </c>
      <c r="K56" s="128">
        <f t="shared" si="18"/>
        <v>8.2236804172593717E-3</v>
      </c>
      <c r="L56" s="11">
        <f t="shared" si="27"/>
        <v>91.282852631579019</v>
      </c>
      <c r="M56" s="11">
        <f t="shared" si="28"/>
        <v>2575.6556210526319</v>
      </c>
      <c r="N56" s="11">
        <f t="shared" si="29"/>
        <v>13675.655621052632</v>
      </c>
      <c r="O56" s="11">
        <f t="shared" si="30"/>
        <v>2.7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12"/>
        <v>9.1199999999999992</v>
      </c>
      <c r="F57" s="11">
        <f t="shared" si="13"/>
        <v>200</v>
      </c>
      <c r="G57" s="11">
        <f t="shared" si="23"/>
        <v>11300</v>
      </c>
      <c r="H57" s="122">
        <f t="shared" si="24"/>
        <v>21.92982456140351</v>
      </c>
      <c r="I57" s="129">
        <f t="shared" si="25"/>
        <v>1239.0345263157906</v>
      </c>
      <c r="J57" s="131">
        <f t="shared" si="26"/>
        <v>7.4999999999999997E-2</v>
      </c>
      <c r="K57" s="128">
        <f t="shared" si="18"/>
        <v>8.2236804843968409E-3</v>
      </c>
      <c r="L57" s="11">
        <f t="shared" si="27"/>
        <v>92.927589473684293</v>
      </c>
      <c r="M57" s="11">
        <f t="shared" si="28"/>
        <v>2668.5832105263162</v>
      </c>
      <c r="N57" s="11">
        <f t="shared" si="29"/>
        <v>13968.583210526316</v>
      </c>
      <c r="O57" s="11">
        <f t="shared" si="30"/>
        <v>2.7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12"/>
        <v>9.1199999999999992</v>
      </c>
      <c r="F58" s="11">
        <f t="shared" si="13"/>
        <v>200</v>
      </c>
      <c r="G58" s="11">
        <f t="shared" si="23"/>
        <v>11500</v>
      </c>
      <c r="H58" s="122">
        <f t="shared" si="24"/>
        <v>21.92982456140351</v>
      </c>
      <c r="I58" s="129">
        <f t="shared" si="25"/>
        <v>1260.9643508771942</v>
      </c>
      <c r="J58" s="131">
        <f t="shared" si="26"/>
        <v>7.4999999999999997E-2</v>
      </c>
      <c r="K58" s="128">
        <f t="shared" si="18"/>
        <v>8.223680549199093E-3</v>
      </c>
      <c r="L58" s="11">
        <f t="shared" si="27"/>
        <v>94.572326315789567</v>
      </c>
      <c r="M58" s="11">
        <f t="shared" si="28"/>
        <v>2763.1555368421059</v>
      </c>
      <c r="N58" s="11">
        <f t="shared" si="29"/>
        <v>14263.155536842107</v>
      </c>
      <c r="O58" s="11">
        <f t="shared" si="30"/>
        <v>2.7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12"/>
        <v>9.1199999999999992</v>
      </c>
      <c r="F59" s="11">
        <f t="shared" si="13"/>
        <v>200</v>
      </c>
      <c r="G59" s="11">
        <f t="shared" si="23"/>
        <v>11700</v>
      </c>
      <c r="H59" s="122">
        <f t="shared" si="24"/>
        <v>21.92982456140351</v>
      </c>
      <c r="I59" s="129">
        <f t="shared" si="25"/>
        <v>1282.8941754385978</v>
      </c>
      <c r="J59" s="131">
        <f t="shared" si="26"/>
        <v>7.4999999999999997E-2</v>
      </c>
      <c r="K59" s="128">
        <f t="shared" si="18"/>
        <v>8.2236806117858829E-3</v>
      </c>
      <c r="L59" s="11">
        <f t="shared" si="27"/>
        <v>96.217063157894827</v>
      </c>
      <c r="M59" s="11">
        <f t="shared" si="28"/>
        <v>2859.3726000000006</v>
      </c>
      <c r="N59" s="11">
        <f t="shared" si="29"/>
        <v>14559.372600000001</v>
      </c>
      <c r="O59" s="11">
        <f t="shared" si="30"/>
        <v>2.7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12"/>
        <v>9.1199999999999992</v>
      </c>
      <c r="F60" s="11">
        <f t="shared" si="13"/>
        <v>200</v>
      </c>
      <c r="G60" s="11">
        <f t="shared" si="23"/>
        <v>11900</v>
      </c>
      <c r="H60" s="122">
        <f t="shared" si="24"/>
        <v>21.92982456140351</v>
      </c>
      <c r="I60" s="129">
        <f t="shared" si="25"/>
        <v>1304.8240000000014</v>
      </c>
      <c r="J60" s="131">
        <f t="shared" si="26"/>
        <v>7.4999999999999997E-2</v>
      </c>
      <c r="K60" s="128">
        <f t="shared" si="18"/>
        <v>8.2236806722689165E-3</v>
      </c>
      <c r="L60" s="11">
        <f t="shared" si="27"/>
        <v>97.861800000000102</v>
      </c>
      <c r="M60" s="11">
        <f t="shared" si="28"/>
        <v>2957.2344000000007</v>
      </c>
      <c r="N60" s="11">
        <f t="shared" si="29"/>
        <v>14857.234400000001</v>
      </c>
      <c r="O60" s="11">
        <f t="shared" si="30"/>
        <v>2.7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12"/>
        <v>9.1199999999999992</v>
      </c>
      <c r="F61" s="11">
        <f t="shared" si="13"/>
        <v>200</v>
      </c>
      <c r="G61" s="11">
        <f t="shared" si="23"/>
        <v>12100</v>
      </c>
      <c r="H61" s="122">
        <f t="shared" si="24"/>
        <v>21.92982456140351</v>
      </c>
      <c r="I61" s="129">
        <f t="shared" si="25"/>
        <v>1326.7538245614051</v>
      </c>
      <c r="J61" s="131">
        <f t="shared" si="26"/>
        <v>7.4999999999999997E-2</v>
      </c>
      <c r="K61" s="128">
        <f t="shared" si="18"/>
        <v>8.2236807307525112E-3</v>
      </c>
      <c r="L61" s="11">
        <f t="shared" si="27"/>
        <v>99.506536842105376</v>
      </c>
      <c r="M61" s="11">
        <f t="shared" si="28"/>
        <v>3056.7409368421063</v>
      </c>
      <c r="N61" s="11">
        <f t="shared" si="29"/>
        <v>15156.740936842107</v>
      </c>
      <c r="O61" s="11">
        <f t="shared" si="30"/>
        <v>2.7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12"/>
        <v/>
      </c>
      <c r="F62" s="11" t="str">
        <f t="shared" si="13"/>
        <v/>
      </c>
      <c r="G62" s="11" t="str">
        <f t="shared" si="23"/>
        <v/>
      </c>
      <c r="H62" s="122" t="str">
        <f t="shared" si="24"/>
        <v/>
      </c>
      <c r="I62" s="129" t="str">
        <f t="shared" si="25"/>
        <v/>
      </c>
      <c r="J62" s="131" t="str">
        <f t="shared" si="26"/>
        <v/>
      </c>
      <c r="K62" s="128" t="str">
        <f t="shared" si="18"/>
        <v/>
      </c>
      <c r="L62" s="11" t="str">
        <f t="shared" si="27"/>
        <v/>
      </c>
      <c r="M62" s="11" t="str">
        <f t="shared" si="28"/>
        <v/>
      </c>
      <c r="N62" s="11" t="str">
        <f t="shared" si="29"/>
        <v/>
      </c>
      <c r="O62" s="11" t="str">
        <f t="shared" si="30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12"/>
        <v/>
      </c>
      <c r="F63" s="11" t="str">
        <f t="shared" si="13"/>
        <v/>
      </c>
      <c r="G63" s="11" t="str">
        <f t="shared" si="23"/>
        <v/>
      </c>
      <c r="H63" s="122" t="str">
        <f t="shared" si="24"/>
        <v/>
      </c>
      <c r="I63" s="129" t="str">
        <f t="shared" si="25"/>
        <v/>
      </c>
      <c r="J63" s="131" t="str">
        <f t="shared" si="26"/>
        <v/>
      </c>
      <c r="K63" s="128" t="str">
        <f t="shared" si="18"/>
        <v/>
      </c>
      <c r="L63" s="11" t="str">
        <f t="shared" si="27"/>
        <v/>
      </c>
      <c r="M63" s="11" t="str">
        <f t="shared" si="28"/>
        <v/>
      </c>
      <c r="N63" s="11" t="str">
        <f t="shared" si="29"/>
        <v/>
      </c>
      <c r="O63" s="11" t="str">
        <f t="shared" si="30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12"/>
        <v/>
      </c>
      <c r="F64" s="11" t="str">
        <f t="shared" si="13"/>
        <v/>
      </c>
      <c r="G64" s="11" t="str">
        <f t="shared" si="23"/>
        <v/>
      </c>
      <c r="H64" s="122" t="str">
        <f t="shared" si="24"/>
        <v/>
      </c>
      <c r="I64" s="129" t="str">
        <f t="shared" si="25"/>
        <v/>
      </c>
      <c r="J64" s="131" t="str">
        <f t="shared" si="26"/>
        <v/>
      </c>
      <c r="K64" s="128" t="str">
        <f t="shared" si="18"/>
        <v/>
      </c>
      <c r="L64" s="11" t="str">
        <f t="shared" si="27"/>
        <v/>
      </c>
      <c r="M64" s="11" t="str">
        <f t="shared" si="28"/>
        <v/>
      </c>
      <c r="N64" s="11" t="str">
        <f t="shared" si="29"/>
        <v/>
      </c>
      <c r="O64" s="11" t="str">
        <f t="shared" si="30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12"/>
        <v/>
      </c>
      <c r="F65" s="11" t="str">
        <f t="shared" si="13"/>
        <v/>
      </c>
      <c r="G65" s="11" t="str">
        <f t="shared" si="23"/>
        <v/>
      </c>
      <c r="H65" s="122" t="str">
        <f t="shared" si="24"/>
        <v/>
      </c>
      <c r="I65" s="129" t="str">
        <f t="shared" si="25"/>
        <v/>
      </c>
      <c r="J65" s="131" t="str">
        <f t="shared" si="26"/>
        <v/>
      </c>
      <c r="K65" s="128" t="str">
        <f t="shared" si="18"/>
        <v/>
      </c>
      <c r="L65" s="11" t="str">
        <f t="shared" si="27"/>
        <v/>
      </c>
      <c r="M65" s="11" t="str">
        <f t="shared" si="28"/>
        <v/>
      </c>
      <c r="N65" s="11" t="str">
        <f t="shared" si="29"/>
        <v/>
      </c>
      <c r="O65" s="11" t="str">
        <f t="shared" si="30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12"/>
        <v/>
      </c>
      <c r="F66" s="11" t="str">
        <f t="shared" si="13"/>
        <v/>
      </c>
      <c r="G66" s="11" t="str">
        <f t="shared" si="23"/>
        <v/>
      </c>
      <c r="H66" s="122" t="str">
        <f t="shared" si="24"/>
        <v/>
      </c>
      <c r="I66" s="129" t="str">
        <f t="shared" si="25"/>
        <v/>
      </c>
      <c r="J66" s="131" t="str">
        <f t="shared" si="26"/>
        <v/>
      </c>
      <c r="K66" s="128" t="str">
        <f t="shared" si="18"/>
        <v/>
      </c>
      <c r="L66" s="11" t="str">
        <f t="shared" si="27"/>
        <v/>
      </c>
      <c r="M66" s="11" t="str">
        <f t="shared" si="28"/>
        <v/>
      </c>
      <c r="N66" s="11" t="str">
        <f t="shared" si="29"/>
        <v/>
      </c>
      <c r="O66" s="11" t="str">
        <f t="shared" si="30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31">IF(C66&lt;$B$10,C66+1,"")</f>
        <v/>
      </c>
      <c r="D67" s="13"/>
      <c r="E67" s="10" t="str">
        <f t="shared" si="12"/>
        <v/>
      </c>
      <c r="F67" s="11" t="str">
        <f t="shared" si="13"/>
        <v/>
      </c>
      <c r="G67" s="11" t="str">
        <f t="shared" si="23"/>
        <v/>
      </c>
      <c r="H67" s="122" t="str">
        <f t="shared" si="24"/>
        <v/>
      </c>
      <c r="I67" s="129" t="str">
        <f t="shared" si="25"/>
        <v/>
      </c>
      <c r="J67" s="131" t="str">
        <f t="shared" si="26"/>
        <v/>
      </c>
      <c r="K67" s="128" t="str">
        <f t="shared" ref="K67:K120" si="32">IF(C66&lt;$B$10,L67/G67,"")</f>
        <v/>
      </c>
      <c r="L67" s="11" t="str">
        <f t="shared" si="27"/>
        <v/>
      </c>
      <c r="M67" s="11" t="str">
        <f t="shared" si="28"/>
        <v/>
      </c>
      <c r="N67" s="11" t="str">
        <f t="shared" si="29"/>
        <v/>
      </c>
      <c r="O67" s="11" t="str">
        <f t="shared" si="30"/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31"/>
        <v/>
      </c>
      <c r="D68" s="13"/>
      <c r="E68" s="10" t="str">
        <f t="shared" si="12"/>
        <v/>
      </c>
      <c r="F68" s="11" t="str">
        <f t="shared" si="13"/>
        <v/>
      </c>
      <c r="G68" s="11" t="str">
        <f t="shared" si="23"/>
        <v/>
      </c>
      <c r="H68" s="122" t="str">
        <f t="shared" si="24"/>
        <v/>
      </c>
      <c r="I68" s="129" t="str">
        <f t="shared" si="25"/>
        <v/>
      </c>
      <c r="J68" s="131" t="str">
        <f t="shared" ref="J68:J131" si="33">IF(C67&lt;$B$10,$B$21,"")</f>
        <v/>
      </c>
      <c r="K68" s="128" t="str">
        <f t="shared" si="32"/>
        <v/>
      </c>
      <c r="L68" s="11" t="str">
        <f t="shared" si="27"/>
        <v/>
      </c>
      <c r="M68" s="11" t="str">
        <f t="shared" si="28"/>
        <v/>
      </c>
      <c r="N68" s="11" t="str">
        <f t="shared" si="29"/>
        <v/>
      </c>
      <c r="O68" s="11" t="str">
        <f t="shared" si="30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31"/>
        <v/>
      </c>
      <c r="D69" s="13"/>
      <c r="E69" s="10" t="str">
        <f t="shared" si="12"/>
        <v/>
      </c>
      <c r="F69" s="11" t="str">
        <f t="shared" si="13"/>
        <v/>
      </c>
      <c r="G69" s="11" t="str">
        <f t="shared" si="23"/>
        <v/>
      </c>
      <c r="H69" s="122" t="str">
        <f t="shared" si="24"/>
        <v/>
      </c>
      <c r="I69" s="129" t="str">
        <f t="shared" si="25"/>
        <v/>
      </c>
      <c r="J69" s="131" t="str">
        <f t="shared" si="33"/>
        <v/>
      </c>
      <c r="K69" s="128" t="str">
        <f t="shared" si="32"/>
        <v/>
      </c>
      <c r="L69" s="11" t="str">
        <f t="shared" si="27"/>
        <v/>
      </c>
      <c r="M69" s="11" t="str">
        <f t="shared" si="28"/>
        <v/>
      </c>
      <c r="N69" s="11" t="str">
        <f t="shared" si="29"/>
        <v/>
      </c>
      <c r="O69" s="11" t="str">
        <f t="shared" si="30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31"/>
        <v/>
      </c>
      <c r="D70" s="13"/>
      <c r="E70" s="10" t="str">
        <f t="shared" ref="E70:E133" si="34">IF(C69&lt;$B$10,$B$15,"")</f>
        <v/>
      </c>
      <c r="F70" s="11" t="str">
        <f t="shared" si="13"/>
        <v/>
      </c>
      <c r="G70" s="11" t="str">
        <f t="shared" si="23"/>
        <v/>
      </c>
      <c r="H70" s="122" t="str">
        <f t="shared" si="24"/>
        <v/>
      </c>
      <c r="I70" s="129" t="str">
        <f t="shared" si="25"/>
        <v/>
      </c>
      <c r="J70" s="131" t="str">
        <f t="shared" si="33"/>
        <v/>
      </c>
      <c r="K70" s="128" t="str">
        <f t="shared" si="32"/>
        <v/>
      </c>
      <c r="L70" s="11" t="str">
        <f t="shared" si="27"/>
        <v/>
      </c>
      <c r="M70" s="11" t="str">
        <f t="shared" si="28"/>
        <v/>
      </c>
      <c r="N70" s="11" t="str">
        <f t="shared" si="29"/>
        <v/>
      </c>
      <c r="O70" s="11" t="str">
        <f t="shared" si="30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31"/>
        <v/>
      </c>
      <c r="D71" s="13"/>
      <c r="E71" s="10" t="str">
        <f t="shared" si="34"/>
        <v/>
      </c>
      <c r="F71" s="11" t="str">
        <f t="shared" si="13"/>
        <v/>
      </c>
      <c r="G71" s="11" t="str">
        <f t="shared" si="23"/>
        <v/>
      </c>
      <c r="H71" s="122" t="str">
        <f t="shared" si="24"/>
        <v/>
      </c>
      <c r="I71" s="129" t="str">
        <f t="shared" si="25"/>
        <v/>
      </c>
      <c r="J71" s="131" t="str">
        <f t="shared" si="33"/>
        <v/>
      </c>
      <c r="K71" s="128" t="str">
        <f t="shared" si="32"/>
        <v/>
      </c>
      <c r="L71" s="11" t="str">
        <f t="shared" si="27"/>
        <v/>
      </c>
      <c r="M71" s="11" t="str">
        <f t="shared" si="28"/>
        <v/>
      </c>
      <c r="N71" s="11" t="str">
        <f t="shared" si="29"/>
        <v/>
      </c>
      <c r="O71" s="11" t="str">
        <f t="shared" si="30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31"/>
        <v/>
      </c>
      <c r="D72" s="13"/>
      <c r="E72" s="10" t="str">
        <f t="shared" si="34"/>
        <v/>
      </c>
      <c r="F72" s="11" t="str">
        <f t="shared" si="13"/>
        <v/>
      </c>
      <c r="G72" s="11" t="str">
        <f t="shared" si="23"/>
        <v/>
      </c>
      <c r="H72" s="122" t="str">
        <f t="shared" si="24"/>
        <v/>
      </c>
      <c r="I72" s="129" t="str">
        <f t="shared" si="25"/>
        <v/>
      </c>
      <c r="J72" s="131" t="str">
        <f t="shared" si="33"/>
        <v/>
      </c>
      <c r="K72" s="128" t="str">
        <f t="shared" si="32"/>
        <v/>
      </c>
      <c r="L72" s="11" t="str">
        <f t="shared" si="27"/>
        <v/>
      </c>
      <c r="M72" s="11" t="str">
        <f t="shared" si="28"/>
        <v/>
      </c>
      <c r="N72" s="11" t="str">
        <f t="shared" si="29"/>
        <v/>
      </c>
      <c r="O72" s="11" t="str">
        <f t="shared" si="30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31"/>
        <v/>
      </c>
      <c r="D73" s="13"/>
      <c r="E73" s="10" t="str">
        <f t="shared" si="34"/>
        <v/>
      </c>
      <c r="F73" s="11" t="str">
        <f t="shared" si="13"/>
        <v/>
      </c>
      <c r="G73" s="11" t="str">
        <f t="shared" si="23"/>
        <v/>
      </c>
      <c r="H73" s="122" t="str">
        <f t="shared" si="24"/>
        <v/>
      </c>
      <c r="I73" s="129" t="str">
        <f t="shared" si="25"/>
        <v/>
      </c>
      <c r="J73" s="131" t="str">
        <f t="shared" si="33"/>
        <v/>
      </c>
      <c r="K73" s="128" t="str">
        <f t="shared" si="32"/>
        <v/>
      </c>
      <c r="L73" s="11" t="str">
        <f t="shared" si="27"/>
        <v/>
      </c>
      <c r="M73" s="11" t="str">
        <f t="shared" si="28"/>
        <v/>
      </c>
      <c r="N73" s="11" t="str">
        <f t="shared" si="29"/>
        <v/>
      </c>
      <c r="O73" s="11" t="str">
        <f t="shared" si="30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31"/>
        <v/>
      </c>
      <c r="D74" s="13"/>
      <c r="E74" s="10" t="str">
        <f t="shared" si="34"/>
        <v/>
      </c>
      <c r="F74" s="11" t="str">
        <f t="shared" si="13"/>
        <v/>
      </c>
      <c r="G74" s="11" t="str">
        <f t="shared" si="23"/>
        <v/>
      </c>
      <c r="H74" s="122" t="str">
        <f t="shared" si="24"/>
        <v/>
      </c>
      <c r="I74" s="129" t="str">
        <f t="shared" si="25"/>
        <v/>
      </c>
      <c r="J74" s="131" t="str">
        <f t="shared" si="33"/>
        <v/>
      </c>
      <c r="K74" s="128" t="str">
        <f t="shared" si="32"/>
        <v/>
      </c>
      <c r="L74" s="11" t="str">
        <f t="shared" si="27"/>
        <v/>
      </c>
      <c r="M74" s="11" t="str">
        <f t="shared" si="28"/>
        <v/>
      </c>
      <c r="N74" s="11" t="str">
        <f t="shared" si="29"/>
        <v/>
      </c>
      <c r="O74" s="11" t="str">
        <f t="shared" si="30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31"/>
        <v/>
      </c>
      <c r="D75" s="13"/>
      <c r="E75" s="10" t="str">
        <f t="shared" si="34"/>
        <v/>
      </c>
      <c r="F75" s="11" t="str">
        <f t="shared" si="13"/>
        <v/>
      </c>
      <c r="G75" s="11" t="str">
        <f t="shared" si="23"/>
        <v/>
      </c>
      <c r="H75" s="122" t="str">
        <f t="shared" si="24"/>
        <v/>
      </c>
      <c r="I75" s="129" t="str">
        <f t="shared" si="25"/>
        <v/>
      </c>
      <c r="J75" s="131" t="str">
        <f t="shared" si="33"/>
        <v/>
      </c>
      <c r="K75" s="128" t="str">
        <f t="shared" si="32"/>
        <v/>
      </c>
      <c r="L75" s="11" t="str">
        <f t="shared" si="27"/>
        <v/>
      </c>
      <c r="M75" s="11" t="str">
        <f t="shared" si="28"/>
        <v/>
      </c>
      <c r="N75" s="11" t="str">
        <f t="shared" si="29"/>
        <v/>
      </c>
      <c r="O75" s="11" t="str">
        <f t="shared" si="30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31"/>
        <v/>
      </c>
      <c r="D76" s="13"/>
      <c r="E76" s="10" t="str">
        <f t="shared" si="34"/>
        <v/>
      </c>
      <c r="F76" s="11" t="str">
        <f t="shared" si="13"/>
        <v/>
      </c>
      <c r="G76" s="11" t="str">
        <f t="shared" si="23"/>
        <v/>
      </c>
      <c r="H76" s="122" t="str">
        <f t="shared" si="24"/>
        <v/>
      </c>
      <c r="I76" s="129" t="str">
        <f t="shared" si="25"/>
        <v/>
      </c>
      <c r="J76" s="131" t="str">
        <f t="shared" si="33"/>
        <v/>
      </c>
      <c r="K76" s="128" t="str">
        <f t="shared" si="32"/>
        <v/>
      </c>
      <c r="L76" s="11" t="str">
        <f t="shared" si="27"/>
        <v/>
      </c>
      <c r="M76" s="11" t="str">
        <f t="shared" si="28"/>
        <v/>
      </c>
      <c r="N76" s="11" t="str">
        <f t="shared" si="29"/>
        <v/>
      </c>
      <c r="O76" s="11" t="str">
        <f t="shared" si="30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31"/>
        <v/>
      </c>
      <c r="D77" s="13"/>
      <c r="E77" s="10" t="str">
        <f t="shared" si="34"/>
        <v/>
      </c>
      <c r="F77" s="11" t="str">
        <f t="shared" si="13"/>
        <v/>
      </c>
      <c r="G77" s="11" t="str">
        <f t="shared" si="23"/>
        <v/>
      </c>
      <c r="H77" s="122" t="str">
        <f t="shared" si="24"/>
        <v/>
      </c>
      <c r="I77" s="129" t="str">
        <f t="shared" si="25"/>
        <v/>
      </c>
      <c r="J77" s="131" t="str">
        <f t="shared" si="33"/>
        <v/>
      </c>
      <c r="K77" s="128" t="str">
        <f t="shared" si="32"/>
        <v/>
      </c>
      <c r="L77" s="11" t="str">
        <f t="shared" si="27"/>
        <v/>
      </c>
      <c r="M77" s="11" t="str">
        <f t="shared" si="28"/>
        <v/>
      </c>
      <c r="N77" s="11" t="str">
        <f t="shared" si="29"/>
        <v/>
      </c>
      <c r="O77" s="11" t="str">
        <f t="shared" si="30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31"/>
        <v/>
      </c>
      <c r="D78" s="13"/>
      <c r="E78" s="10" t="str">
        <f t="shared" si="34"/>
        <v/>
      </c>
      <c r="F78" s="11" t="str">
        <f t="shared" si="13"/>
        <v/>
      </c>
      <c r="G78" s="11" t="str">
        <f t="shared" si="23"/>
        <v/>
      </c>
      <c r="H78" s="122" t="str">
        <f t="shared" si="24"/>
        <v/>
      </c>
      <c r="I78" s="129" t="str">
        <f t="shared" si="25"/>
        <v/>
      </c>
      <c r="J78" s="131" t="str">
        <f t="shared" si="33"/>
        <v/>
      </c>
      <c r="K78" s="128" t="str">
        <f t="shared" si="32"/>
        <v/>
      </c>
      <c r="L78" s="11" t="str">
        <f t="shared" si="27"/>
        <v/>
      </c>
      <c r="M78" s="11" t="str">
        <f t="shared" si="28"/>
        <v/>
      </c>
      <c r="N78" s="11" t="str">
        <f t="shared" si="29"/>
        <v/>
      </c>
      <c r="O78" s="11" t="str">
        <f t="shared" si="30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31"/>
        <v/>
      </c>
      <c r="D79" s="13"/>
      <c r="E79" s="10" t="str">
        <f t="shared" si="34"/>
        <v/>
      </c>
      <c r="F79" s="11" t="str">
        <f t="shared" si="13"/>
        <v/>
      </c>
      <c r="G79" s="11" t="str">
        <f t="shared" si="23"/>
        <v/>
      </c>
      <c r="H79" s="122" t="str">
        <f t="shared" si="24"/>
        <v/>
      </c>
      <c r="I79" s="129" t="str">
        <f t="shared" si="25"/>
        <v/>
      </c>
      <c r="J79" s="131" t="str">
        <f t="shared" si="33"/>
        <v/>
      </c>
      <c r="K79" s="128" t="str">
        <f t="shared" si="32"/>
        <v/>
      </c>
      <c r="L79" s="11" t="str">
        <f t="shared" si="27"/>
        <v/>
      </c>
      <c r="M79" s="11" t="str">
        <f t="shared" si="28"/>
        <v/>
      </c>
      <c r="N79" s="11" t="str">
        <f t="shared" si="29"/>
        <v/>
      </c>
      <c r="O79" s="11" t="str">
        <f t="shared" si="30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31"/>
        <v/>
      </c>
      <c r="D80" s="13"/>
      <c r="E80" s="10" t="str">
        <f t="shared" si="34"/>
        <v/>
      </c>
      <c r="F80" s="11" t="str">
        <f t="shared" si="13"/>
        <v/>
      </c>
      <c r="G80" s="11" t="str">
        <f t="shared" si="23"/>
        <v/>
      </c>
      <c r="H80" s="122" t="str">
        <f t="shared" si="24"/>
        <v/>
      </c>
      <c r="I80" s="129" t="str">
        <f t="shared" si="25"/>
        <v/>
      </c>
      <c r="J80" s="131" t="str">
        <f t="shared" si="33"/>
        <v/>
      </c>
      <c r="K80" s="128" t="str">
        <f t="shared" si="32"/>
        <v/>
      </c>
      <c r="L80" s="11" t="str">
        <f t="shared" si="27"/>
        <v/>
      </c>
      <c r="M80" s="11" t="str">
        <f t="shared" si="28"/>
        <v/>
      </c>
      <c r="N80" s="11" t="str">
        <f t="shared" si="29"/>
        <v/>
      </c>
      <c r="O80" s="11" t="str">
        <f t="shared" si="30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31"/>
        <v/>
      </c>
      <c r="D81" s="13"/>
      <c r="E81" s="10" t="str">
        <f t="shared" si="34"/>
        <v/>
      </c>
      <c r="F81" s="11" t="str">
        <f t="shared" si="13"/>
        <v/>
      </c>
      <c r="G81" s="11" t="str">
        <f t="shared" si="23"/>
        <v/>
      </c>
      <c r="H81" s="122" t="str">
        <f t="shared" si="24"/>
        <v/>
      </c>
      <c r="I81" s="129" t="str">
        <f t="shared" si="25"/>
        <v/>
      </c>
      <c r="J81" s="131" t="str">
        <f t="shared" si="33"/>
        <v/>
      </c>
      <c r="K81" s="128" t="str">
        <f t="shared" si="32"/>
        <v/>
      </c>
      <c r="L81" s="11" t="str">
        <f t="shared" si="27"/>
        <v/>
      </c>
      <c r="M81" s="11" t="str">
        <f t="shared" si="28"/>
        <v/>
      </c>
      <c r="N81" s="11" t="str">
        <f t="shared" si="29"/>
        <v/>
      </c>
      <c r="O81" s="11" t="str">
        <f t="shared" si="30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31"/>
        <v/>
      </c>
      <c r="D82" s="13"/>
      <c r="E82" s="10" t="str">
        <f t="shared" si="34"/>
        <v/>
      </c>
      <c r="F82" s="11" t="str">
        <f t="shared" si="13"/>
        <v/>
      </c>
      <c r="G82" s="11" t="str">
        <f t="shared" si="23"/>
        <v/>
      </c>
      <c r="H82" s="122" t="str">
        <f t="shared" si="24"/>
        <v/>
      </c>
      <c r="I82" s="129" t="str">
        <f t="shared" si="25"/>
        <v/>
      </c>
      <c r="J82" s="131" t="str">
        <f t="shared" si="33"/>
        <v/>
      </c>
      <c r="K82" s="128" t="str">
        <f t="shared" si="32"/>
        <v/>
      </c>
      <c r="L82" s="11" t="str">
        <f t="shared" si="27"/>
        <v/>
      </c>
      <c r="M82" s="11" t="str">
        <f t="shared" si="28"/>
        <v/>
      </c>
      <c r="N82" s="11" t="str">
        <f t="shared" si="29"/>
        <v/>
      </c>
      <c r="O82" s="11" t="str">
        <f t="shared" si="30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31"/>
        <v/>
      </c>
      <c r="D83" s="13"/>
      <c r="E83" s="10" t="str">
        <f t="shared" si="34"/>
        <v/>
      </c>
      <c r="F83" s="11" t="str">
        <f t="shared" si="13"/>
        <v/>
      </c>
      <c r="G83" s="11" t="str">
        <f t="shared" si="23"/>
        <v/>
      </c>
      <c r="H83" s="122" t="str">
        <f t="shared" si="24"/>
        <v/>
      </c>
      <c r="I83" s="129" t="str">
        <f t="shared" si="25"/>
        <v/>
      </c>
      <c r="J83" s="131" t="str">
        <f t="shared" si="33"/>
        <v/>
      </c>
      <c r="K83" s="128" t="str">
        <f t="shared" si="32"/>
        <v/>
      </c>
      <c r="L83" s="11" t="str">
        <f t="shared" si="27"/>
        <v/>
      </c>
      <c r="M83" s="11" t="str">
        <f t="shared" si="28"/>
        <v/>
      </c>
      <c r="N83" s="11" t="str">
        <f t="shared" si="29"/>
        <v/>
      </c>
      <c r="O83" s="11" t="str">
        <f t="shared" si="30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31"/>
        <v/>
      </c>
      <c r="D84" s="13"/>
      <c r="E84" s="10" t="str">
        <f t="shared" si="34"/>
        <v/>
      </c>
      <c r="F84" s="11" t="str">
        <f t="shared" ref="F84:F147" si="35">IF(C83&lt;$B$10,IF($B$7&gt;0,IF(C83&lt;$B$10,IF(L83&gt;F83+$B$7,L83-(1-$B$8),F83),""),$B$6),"")</f>
        <v/>
      </c>
      <c r="G84" s="11" t="str">
        <f t="shared" si="23"/>
        <v/>
      </c>
      <c r="H84" s="122" t="str">
        <f t="shared" si="24"/>
        <v/>
      </c>
      <c r="I84" s="129" t="str">
        <f t="shared" si="25"/>
        <v/>
      </c>
      <c r="J84" s="131" t="str">
        <f t="shared" si="33"/>
        <v/>
      </c>
      <c r="K84" s="128" t="str">
        <f t="shared" si="32"/>
        <v/>
      </c>
      <c r="L84" s="11" t="str">
        <f t="shared" si="27"/>
        <v/>
      </c>
      <c r="M84" s="11" t="str">
        <f t="shared" si="28"/>
        <v/>
      </c>
      <c r="N84" s="11" t="str">
        <f t="shared" si="29"/>
        <v/>
      </c>
      <c r="O84" s="11" t="str">
        <f t="shared" si="30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31"/>
        <v/>
      </c>
      <c r="D85" s="13"/>
      <c r="E85" s="10" t="str">
        <f t="shared" si="34"/>
        <v/>
      </c>
      <c r="F85" s="11" t="str">
        <f t="shared" si="35"/>
        <v/>
      </c>
      <c r="G85" s="11" t="str">
        <f t="shared" si="23"/>
        <v/>
      </c>
      <c r="H85" s="122" t="str">
        <f t="shared" si="24"/>
        <v/>
      </c>
      <c r="I85" s="129" t="str">
        <f t="shared" si="25"/>
        <v/>
      </c>
      <c r="J85" s="131" t="str">
        <f t="shared" si="33"/>
        <v/>
      </c>
      <c r="K85" s="128" t="str">
        <f t="shared" si="32"/>
        <v/>
      </c>
      <c r="L85" s="11" t="str">
        <f t="shared" si="27"/>
        <v/>
      </c>
      <c r="M85" s="11" t="str">
        <f t="shared" si="28"/>
        <v/>
      </c>
      <c r="N85" s="11" t="str">
        <f t="shared" si="29"/>
        <v/>
      </c>
      <c r="O85" s="11" t="str">
        <f t="shared" si="30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31"/>
        <v/>
      </c>
      <c r="D86" s="13"/>
      <c r="E86" s="10" t="str">
        <f t="shared" si="34"/>
        <v/>
      </c>
      <c r="F86" s="11" t="str">
        <f t="shared" si="35"/>
        <v/>
      </c>
      <c r="G86" s="11" t="str">
        <f t="shared" ref="G86:G149" si="36">IF(C85&lt;$B$10,F86+G85,"")</f>
        <v/>
      </c>
      <c r="H86" s="122" t="str">
        <f t="shared" ref="H86:H149" si="37">IF(C85&lt;$B$10,F86/E86,"")</f>
        <v/>
      </c>
      <c r="I86" s="129" t="str">
        <f t="shared" ref="I86:I149" si="38">IF(C85&lt;$B$10,I85+H86,"")</f>
        <v/>
      </c>
      <c r="J86" s="131" t="str">
        <f t="shared" si="33"/>
        <v/>
      </c>
      <c r="K86" s="128" t="str">
        <f t="shared" si="32"/>
        <v/>
      </c>
      <c r="L86" s="11" t="str">
        <f t="shared" ref="L86:L149" si="39">IF(C85&lt;$B$10,I86*J86,"")</f>
        <v/>
      </c>
      <c r="M86" s="11" t="str">
        <f t="shared" ref="M86:M149" si="40">IF(C85&lt;$B$10,M85+L86,"")</f>
        <v/>
      </c>
      <c r="N86" s="11" t="str">
        <f t="shared" ref="N86:N149" si="41">IF(C85&lt;$B$10,G86+M86,"")</f>
        <v/>
      </c>
      <c r="O86" s="11" t="str">
        <f t="shared" ref="O86:O149" si="42">IF(C85&lt;$B$10,F86*$B$8,"")</f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31"/>
        <v/>
      </c>
      <c r="D87" s="13"/>
      <c r="E87" s="10" t="str">
        <f t="shared" si="34"/>
        <v/>
      </c>
      <c r="F87" s="11" t="str">
        <f t="shared" si="35"/>
        <v/>
      </c>
      <c r="G87" s="11" t="str">
        <f t="shared" si="36"/>
        <v/>
      </c>
      <c r="H87" s="122" t="str">
        <f t="shared" si="37"/>
        <v/>
      </c>
      <c r="I87" s="129" t="str">
        <f t="shared" si="38"/>
        <v/>
      </c>
      <c r="J87" s="131" t="str">
        <f t="shared" si="33"/>
        <v/>
      </c>
      <c r="K87" s="128" t="str">
        <f t="shared" si="32"/>
        <v/>
      </c>
      <c r="L87" s="11" t="str">
        <f t="shared" si="39"/>
        <v/>
      </c>
      <c r="M87" s="11" t="str">
        <f t="shared" si="40"/>
        <v/>
      </c>
      <c r="N87" s="11" t="str">
        <f t="shared" si="41"/>
        <v/>
      </c>
      <c r="O87" s="11" t="str">
        <f t="shared" si="42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31"/>
        <v/>
      </c>
      <c r="D88" s="13"/>
      <c r="E88" s="10" t="str">
        <f t="shared" si="34"/>
        <v/>
      </c>
      <c r="F88" s="11" t="str">
        <f t="shared" si="35"/>
        <v/>
      </c>
      <c r="G88" s="11" t="str">
        <f t="shared" si="36"/>
        <v/>
      </c>
      <c r="H88" s="122" t="str">
        <f t="shared" si="37"/>
        <v/>
      </c>
      <c r="I88" s="129" t="str">
        <f t="shared" si="38"/>
        <v/>
      </c>
      <c r="J88" s="131" t="str">
        <f t="shared" si="33"/>
        <v/>
      </c>
      <c r="K88" s="128" t="str">
        <f t="shared" si="32"/>
        <v/>
      </c>
      <c r="L88" s="11" t="str">
        <f t="shared" si="39"/>
        <v/>
      </c>
      <c r="M88" s="11" t="str">
        <f t="shared" si="40"/>
        <v/>
      </c>
      <c r="N88" s="11" t="str">
        <f t="shared" si="41"/>
        <v/>
      </c>
      <c r="O88" s="11" t="str">
        <f t="shared" si="42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31"/>
        <v/>
      </c>
      <c r="D89" s="13"/>
      <c r="E89" s="10" t="str">
        <f t="shared" si="34"/>
        <v/>
      </c>
      <c r="F89" s="11" t="str">
        <f t="shared" si="35"/>
        <v/>
      </c>
      <c r="G89" s="11" t="str">
        <f t="shared" si="36"/>
        <v/>
      </c>
      <c r="H89" s="122" t="str">
        <f t="shared" si="37"/>
        <v/>
      </c>
      <c r="I89" s="129" t="str">
        <f t="shared" si="38"/>
        <v/>
      </c>
      <c r="J89" s="131" t="str">
        <f t="shared" si="33"/>
        <v/>
      </c>
      <c r="K89" s="128" t="str">
        <f t="shared" si="32"/>
        <v/>
      </c>
      <c r="L89" s="11" t="str">
        <f t="shared" si="39"/>
        <v/>
      </c>
      <c r="M89" s="11" t="str">
        <f t="shared" si="40"/>
        <v/>
      </c>
      <c r="N89" s="11" t="str">
        <f t="shared" si="41"/>
        <v/>
      </c>
      <c r="O89" s="11" t="str">
        <f t="shared" si="42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31"/>
        <v/>
      </c>
      <c r="D90" s="13"/>
      <c r="E90" s="10" t="str">
        <f t="shared" si="34"/>
        <v/>
      </c>
      <c r="F90" s="11" t="str">
        <f t="shared" si="35"/>
        <v/>
      </c>
      <c r="G90" s="11" t="str">
        <f t="shared" si="36"/>
        <v/>
      </c>
      <c r="H90" s="122" t="str">
        <f t="shared" si="37"/>
        <v/>
      </c>
      <c r="I90" s="129" t="str">
        <f t="shared" si="38"/>
        <v/>
      </c>
      <c r="J90" s="131" t="str">
        <f t="shared" si="33"/>
        <v/>
      </c>
      <c r="K90" s="128" t="str">
        <f t="shared" si="32"/>
        <v/>
      </c>
      <c r="L90" s="11" t="str">
        <f t="shared" si="39"/>
        <v/>
      </c>
      <c r="M90" s="11" t="str">
        <f t="shared" si="40"/>
        <v/>
      </c>
      <c r="N90" s="11" t="str">
        <f t="shared" si="41"/>
        <v/>
      </c>
      <c r="O90" s="11" t="str">
        <f t="shared" si="42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31"/>
        <v/>
      </c>
      <c r="D91" s="13"/>
      <c r="E91" s="10" t="str">
        <f t="shared" si="34"/>
        <v/>
      </c>
      <c r="F91" s="11" t="str">
        <f t="shared" si="35"/>
        <v/>
      </c>
      <c r="G91" s="11" t="str">
        <f t="shared" si="36"/>
        <v/>
      </c>
      <c r="H91" s="122" t="str">
        <f t="shared" si="37"/>
        <v/>
      </c>
      <c r="I91" s="129" t="str">
        <f t="shared" si="38"/>
        <v/>
      </c>
      <c r="J91" s="131" t="str">
        <f t="shared" si="33"/>
        <v/>
      </c>
      <c r="K91" s="128" t="str">
        <f t="shared" si="32"/>
        <v/>
      </c>
      <c r="L91" s="11" t="str">
        <f t="shared" si="39"/>
        <v/>
      </c>
      <c r="M91" s="11" t="str">
        <f t="shared" si="40"/>
        <v/>
      </c>
      <c r="N91" s="11" t="str">
        <f t="shared" si="41"/>
        <v/>
      </c>
      <c r="O91" s="11" t="str">
        <f t="shared" si="42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31"/>
        <v/>
      </c>
      <c r="D92" s="13"/>
      <c r="E92" s="10" t="str">
        <f t="shared" si="34"/>
        <v/>
      </c>
      <c r="F92" s="11" t="str">
        <f t="shared" si="35"/>
        <v/>
      </c>
      <c r="G92" s="11" t="str">
        <f t="shared" si="36"/>
        <v/>
      </c>
      <c r="H92" s="122" t="str">
        <f t="shared" si="37"/>
        <v/>
      </c>
      <c r="I92" s="129" t="str">
        <f t="shared" si="38"/>
        <v/>
      </c>
      <c r="J92" s="131" t="str">
        <f t="shared" si="33"/>
        <v/>
      </c>
      <c r="K92" s="128" t="str">
        <f t="shared" si="32"/>
        <v/>
      </c>
      <c r="L92" s="11" t="str">
        <f t="shared" si="39"/>
        <v/>
      </c>
      <c r="M92" s="11" t="str">
        <f t="shared" si="40"/>
        <v/>
      </c>
      <c r="N92" s="11" t="str">
        <f t="shared" si="41"/>
        <v/>
      </c>
      <c r="O92" s="11" t="str">
        <f t="shared" si="42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31"/>
        <v/>
      </c>
      <c r="D93" s="13"/>
      <c r="E93" s="10" t="str">
        <f t="shared" si="34"/>
        <v/>
      </c>
      <c r="F93" s="11" t="str">
        <f t="shared" si="35"/>
        <v/>
      </c>
      <c r="G93" s="11" t="str">
        <f t="shared" si="36"/>
        <v/>
      </c>
      <c r="H93" s="122" t="str">
        <f t="shared" si="37"/>
        <v/>
      </c>
      <c r="I93" s="129" t="str">
        <f t="shared" si="38"/>
        <v/>
      </c>
      <c r="J93" s="131" t="str">
        <f t="shared" si="33"/>
        <v/>
      </c>
      <c r="K93" s="128" t="str">
        <f t="shared" si="32"/>
        <v/>
      </c>
      <c r="L93" s="11" t="str">
        <f t="shared" si="39"/>
        <v/>
      </c>
      <c r="M93" s="11" t="str">
        <f t="shared" si="40"/>
        <v/>
      </c>
      <c r="N93" s="11" t="str">
        <f t="shared" si="41"/>
        <v/>
      </c>
      <c r="O93" s="11" t="str">
        <f t="shared" si="42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31"/>
        <v/>
      </c>
      <c r="D94" s="13"/>
      <c r="E94" s="10" t="str">
        <f t="shared" si="34"/>
        <v/>
      </c>
      <c r="F94" s="11" t="str">
        <f t="shared" si="35"/>
        <v/>
      </c>
      <c r="G94" s="11" t="str">
        <f t="shared" si="36"/>
        <v/>
      </c>
      <c r="H94" s="122" t="str">
        <f t="shared" si="37"/>
        <v/>
      </c>
      <c r="I94" s="129" t="str">
        <f t="shared" si="38"/>
        <v/>
      </c>
      <c r="J94" s="131" t="str">
        <f t="shared" si="33"/>
        <v/>
      </c>
      <c r="K94" s="128" t="str">
        <f t="shared" si="32"/>
        <v/>
      </c>
      <c r="L94" s="11" t="str">
        <f t="shared" si="39"/>
        <v/>
      </c>
      <c r="M94" s="11" t="str">
        <f t="shared" si="40"/>
        <v/>
      </c>
      <c r="N94" s="11" t="str">
        <f t="shared" si="41"/>
        <v/>
      </c>
      <c r="O94" s="11" t="str">
        <f t="shared" si="42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31"/>
        <v/>
      </c>
      <c r="D95" s="13"/>
      <c r="E95" s="10" t="str">
        <f t="shared" si="34"/>
        <v/>
      </c>
      <c r="F95" s="11" t="str">
        <f t="shared" si="35"/>
        <v/>
      </c>
      <c r="G95" s="11" t="str">
        <f t="shared" si="36"/>
        <v/>
      </c>
      <c r="H95" s="122" t="str">
        <f t="shared" si="37"/>
        <v/>
      </c>
      <c r="I95" s="129" t="str">
        <f t="shared" si="38"/>
        <v/>
      </c>
      <c r="J95" s="131" t="str">
        <f t="shared" si="33"/>
        <v/>
      </c>
      <c r="K95" s="128" t="str">
        <f t="shared" si="32"/>
        <v/>
      </c>
      <c r="L95" s="11" t="str">
        <f t="shared" si="39"/>
        <v/>
      </c>
      <c r="M95" s="11" t="str">
        <f t="shared" si="40"/>
        <v/>
      </c>
      <c r="N95" s="11" t="str">
        <f t="shared" si="41"/>
        <v/>
      </c>
      <c r="O95" s="11" t="str">
        <f t="shared" si="42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31"/>
        <v/>
      </c>
      <c r="D96" s="13"/>
      <c r="E96" s="10" t="str">
        <f t="shared" si="34"/>
        <v/>
      </c>
      <c r="F96" s="11" t="str">
        <f t="shared" si="35"/>
        <v/>
      </c>
      <c r="G96" s="11" t="str">
        <f t="shared" si="36"/>
        <v/>
      </c>
      <c r="H96" s="122" t="str">
        <f t="shared" si="37"/>
        <v/>
      </c>
      <c r="I96" s="129" t="str">
        <f t="shared" si="38"/>
        <v/>
      </c>
      <c r="J96" s="131" t="str">
        <f t="shared" si="33"/>
        <v/>
      </c>
      <c r="K96" s="128" t="str">
        <f t="shared" si="32"/>
        <v/>
      </c>
      <c r="L96" s="11" t="str">
        <f t="shared" si="39"/>
        <v/>
      </c>
      <c r="M96" s="11" t="str">
        <f t="shared" si="40"/>
        <v/>
      </c>
      <c r="N96" s="11" t="str">
        <f t="shared" si="41"/>
        <v/>
      </c>
      <c r="O96" s="11" t="str">
        <f t="shared" si="42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31"/>
        <v/>
      </c>
      <c r="D97" s="13"/>
      <c r="E97" s="10" t="str">
        <f t="shared" si="34"/>
        <v/>
      </c>
      <c r="F97" s="11" t="str">
        <f t="shared" si="35"/>
        <v/>
      </c>
      <c r="G97" s="11" t="str">
        <f t="shared" si="36"/>
        <v/>
      </c>
      <c r="H97" s="122" t="str">
        <f t="shared" si="37"/>
        <v/>
      </c>
      <c r="I97" s="129" t="str">
        <f t="shared" si="38"/>
        <v/>
      </c>
      <c r="J97" s="131" t="str">
        <f t="shared" si="33"/>
        <v/>
      </c>
      <c r="K97" s="128" t="str">
        <f t="shared" si="32"/>
        <v/>
      </c>
      <c r="L97" s="11" t="str">
        <f t="shared" si="39"/>
        <v/>
      </c>
      <c r="M97" s="11" t="str">
        <f t="shared" si="40"/>
        <v/>
      </c>
      <c r="N97" s="11" t="str">
        <f t="shared" si="41"/>
        <v/>
      </c>
      <c r="O97" s="11" t="str">
        <f t="shared" si="42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31"/>
        <v/>
      </c>
      <c r="D98" s="13"/>
      <c r="E98" s="10" t="str">
        <f t="shared" si="34"/>
        <v/>
      </c>
      <c r="F98" s="11" t="str">
        <f t="shared" si="35"/>
        <v/>
      </c>
      <c r="G98" s="11" t="str">
        <f t="shared" si="36"/>
        <v/>
      </c>
      <c r="H98" s="122" t="str">
        <f t="shared" si="37"/>
        <v/>
      </c>
      <c r="I98" s="129" t="str">
        <f t="shared" si="38"/>
        <v/>
      </c>
      <c r="J98" s="131" t="str">
        <f t="shared" si="33"/>
        <v/>
      </c>
      <c r="K98" s="128" t="str">
        <f t="shared" si="32"/>
        <v/>
      </c>
      <c r="L98" s="11" t="str">
        <f t="shared" si="39"/>
        <v/>
      </c>
      <c r="M98" s="11" t="str">
        <f t="shared" si="40"/>
        <v/>
      </c>
      <c r="N98" s="11" t="str">
        <f t="shared" si="41"/>
        <v/>
      </c>
      <c r="O98" s="11" t="str">
        <f t="shared" si="42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31"/>
        <v/>
      </c>
      <c r="D99" s="13"/>
      <c r="E99" s="10" t="str">
        <f t="shared" si="34"/>
        <v/>
      </c>
      <c r="F99" s="11" t="str">
        <f t="shared" si="35"/>
        <v/>
      </c>
      <c r="G99" s="11" t="str">
        <f t="shared" si="36"/>
        <v/>
      </c>
      <c r="H99" s="122" t="str">
        <f t="shared" si="37"/>
        <v/>
      </c>
      <c r="I99" s="129" t="str">
        <f t="shared" si="38"/>
        <v/>
      </c>
      <c r="J99" s="131" t="str">
        <f t="shared" si="33"/>
        <v/>
      </c>
      <c r="K99" s="128" t="str">
        <f t="shared" si="32"/>
        <v/>
      </c>
      <c r="L99" s="11" t="str">
        <f t="shared" si="39"/>
        <v/>
      </c>
      <c r="M99" s="11" t="str">
        <f t="shared" si="40"/>
        <v/>
      </c>
      <c r="N99" s="11" t="str">
        <f t="shared" si="41"/>
        <v/>
      </c>
      <c r="O99" s="11" t="str">
        <f t="shared" si="42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31"/>
        <v/>
      </c>
      <c r="D100" s="13"/>
      <c r="E100" s="10" t="str">
        <f t="shared" si="34"/>
        <v/>
      </c>
      <c r="F100" s="11" t="str">
        <f t="shared" si="35"/>
        <v/>
      </c>
      <c r="G100" s="11" t="str">
        <f t="shared" si="36"/>
        <v/>
      </c>
      <c r="H100" s="122" t="str">
        <f t="shared" si="37"/>
        <v/>
      </c>
      <c r="I100" s="129" t="str">
        <f t="shared" si="38"/>
        <v/>
      </c>
      <c r="J100" s="131" t="str">
        <f t="shared" si="33"/>
        <v/>
      </c>
      <c r="K100" s="128" t="str">
        <f t="shared" si="32"/>
        <v/>
      </c>
      <c r="L100" s="11" t="str">
        <f t="shared" si="39"/>
        <v/>
      </c>
      <c r="M100" s="11" t="str">
        <f t="shared" si="40"/>
        <v/>
      </c>
      <c r="N100" s="11" t="str">
        <f t="shared" si="41"/>
        <v/>
      </c>
      <c r="O100" s="11" t="str">
        <f t="shared" si="42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31"/>
        <v/>
      </c>
      <c r="D101" s="13"/>
      <c r="E101" s="10" t="str">
        <f t="shared" si="34"/>
        <v/>
      </c>
      <c r="F101" s="11" t="str">
        <f t="shared" si="35"/>
        <v/>
      </c>
      <c r="G101" s="11" t="str">
        <f t="shared" si="36"/>
        <v/>
      </c>
      <c r="H101" s="122" t="str">
        <f t="shared" si="37"/>
        <v/>
      </c>
      <c r="I101" s="129" t="str">
        <f t="shared" si="38"/>
        <v/>
      </c>
      <c r="J101" s="131" t="str">
        <f t="shared" si="33"/>
        <v/>
      </c>
      <c r="K101" s="128" t="str">
        <f t="shared" si="32"/>
        <v/>
      </c>
      <c r="L101" s="11" t="str">
        <f t="shared" si="39"/>
        <v/>
      </c>
      <c r="M101" s="11" t="str">
        <f t="shared" si="40"/>
        <v/>
      </c>
      <c r="N101" s="11" t="str">
        <f t="shared" si="41"/>
        <v/>
      </c>
      <c r="O101" s="11" t="str">
        <f t="shared" si="42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31"/>
        <v/>
      </c>
      <c r="D102" s="13"/>
      <c r="E102" s="10" t="str">
        <f t="shared" si="34"/>
        <v/>
      </c>
      <c r="F102" s="11" t="str">
        <f t="shared" si="35"/>
        <v/>
      </c>
      <c r="G102" s="11" t="str">
        <f t="shared" si="36"/>
        <v/>
      </c>
      <c r="H102" s="122" t="str">
        <f t="shared" si="37"/>
        <v/>
      </c>
      <c r="I102" s="129" t="str">
        <f t="shared" si="38"/>
        <v/>
      </c>
      <c r="J102" s="131" t="str">
        <f t="shared" si="33"/>
        <v/>
      </c>
      <c r="K102" s="128" t="str">
        <f t="shared" si="32"/>
        <v/>
      </c>
      <c r="L102" s="11" t="str">
        <f t="shared" si="39"/>
        <v/>
      </c>
      <c r="M102" s="11" t="str">
        <f t="shared" si="40"/>
        <v/>
      </c>
      <c r="N102" s="11" t="str">
        <f t="shared" si="41"/>
        <v/>
      </c>
      <c r="O102" s="11" t="str">
        <f t="shared" si="42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31"/>
        <v/>
      </c>
      <c r="D103" s="13"/>
      <c r="E103" s="10" t="str">
        <f t="shared" si="34"/>
        <v/>
      </c>
      <c r="F103" s="11" t="str">
        <f t="shared" si="35"/>
        <v/>
      </c>
      <c r="G103" s="11" t="str">
        <f t="shared" si="36"/>
        <v/>
      </c>
      <c r="H103" s="122" t="str">
        <f t="shared" si="37"/>
        <v/>
      </c>
      <c r="I103" s="129" t="str">
        <f t="shared" si="38"/>
        <v/>
      </c>
      <c r="J103" s="131" t="str">
        <f t="shared" si="33"/>
        <v/>
      </c>
      <c r="K103" s="128" t="str">
        <f t="shared" si="32"/>
        <v/>
      </c>
      <c r="L103" s="11" t="str">
        <f t="shared" si="39"/>
        <v/>
      </c>
      <c r="M103" s="11" t="str">
        <f t="shared" si="40"/>
        <v/>
      </c>
      <c r="N103" s="11" t="str">
        <f t="shared" si="41"/>
        <v/>
      </c>
      <c r="O103" s="11" t="str">
        <f t="shared" si="42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31"/>
        <v/>
      </c>
      <c r="D104" s="13"/>
      <c r="E104" s="10" t="str">
        <f t="shared" si="34"/>
        <v/>
      </c>
      <c r="F104" s="11" t="str">
        <f t="shared" si="35"/>
        <v/>
      </c>
      <c r="G104" s="11" t="str">
        <f t="shared" si="36"/>
        <v/>
      </c>
      <c r="H104" s="122" t="str">
        <f t="shared" si="37"/>
        <v/>
      </c>
      <c r="I104" s="129" t="str">
        <f t="shared" si="38"/>
        <v/>
      </c>
      <c r="J104" s="131" t="str">
        <f t="shared" si="33"/>
        <v/>
      </c>
      <c r="K104" s="128" t="str">
        <f t="shared" si="32"/>
        <v/>
      </c>
      <c r="L104" s="11" t="str">
        <f t="shared" si="39"/>
        <v/>
      </c>
      <c r="M104" s="11" t="str">
        <f t="shared" si="40"/>
        <v/>
      </c>
      <c r="N104" s="11" t="str">
        <f t="shared" si="41"/>
        <v/>
      </c>
      <c r="O104" s="11" t="str">
        <f t="shared" si="42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31"/>
        <v/>
      </c>
      <c r="D105" s="13"/>
      <c r="E105" s="10" t="str">
        <f t="shared" si="34"/>
        <v/>
      </c>
      <c r="F105" s="11" t="str">
        <f t="shared" si="35"/>
        <v/>
      </c>
      <c r="G105" s="11" t="str">
        <f t="shared" si="36"/>
        <v/>
      </c>
      <c r="H105" s="122" t="str">
        <f t="shared" si="37"/>
        <v/>
      </c>
      <c r="I105" s="129" t="str">
        <f t="shared" si="38"/>
        <v/>
      </c>
      <c r="J105" s="131" t="str">
        <f t="shared" si="33"/>
        <v/>
      </c>
      <c r="K105" s="128" t="str">
        <f t="shared" si="32"/>
        <v/>
      </c>
      <c r="L105" s="11" t="str">
        <f t="shared" si="39"/>
        <v/>
      </c>
      <c r="M105" s="11" t="str">
        <f t="shared" si="40"/>
        <v/>
      </c>
      <c r="N105" s="11" t="str">
        <f t="shared" si="41"/>
        <v/>
      </c>
      <c r="O105" s="11" t="str">
        <f t="shared" si="42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31"/>
        <v/>
      </c>
      <c r="D106" s="13"/>
      <c r="E106" s="10" t="str">
        <f t="shared" si="34"/>
        <v/>
      </c>
      <c r="F106" s="11" t="str">
        <f t="shared" si="35"/>
        <v/>
      </c>
      <c r="G106" s="11" t="str">
        <f t="shared" si="36"/>
        <v/>
      </c>
      <c r="H106" s="122" t="str">
        <f t="shared" si="37"/>
        <v/>
      </c>
      <c r="I106" s="129" t="str">
        <f t="shared" si="38"/>
        <v/>
      </c>
      <c r="J106" s="131" t="str">
        <f t="shared" si="33"/>
        <v/>
      </c>
      <c r="K106" s="128" t="str">
        <f t="shared" si="32"/>
        <v/>
      </c>
      <c r="L106" s="11" t="str">
        <f t="shared" si="39"/>
        <v/>
      </c>
      <c r="M106" s="11" t="str">
        <f t="shared" si="40"/>
        <v/>
      </c>
      <c r="N106" s="11" t="str">
        <f t="shared" si="41"/>
        <v/>
      </c>
      <c r="O106" s="11" t="str">
        <f t="shared" si="42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31"/>
        <v/>
      </c>
      <c r="D107" s="13"/>
      <c r="E107" s="10" t="str">
        <f t="shared" si="34"/>
        <v/>
      </c>
      <c r="F107" s="11" t="str">
        <f t="shared" si="35"/>
        <v/>
      </c>
      <c r="G107" s="11" t="str">
        <f t="shared" si="36"/>
        <v/>
      </c>
      <c r="H107" s="122" t="str">
        <f t="shared" si="37"/>
        <v/>
      </c>
      <c r="I107" s="129" t="str">
        <f t="shared" si="38"/>
        <v/>
      </c>
      <c r="J107" s="131" t="str">
        <f t="shared" si="33"/>
        <v/>
      </c>
      <c r="K107" s="128" t="str">
        <f t="shared" si="32"/>
        <v/>
      </c>
      <c r="L107" s="11" t="str">
        <f t="shared" si="39"/>
        <v/>
      </c>
      <c r="M107" s="11" t="str">
        <f t="shared" si="40"/>
        <v/>
      </c>
      <c r="N107" s="11" t="str">
        <f t="shared" si="41"/>
        <v/>
      </c>
      <c r="O107" s="11" t="str">
        <f t="shared" si="42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31"/>
        <v/>
      </c>
      <c r="D108" s="13"/>
      <c r="E108" s="10" t="str">
        <f t="shared" si="34"/>
        <v/>
      </c>
      <c r="F108" s="11" t="str">
        <f t="shared" si="35"/>
        <v/>
      </c>
      <c r="G108" s="11" t="str">
        <f t="shared" si="36"/>
        <v/>
      </c>
      <c r="H108" s="122" t="str">
        <f t="shared" si="37"/>
        <v/>
      </c>
      <c r="I108" s="129" t="str">
        <f t="shared" si="38"/>
        <v/>
      </c>
      <c r="J108" s="131" t="str">
        <f t="shared" si="33"/>
        <v/>
      </c>
      <c r="K108" s="128" t="str">
        <f t="shared" si="32"/>
        <v/>
      </c>
      <c r="L108" s="11" t="str">
        <f t="shared" si="39"/>
        <v/>
      </c>
      <c r="M108" s="11" t="str">
        <f t="shared" si="40"/>
        <v/>
      </c>
      <c r="N108" s="11" t="str">
        <f t="shared" si="41"/>
        <v/>
      </c>
      <c r="O108" s="11" t="str">
        <f t="shared" si="42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31"/>
        <v/>
      </c>
      <c r="D109" s="13"/>
      <c r="E109" s="10" t="str">
        <f t="shared" si="34"/>
        <v/>
      </c>
      <c r="F109" s="11" t="str">
        <f t="shared" si="35"/>
        <v/>
      </c>
      <c r="G109" s="11" t="str">
        <f t="shared" si="36"/>
        <v/>
      </c>
      <c r="H109" s="122" t="str">
        <f t="shared" si="37"/>
        <v/>
      </c>
      <c r="I109" s="129" t="str">
        <f t="shared" si="38"/>
        <v/>
      </c>
      <c r="J109" s="131" t="str">
        <f t="shared" si="33"/>
        <v/>
      </c>
      <c r="K109" s="128" t="str">
        <f t="shared" si="32"/>
        <v/>
      </c>
      <c r="L109" s="11" t="str">
        <f t="shared" si="39"/>
        <v/>
      </c>
      <c r="M109" s="11" t="str">
        <f t="shared" si="40"/>
        <v/>
      </c>
      <c r="N109" s="11" t="str">
        <f t="shared" si="41"/>
        <v/>
      </c>
      <c r="O109" s="11" t="str">
        <f t="shared" si="42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31"/>
        <v/>
      </c>
      <c r="D110" s="13"/>
      <c r="E110" s="10" t="str">
        <f t="shared" si="34"/>
        <v/>
      </c>
      <c r="F110" s="11" t="str">
        <f t="shared" si="35"/>
        <v/>
      </c>
      <c r="G110" s="11" t="str">
        <f t="shared" si="36"/>
        <v/>
      </c>
      <c r="H110" s="122" t="str">
        <f t="shared" si="37"/>
        <v/>
      </c>
      <c r="I110" s="129" t="str">
        <f t="shared" si="38"/>
        <v/>
      </c>
      <c r="J110" s="131" t="str">
        <f t="shared" si="33"/>
        <v/>
      </c>
      <c r="K110" s="128" t="str">
        <f t="shared" si="32"/>
        <v/>
      </c>
      <c r="L110" s="11" t="str">
        <f t="shared" si="39"/>
        <v/>
      </c>
      <c r="M110" s="11" t="str">
        <f t="shared" si="40"/>
        <v/>
      </c>
      <c r="N110" s="11" t="str">
        <f t="shared" si="41"/>
        <v/>
      </c>
      <c r="O110" s="11" t="str">
        <f t="shared" si="42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31"/>
        <v/>
      </c>
      <c r="D111" s="13"/>
      <c r="E111" s="10" t="str">
        <f t="shared" si="34"/>
        <v/>
      </c>
      <c r="F111" s="11" t="str">
        <f t="shared" si="35"/>
        <v/>
      </c>
      <c r="G111" s="11" t="str">
        <f t="shared" si="36"/>
        <v/>
      </c>
      <c r="H111" s="122" t="str">
        <f t="shared" si="37"/>
        <v/>
      </c>
      <c r="I111" s="129" t="str">
        <f t="shared" si="38"/>
        <v/>
      </c>
      <c r="J111" s="131" t="str">
        <f t="shared" si="33"/>
        <v/>
      </c>
      <c r="K111" s="128" t="str">
        <f t="shared" si="32"/>
        <v/>
      </c>
      <c r="L111" s="11" t="str">
        <f t="shared" si="39"/>
        <v/>
      </c>
      <c r="M111" s="11" t="str">
        <f t="shared" si="40"/>
        <v/>
      </c>
      <c r="N111" s="11" t="str">
        <f t="shared" si="41"/>
        <v/>
      </c>
      <c r="O111" s="11" t="str">
        <f t="shared" si="42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31"/>
        <v/>
      </c>
      <c r="D112" s="13"/>
      <c r="E112" s="10" t="str">
        <f t="shared" si="34"/>
        <v/>
      </c>
      <c r="F112" s="11" t="str">
        <f t="shared" si="35"/>
        <v/>
      </c>
      <c r="G112" s="11" t="str">
        <f t="shared" si="36"/>
        <v/>
      </c>
      <c r="H112" s="122" t="str">
        <f t="shared" si="37"/>
        <v/>
      </c>
      <c r="I112" s="129" t="str">
        <f t="shared" si="38"/>
        <v/>
      </c>
      <c r="J112" s="131" t="str">
        <f t="shared" si="33"/>
        <v/>
      </c>
      <c r="K112" s="128" t="str">
        <f t="shared" si="32"/>
        <v/>
      </c>
      <c r="L112" s="11" t="str">
        <f t="shared" si="39"/>
        <v/>
      </c>
      <c r="M112" s="11" t="str">
        <f t="shared" si="40"/>
        <v/>
      </c>
      <c r="N112" s="11" t="str">
        <f t="shared" si="41"/>
        <v/>
      </c>
      <c r="O112" s="11" t="str">
        <f t="shared" si="42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31"/>
        <v/>
      </c>
      <c r="D113" s="13"/>
      <c r="E113" s="10" t="str">
        <f t="shared" si="34"/>
        <v/>
      </c>
      <c r="F113" s="11" t="str">
        <f t="shared" si="35"/>
        <v/>
      </c>
      <c r="G113" s="11" t="str">
        <f t="shared" si="36"/>
        <v/>
      </c>
      <c r="H113" s="122" t="str">
        <f t="shared" si="37"/>
        <v/>
      </c>
      <c r="I113" s="129" t="str">
        <f t="shared" si="38"/>
        <v/>
      </c>
      <c r="J113" s="131" t="str">
        <f t="shared" si="33"/>
        <v/>
      </c>
      <c r="K113" s="128" t="str">
        <f t="shared" si="32"/>
        <v/>
      </c>
      <c r="L113" s="11" t="str">
        <f t="shared" si="39"/>
        <v/>
      </c>
      <c r="M113" s="11" t="str">
        <f t="shared" si="40"/>
        <v/>
      </c>
      <c r="N113" s="11" t="str">
        <f t="shared" si="41"/>
        <v/>
      </c>
      <c r="O113" s="11" t="str">
        <f t="shared" si="42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31"/>
        <v/>
      </c>
      <c r="D114" s="13"/>
      <c r="E114" s="10" t="str">
        <f t="shared" si="34"/>
        <v/>
      </c>
      <c r="F114" s="11" t="str">
        <f t="shared" si="35"/>
        <v/>
      </c>
      <c r="G114" s="11" t="str">
        <f t="shared" si="36"/>
        <v/>
      </c>
      <c r="H114" s="122" t="str">
        <f t="shared" si="37"/>
        <v/>
      </c>
      <c r="I114" s="129" t="str">
        <f t="shared" si="38"/>
        <v/>
      </c>
      <c r="J114" s="131" t="str">
        <f t="shared" si="33"/>
        <v/>
      </c>
      <c r="K114" s="128" t="str">
        <f t="shared" si="32"/>
        <v/>
      </c>
      <c r="L114" s="11" t="str">
        <f t="shared" si="39"/>
        <v/>
      </c>
      <c r="M114" s="11" t="str">
        <f t="shared" si="40"/>
        <v/>
      </c>
      <c r="N114" s="11" t="str">
        <f t="shared" si="41"/>
        <v/>
      </c>
      <c r="O114" s="11" t="str">
        <f t="shared" si="42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31"/>
        <v/>
      </c>
      <c r="D115" s="13"/>
      <c r="E115" s="10" t="str">
        <f t="shared" si="34"/>
        <v/>
      </c>
      <c r="F115" s="11" t="str">
        <f t="shared" si="35"/>
        <v/>
      </c>
      <c r="G115" s="11" t="str">
        <f t="shared" si="36"/>
        <v/>
      </c>
      <c r="H115" s="122" t="str">
        <f t="shared" si="37"/>
        <v/>
      </c>
      <c r="I115" s="129" t="str">
        <f t="shared" si="38"/>
        <v/>
      </c>
      <c r="J115" s="131" t="str">
        <f t="shared" si="33"/>
        <v/>
      </c>
      <c r="K115" s="128" t="str">
        <f t="shared" si="32"/>
        <v/>
      </c>
      <c r="L115" s="11" t="str">
        <f t="shared" si="39"/>
        <v/>
      </c>
      <c r="M115" s="11" t="str">
        <f t="shared" si="40"/>
        <v/>
      </c>
      <c r="N115" s="11" t="str">
        <f t="shared" si="41"/>
        <v/>
      </c>
      <c r="O115" s="11" t="str">
        <f t="shared" si="42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31"/>
        <v/>
      </c>
      <c r="D116" s="13"/>
      <c r="E116" s="10" t="str">
        <f t="shared" si="34"/>
        <v/>
      </c>
      <c r="F116" s="11" t="str">
        <f t="shared" si="35"/>
        <v/>
      </c>
      <c r="G116" s="11" t="str">
        <f t="shared" si="36"/>
        <v/>
      </c>
      <c r="H116" s="122" t="str">
        <f t="shared" si="37"/>
        <v/>
      </c>
      <c r="I116" s="129" t="str">
        <f t="shared" si="38"/>
        <v/>
      </c>
      <c r="J116" s="131" t="str">
        <f t="shared" si="33"/>
        <v/>
      </c>
      <c r="K116" s="128" t="str">
        <f t="shared" si="32"/>
        <v/>
      </c>
      <c r="L116" s="11" t="str">
        <f t="shared" si="39"/>
        <v/>
      </c>
      <c r="M116" s="11" t="str">
        <f t="shared" si="40"/>
        <v/>
      </c>
      <c r="N116" s="11" t="str">
        <f t="shared" si="41"/>
        <v/>
      </c>
      <c r="O116" s="11" t="str">
        <f t="shared" si="42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31"/>
        <v/>
      </c>
      <c r="D117" s="13"/>
      <c r="E117" s="10" t="str">
        <f t="shared" si="34"/>
        <v/>
      </c>
      <c r="F117" s="11" t="str">
        <f t="shared" si="35"/>
        <v/>
      </c>
      <c r="G117" s="11" t="str">
        <f t="shared" si="36"/>
        <v/>
      </c>
      <c r="H117" s="122" t="str">
        <f t="shared" si="37"/>
        <v/>
      </c>
      <c r="I117" s="129" t="str">
        <f t="shared" si="38"/>
        <v/>
      </c>
      <c r="J117" s="131" t="str">
        <f t="shared" si="33"/>
        <v/>
      </c>
      <c r="K117" s="128" t="str">
        <f t="shared" si="32"/>
        <v/>
      </c>
      <c r="L117" s="11" t="str">
        <f t="shared" si="39"/>
        <v/>
      </c>
      <c r="M117" s="11" t="str">
        <f t="shared" si="40"/>
        <v/>
      </c>
      <c r="N117" s="11" t="str">
        <f t="shared" si="41"/>
        <v/>
      </c>
      <c r="O117" s="11" t="str">
        <f t="shared" si="42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31"/>
        <v/>
      </c>
      <c r="D118" s="13"/>
      <c r="E118" s="10" t="str">
        <f t="shared" si="34"/>
        <v/>
      </c>
      <c r="F118" s="11" t="str">
        <f t="shared" si="35"/>
        <v/>
      </c>
      <c r="G118" s="11" t="str">
        <f t="shared" si="36"/>
        <v/>
      </c>
      <c r="H118" s="122" t="str">
        <f t="shared" si="37"/>
        <v/>
      </c>
      <c r="I118" s="129" t="str">
        <f t="shared" si="38"/>
        <v/>
      </c>
      <c r="J118" s="131" t="str">
        <f t="shared" si="33"/>
        <v/>
      </c>
      <c r="K118" s="128" t="str">
        <f t="shared" si="32"/>
        <v/>
      </c>
      <c r="L118" s="11" t="str">
        <f t="shared" si="39"/>
        <v/>
      </c>
      <c r="M118" s="11" t="str">
        <f t="shared" si="40"/>
        <v/>
      </c>
      <c r="N118" s="11" t="str">
        <f t="shared" si="41"/>
        <v/>
      </c>
      <c r="O118" s="11" t="str">
        <f t="shared" si="42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31"/>
        <v/>
      </c>
      <c r="D119" s="13"/>
      <c r="E119" s="10" t="str">
        <f t="shared" si="34"/>
        <v/>
      </c>
      <c r="F119" s="11" t="str">
        <f t="shared" si="35"/>
        <v/>
      </c>
      <c r="G119" s="11" t="str">
        <f t="shared" si="36"/>
        <v/>
      </c>
      <c r="H119" s="122" t="str">
        <f t="shared" si="37"/>
        <v/>
      </c>
      <c r="I119" s="129" t="str">
        <f t="shared" si="38"/>
        <v/>
      </c>
      <c r="J119" s="131" t="str">
        <f t="shared" si="33"/>
        <v/>
      </c>
      <c r="K119" s="128" t="str">
        <f t="shared" si="32"/>
        <v/>
      </c>
      <c r="L119" s="11" t="str">
        <f t="shared" si="39"/>
        <v/>
      </c>
      <c r="M119" s="11" t="str">
        <f t="shared" si="40"/>
        <v/>
      </c>
      <c r="N119" s="11" t="str">
        <f t="shared" si="41"/>
        <v/>
      </c>
      <c r="O119" s="11" t="str">
        <f t="shared" si="42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31"/>
        <v/>
      </c>
      <c r="D120" s="13"/>
      <c r="E120" s="10" t="str">
        <f t="shared" si="34"/>
        <v/>
      </c>
      <c r="F120" s="11" t="str">
        <f t="shared" si="35"/>
        <v/>
      </c>
      <c r="G120" s="11" t="str">
        <f t="shared" si="36"/>
        <v/>
      </c>
      <c r="H120" s="122" t="str">
        <f t="shared" si="37"/>
        <v/>
      </c>
      <c r="I120" s="129" t="str">
        <f t="shared" si="38"/>
        <v/>
      </c>
      <c r="J120" s="131" t="str">
        <f t="shared" si="33"/>
        <v/>
      </c>
      <c r="K120" s="128" t="str">
        <f t="shared" si="32"/>
        <v/>
      </c>
      <c r="L120" s="11" t="str">
        <f t="shared" si="39"/>
        <v/>
      </c>
      <c r="M120" s="11" t="str">
        <f t="shared" si="40"/>
        <v/>
      </c>
      <c r="N120" s="11" t="str">
        <f t="shared" si="41"/>
        <v/>
      </c>
      <c r="O120" s="11" t="str">
        <f t="shared" si="42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31"/>
        <v/>
      </c>
      <c r="D121" s="13"/>
      <c r="E121" s="10" t="str">
        <f t="shared" si="34"/>
        <v/>
      </c>
      <c r="F121" s="11" t="str">
        <f t="shared" si="35"/>
        <v/>
      </c>
      <c r="G121" s="11" t="str">
        <f t="shared" si="36"/>
        <v/>
      </c>
      <c r="H121" s="122" t="str">
        <f t="shared" si="37"/>
        <v/>
      </c>
      <c r="I121" s="129" t="str">
        <f t="shared" si="38"/>
        <v/>
      </c>
      <c r="J121" s="131" t="str">
        <f t="shared" si="33"/>
        <v/>
      </c>
      <c r="K121" s="128" t="str">
        <f>IF(C120&lt;$B$10,L121/G121,"")</f>
        <v/>
      </c>
      <c r="L121" s="11" t="str">
        <f t="shared" si="39"/>
        <v/>
      </c>
      <c r="M121" s="11" t="str">
        <f t="shared" si="40"/>
        <v/>
      </c>
      <c r="N121" s="11" t="str">
        <f t="shared" si="41"/>
        <v/>
      </c>
      <c r="O121" s="11" t="str">
        <f t="shared" si="42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31"/>
        <v/>
      </c>
      <c r="D122" s="13"/>
      <c r="E122" s="10" t="str">
        <f t="shared" si="34"/>
        <v/>
      </c>
      <c r="F122" s="11" t="str">
        <f t="shared" si="35"/>
        <v/>
      </c>
      <c r="G122" s="11" t="str">
        <f t="shared" si="36"/>
        <v/>
      </c>
      <c r="H122" s="122" t="str">
        <f t="shared" si="37"/>
        <v/>
      </c>
      <c r="I122" s="129" t="str">
        <f t="shared" si="38"/>
        <v/>
      </c>
      <c r="J122" s="131" t="str">
        <f t="shared" si="33"/>
        <v/>
      </c>
      <c r="K122" s="128" t="str">
        <f t="shared" ref="K122:K185" si="43">IF(C121&lt;$B$10,L122/G122,"")</f>
        <v/>
      </c>
      <c r="L122" s="11" t="str">
        <f t="shared" si="39"/>
        <v/>
      </c>
      <c r="M122" s="11" t="str">
        <f t="shared" si="40"/>
        <v/>
      </c>
      <c r="N122" s="11" t="str">
        <f t="shared" si="41"/>
        <v/>
      </c>
      <c r="O122" s="11" t="str">
        <f t="shared" si="42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31"/>
        <v/>
      </c>
      <c r="D123" s="13"/>
      <c r="E123" s="10" t="str">
        <f t="shared" si="34"/>
        <v/>
      </c>
      <c r="F123" s="11" t="str">
        <f t="shared" si="35"/>
        <v/>
      </c>
      <c r="G123" s="11" t="str">
        <f t="shared" si="36"/>
        <v/>
      </c>
      <c r="H123" s="122" t="str">
        <f t="shared" si="37"/>
        <v/>
      </c>
      <c r="I123" s="129" t="str">
        <f t="shared" si="38"/>
        <v/>
      </c>
      <c r="J123" s="131" t="str">
        <f t="shared" si="33"/>
        <v/>
      </c>
      <c r="K123" s="128" t="str">
        <f t="shared" si="43"/>
        <v/>
      </c>
      <c r="L123" s="11" t="str">
        <f t="shared" si="39"/>
        <v/>
      </c>
      <c r="M123" s="11" t="str">
        <f t="shared" si="40"/>
        <v/>
      </c>
      <c r="N123" s="11" t="str">
        <f t="shared" si="41"/>
        <v/>
      </c>
      <c r="O123" s="11" t="str">
        <f t="shared" si="42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31"/>
        <v/>
      </c>
      <c r="D124" s="13"/>
      <c r="E124" s="10" t="str">
        <f t="shared" si="34"/>
        <v/>
      </c>
      <c r="F124" s="11" t="str">
        <f t="shared" si="35"/>
        <v/>
      </c>
      <c r="G124" s="11" t="str">
        <f t="shared" si="36"/>
        <v/>
      </c>
      <c r="H124" s="122" t="str">
        <f t="shared" si="37"/>
        <v/>
      </c>
      <c r="I124" s="129" t="str">
        <f t="shared" si="38"/>
        <v/>
      </c>
      <c r="J124" s="131" t="str">
        <f t="shared" si="33"/>
        <v/>
      </c>
      <c r="K124" s="128" t="str">
        <f t="shared" si="43"/>
        <v/>
      </c>
      <c r="L124" s="11" t="str">
        <f t="shared" si="39"/>
        <v/>
      </c>
      <c r="M124" s="11" t="str">
        <f t="shared" si="40"/>
        <v/>
      </c>
      <c r="N124" s="11" t="str">
        <f t="shared" si="41"/>
        <v/>
      </c>
      <c r="O124" s="11" t="str">
        <f t="shared" si="42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31"/>
        <v/>
      </c>
      <c r="D125" s="13"/>
      <c r="E125" s="10" t="str">
        <f t="shared" si="34"/>
        <v/>
      </c>
      <c r="F125" s="11" t="str">
        <f t="shared" si="35"/>
        <v/>
      </c>
      <c r="G125" s="11" t="str">
        <f t="shared" si="36"/>
        <v/>
      </c>
      <c r="H125" s="122" t="str">
        <f t="shared" si="37"/>
        <v/>
      </c>
      <c r="I125" s="129" t="str">
        <f t="shared" si="38"/>
        <v/>
      </c>
      <c r="J125" s="131" t="str">
        <f t="shared" si="33"/>
        <v/>
      </c>
      <c r="K125" s="128" t="str">
        <f t="shared" si="43"/>
        <v/>
      </c>
      <c r="L125" s="11" t="str">
        <f t="shared" si="39"/>
        <v/>
      </c>
      <c r="M125" s="11" t="str">
        <f t="shared" si="40"/>
        <v/>
      </c>
      <c r="N125" s="11" t="str">
        <f t="shared" si="41"/>
        <v/>
      </c>
      <c r="O125" s="11" t="str">
        <f t="shared" si="42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31"/>
        <v/>
      </c>
      <c r="D126" s="13"/>
      <c r="E126" s="10" t="str">
        <f t="shared" si="34"/>
        <v/>
      </c>
      <c r="F126" s="11" t="str">
        <f t="shared" si="35"/>
        <v/>
      </c>
      <c r="G126" s="11" t="str">
        <f t="shared" si="36"/>
        <v/>
      </c>
      <c r="H126" s="122" t="str">
        <f t="shared" si="37"/>
        <v/>
      </c>
      <c r="I126" s="129" t="str">
        <f t="shared" si="38"/>
        <v/>
      </c>
      <c r="J126" s="131" t="str">
        <f t="shared" si="33"/>
        <v/>
      </c>
      <c r="K126" s="128" t="str">
        <f t="shared" si="43"/>
        <v/>
      </c>
      <c r="L126" s="11" t="str">
        <f t="shared" si="39"/>
        <v/>
      </c>
      <c r="M126" s="11" t="str">
        <f t="shared" si="40"/>
        <v/>
      </c>
      <c r="N126" s="11" t="str">
        <f t="shared" si="41"/>
        <v/>
      </c>
      <c r="O126" s="11" t="str">
        <f t="shared" si="42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31"/>
        <v/>
      </c>
      <c r="D127" s="13"/>
      <c r="E127" s="10" t="str">
        <f t="shared" si="34"/>
        <v/>
      </c>
      <c r="F127" s="11" t="str">
        <f t="shared" si="35"/>
        <v/>
      </c>
      <c r="G127" s="11" t="str">
        <f t="shared" si="36"/>
        <v/>
      </c>
      <c r="H127" s="122" t="str">
        <f t="shared" si="37"/>
        <v/>
      </c>
      <c r="I127" s="129" t="str">
        <f t="shared" si="38"/>
        <v/>
      </c>
      <c r="J127" s="131" t="str">
        <f t="shared" si="33"/>
        <v/>
      </c>
      <c r="K127" s="128" t="str">
        <f t="shared" si="43"/>
        <v/>
      </c>
      <c r="L127" s="11" t="str">
        <f t="shared" si="39"/>
        <v/>
      </c>
      <c r="M127" s="11" t="str">
        <f t="shared" si="40"/>
        <v/>
      </c>
      <c r="N127" s="11" t="str">
        <f t="shared" si="41"/>
        <v/>
      </c>
      <c r="O127" s="11" t="str">
        <f t="shared" si="42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31"/>
        <v/>
      </c>
      <c r="D128" s="13"/>
      <c r="E128" s="10" t="str">
        <f t="shared" si="34"/>
        <v/>
      </c>
      <c r="F128" s="11" t="str">
        <f t="shared" si="35"/>
        <v/>
      </c>
      <c r="G128" s="11" t="str">
        <f t="shared" si="36"/>
        <v/>
      </c>
      <c r="H128" s="122" t="str">
        <f t="shared" si="37"/>
        <v/>
      </c>
      <c r="I128" s="129" t="str">
        <f t="shared" si="38"/>
        <v/>
      </c>
      <c r="J128" s="131" t="str">
        <f t="shared" si="33"/>
        <v/>
      </c>
      <c r="K128" s="128" t="str">
        <f t="shared" si="43"/>
        <v/>
      </c>
      <c r="L128" s="11" t="str">
        <f t="shared" si="39"/>
        <v/>
      </c>
      <c r="M128" s="11" t="str">
        <f t="shared" si="40"/>
        <v/>
      </c>
      <c r="N128" s="11" t="str">
        <f t="shared" si="41"/>
        <v/>
      </c>
      <c r="O128" s="11" t="str">
        <f t="shared" si="42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31"/>
        <v/>
      </c>
      <c r="D129" s="13"/>
      <c r="E129" s="10" t="str">
        <f t="shared" si="34"/>
        <v/>
      </c>
      <c r="F129" s="11" t="str">
        <f t="shared" si="35"/>
        <v/>
      </c>
      <c r="G129" s="11" t="str">
        <f t="shared" si="36"/>
        <v/>
      </c>
      <c r="H129" s="122" t="str">
        <f t="shared" si="37"/>
        <v/>
      </c>
      <c r="I129" s="129" t="str">
        <f t="shared" si="38"/>
        <v/>
      </c>
      <c r="J129" s="131" t="str">
        <f t="shared" si="33"/>
        <v/>
      </c>
      <c r="K129" s="128" t="str">
        <f t="shared" si="43"/>
        <v/>
      </c>
      <c r="L129" s="11" t="str">
        <f t="shared" si="39"/>
        <v/>
      </c>
      <c r="M129" s="11" t="str">
        <f t="shared" si="40"/>
        <v/>
      </c>
      <c r="N129" s="11" t="str">
        <f t="shared" si="41"/>
        <v/>
      </c>
      <c r="O129" s="11" t="str">
        <f t="shared" si="42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31"/>
        <v/>
      </c>
      <c r="D130" s="13"/>
      <c r="E130" s="10" t="str">
        <f t="shared" si="34"/>
        <v/>
      </c>
      <c r="F130" s="11" t="str">
        <f t="shared" si="35"/>
        <v/>
      </c>
      <c r="G130" s="11" t="str">
        <f t="shared" si="36"/>
        <v/>
      </c>
      <c r="H130" s="122" t="str">
        <f t="shared" si="37"/>
        <v/>
      </c>
      <c r="I130" s="129" t="str">
        <f t="shared" si="38"/>
        <v/>
      </c>
      <c r="J130" s="131" t="str">
        <f t="shared" si="33"/>
        <v/>
      </c>
      <c r="K130" s="128" t="str">
        <f t="shared" si="43"/>
        <v/>
      </c>
      <c r="L130" s="11" t="str">
        <f t="shared" si="39"/>
        <v/>
      </c>
      <c r="M130" s="11" t="str">
        <f t="shared" si="40"/>
        <v/>
      </c>
      <c r="N130" s="11" t="str">
        <f t="shared" si="41"/>
        <v/>
      </c>
      <c r="O130" s="11" t="str">
        <f t="shared" si="42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44">IF(C130&lt;$B$10,C130+1,"")</f>
        <v/>
      </c>
      <c r="D131" s="13"/>
      <c r="E131" s="10" t="str">
        <f t="shared" si="34"/>
        <v/>
      </c>
      <c r="F131" s="11" t="str">
        <f t="shared" si="35"/>
        <v/>
      </c>
      <c r="G131" s="11" t="str">
        <f t="shared" si="36"/>
        <v/>
      </c>
      <c r="H131" s="122" t="str">
        <f t="shared" si="37"/>
        <v/>
      </c>
      <c r="I131" s="129" t="str">
        <f t="shared" si="38"/>
        <v/>
      </c>
      <c r="J131" s="131" t="str">
        <f t="shared" si="33"/>
        <v/>
      </c>
      <c r="K131" s="128" t="str">
        <f t="shared" si="43"/>
        <v/>
      </c>
      <c r="L131" s="11" t="str">
        <f t="shared" si="39"/>
        <v/>
      </c>
      <c r="M131" s="11" t="str">
        <f t="shared" si="40"/>
        <v/>
      </c>
      <c r="N131" s="11" t="str">
        <f t="shared" si="41"/>
        <v/>
      </c>
      <c r="O131" s="11" t="str">
        <f t="shared" si="42"/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44"/>
        <v/>
      </c>
      <c r="D132" s="13"/>
      <c r="E132" s="10" t="str">
        <f t="shared" si="34"/>
        <v/>
      </c>
      <c r="F132" s="11" t="str">
        <f t="shared" si="35"/>
        <v/>
      </c>
      <c r="G132" s="11" t="str">
        <f t="shared" si="36"/>
        <v/>
      </c>
      <c r="H132" s="122" t="str">
        <f t="shared" si="37"/>
        <v/>
      </c>
      <c r="I132" s="129" t="str">
        <f t="shared" si="38"/>
        <v/>
      </c>
      <c r="J132" s="131" t="str">
        <f t="shared" ref="J132:J195" si="45">IF(C131&lt;$B$10,$B$21,"")</f>
        <v/>
      </c>
      <c r="K132" s="128" t="str">
        <f t="shared" si="43"/>
        <v/>
      </c>
      <c r="L132" s="11" t="str">
        <f t="shared" si="39"/>
        <v/>
      </c>
      <c r="M132" s="11" t="str">
        <f t="shared" si="40"/>
        <v/>
      </c>
      <c r="N132" s="11" t="str">
        <f t="shared" si="41"/>
        <v/>
      </c>
      <c r="O132" s="11" t="str">
        <f t="shared" si="42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44"/>
        <v/>
      </c>
      <c r="D133" s="13"/>
      <c r="E133" s="10" t="str">
        <f t="shared" si="34"/>
        <v/>
      </c>
      <c r="F133" s="11" t="str">
        <f t="shared" si="35"/>
        <v/>
      </c>
      <c r="G133" s="11" t="str">
        <f t="shared" si="36"/>
        <v/>
      </c>
      <c r="H133" s="122" t="str">
        <f t="shared" si="37"/>
        <v/>
      </c>
      <c r="I133" s="129" t="str">
        <f t="shared" si="38"/>
        <v/>
      </c>
      <c r="J133" s="131" t="str">
        <f t="shared" si="45"/>
        <v/>
      </c>
      <c r="K133" s="128" t="str">
        <f t="shared" si="43"/>
        <v/>
      </c>
      <c r="L133" s="11" t="str">
        <f t="shared" si="39"/>
        <v/>
      </c>
      <c r="M133" s="11" t="str">
        <f t="shared" si="40"/>
        <v/>
      </c>
      <c r="N133" s="11" t="str">
        <f t="shared" si="41"/>
        <v/>
      </c>
      <c r="O133" s="11" t="str">
        <f t="shared" si="42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44"/>
        <v/>
      </c>
      <c r="D134" s="13"/>
      <c r="E134" s="10" t="str">
        <f t="shared" ref="E134:E197" si="46">IF(C133&lt;$B$10,$B$15,"")</f>
        <v/>
      </c>
      <c r="F134" s="11" t="str">
        <f t="shared" si="35"/>
        <v/>
      </c>
      <c r="G134" s="11" t="str">
        <f t="shared" si="36"/>
        <v/>
      </c>
      <c r="H134" s="122" t="str">
        <f t="shared" si="37"/>
        <v/>
      </c>
      <c r="I134" s="129" t="str">
        <f t="shared" si="38"/>
        <v/>
      </c>
      <c r="J134" s="131" t="str">
        <f t="shared" si="45"/>
        <v/>
      </c>
      <c r="K134" s="128" t="str">
        <f t="shared" si="43"/>
        <v/>
      </c>
      <c r="L134" s="11" t="str">
        <f t="shared" si="39"/>
        <v/>
      </c>
      <c r="M134" s="11" t="str">
        <f t="shared" si="40"/>
        <v/>
      </c>
      <c r="N134" s="11" t="str">
        <f t="shared" si="41"/>
        <v/>
      </c>
      <c r="O134" s="11" t="str">
        <f t="shared" si="42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44"/>
        <v/>
      </c>
      <c r="D135" s="13"/>
      <c r="E135" s="10" t="str">
        <f t="shared" si="46"/>
        <v/>
      </c>
      <c r="F135" s="11" t="str">
        <f t="shared" si="35"/>
        <v/>
      </c>
      <c r="G135" s="11" t="str">
        <f t="shared" si="36"/>
        <v/>
      </c>
      <c r="H135" s="122" t="str">
        <f t="shared" si="37"/>
        <v/>
      </c>
      <c r="I135" s="129" t="str">
        <f t="shared" si="38"/>
        <v/>
      </c>
      <c r="J135" s="131" t="str">
        <f t="shared" si="45"/>
        <v/>
      </c>
      <c r="K135" s="128" t="str">
        <f t="shared" si="43"/>
        <v/>
      </c>
      <c r="L135" s="11" t="str">
        <f t="shared" si="39"/>
        <v/>
      </c>
      <c r="M135" s="11" t="str">
        <f t="shared" si="40"/>
        <v/>
      </c>
      <c r="N135" s="11" t="str">
        <f t="shared" si="41"/>
        <v/>
      </c>
      <c r="O135" s="11" t="str">
        <f t="shared" si="42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44"/>
        <v/>
      </c>
      <c r="D136" s="13"/>
      <c r="E136" s="10" t="str">
        <f t="shared" si="46"/>
        <v/>
      </c>
      <c r="F136" s="11" t="str">
        <f t="shared" si="35"/>
        <v/>
      </c>
      <c r="G136" s="11" t="str">
        <f t="shared" si="36"/>
        <v/>
      </c>
      <c r="H136" s="122" t="str">
        <f t="shared" si="37"/>
        <v/>
      </c>
      <c r="I136" s="129" t="str">
        <f t="shared" si="38"/>
        <v/>
      </c>
      <c r="J136" s="131" t="str">
        <f t="shared" si="45"/>
        <v/>
      </c>
      <c r="K136" s="128" t="str">
        <f t="shared" si="43"/>
        <v/>
      </c>
      <c r="L136" s="11" t="str">
        <f t="shared" si="39"/>
        <v/>
      </c>
      <c r="M136" s="11" t="str">
        <f t="shared" si="40"/>
        <v/>
      </c>
      <c r="N136" s="11" t="str">
        <f t="shared" si="41"/>
        <v/>
      </c>
      <c r="O136" s="11" t="str">
        <f t="shared" si="42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44"/>
        <v/>
      </c>
      <c r="D137" s="13"/>
      <c r="E137" s="10" t="str">
        <f t="shared" si="46"/>
        <v/>
      </c>
      <c r="F137" s="11" t="str">
        <f t="shared" si="35"/>
        <v/>
      </c>
      <c r="G137" s="11" t="str">
        <f t="shared" si="36"/>
        <v/>
      </c>
      <c r="H137" s="122" t="str">
        <f t="shared" si="37"/>
        <v/>
      </c>
      <c r="I137" s="129" t="str">
        <f t="shared" si="38"/>
        <v/>
      </c>
      <c r="J137" s="131" t="str">
        <f t="shared" si="45"/>
        <v/>
      </c>
      <c r="K137" s="128" t="str">
        <f t="shared" si="43"/>
        <v/>
      </c>
      <c r="L137" s="11" t="str">
        <f t="shared" si="39"/>
        <v/>
      </c>
      <c r="M137" s="11" t="str">
        <f t="shared" si="40"/>
        <v/>
      </c>
      <c r="N137" s="11" t="str">
        <f t="shared" si="41"/>
        <v/>
      </c>
      <c r="O137" s="11" t="str">
        <f t="shared" si="42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44"/>
        <v/>
      </c>
      <c r="D138" s="13"/>
      <c r="E138" s="10" t="str">
        <f t="shared" si="46"/>
        <v/>
      </c>
      <c r="F138" s="11" t="str">
        <f t="shared" si="35"/>
        <v/>
      </c>
      <c r="G138" s="11" t="str">
        <f t="shared" si="36"/>
        <v/>
      </c>
      <c r="H138" s="122" t="str">
        <f t="shared" si="37"/>
        <v/>
      </c>
      <c r="I138" s="129" t="str">
        <f t="shared" si="38"/>
        <v/>
      </c>
      <c r="J138" s="131" t="str">
        <f t="shared" si="45"/>
        <v/>
      </c>
      <c r="K138" s="128" t="str">
        <f t="shared" si="43"/>
        <v/>
      </c>
      <c r="L138" s="11" t="str">
        <f t="shared" si="39"/>
        <v/>
      </c>
      <c r="M138" s="11" t="str">
        <f t="shared" si="40"/>
        <v/>
      </c>
      <c r="N138" s="11" t="str">
        <f t="shared" si="41"/>
        <v/>
      </c>
      <c r="O138" s="11" t="str">
        <f t="shared" si="42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44"/>
        <v/>
      </c>
      <c r="D139" s="13"/>
      <c r="E139" s="10" t="str">
        <f t="shared" si="46"/>
        <v/>
      </c>
      <c r="F139" s="11" t="str">
        <f t="shared" si="35"/>
        <v/>
      </c>
      <c r="G139" s="11" t="str">
        <f t="shared" si="36"/>
        <v/>
      </c>
      <c r="H139" s="122" t="str">
        <f t="shared" si="37"/>
        <v/>
      </c>
      <c r="I139" s="129" t="str">
        <f t="shared" si="38"/>
        <v/>
      </c>
      <c r="J139" s="131" t="str">
        <f t="shared" si="45"/>
        <v/>
      </c>
      <c r="K139" s="128" t="str">
        <f t="shared" si="43"/>
        <v/>
      </c>
      <c r="L139" s="11" t="str">
        <f t="shared" si="39"/>
        <v/>
      </c>
      <c r="M139" s="11" t="str">
        <f t="shared" si="40"/>
        <v/>
      </c>
      <c r="N139" s="11" t="str">
        <f t="shared" si="41"/>
        <v/>
      </c>
      <c r="O139" s="11" t="str">
        <f t="shared" si="42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44"/>
        <v/>
      </c>
      <c r="D140" s="13"/>
      <c r="E140" s="10" t="str">
        <f t="shared" si="46"/>
        <v/>
      </c>
      <c r="F140" s="11" t="str">
        <f t="shared" si="35"/>
        <v/>
      </c>
      <c r="G140" s="11" t="str">
        <f t="shared" si="36"/>
        <v/>
      </c>
      <c r="H140" s="122" t="str">
        <f t="shared" si="37"/>
        <v/>
      </c>
      <c r="I140" s="129" t="str">
        <f t="shared" si="38"/>
        <v/>
      </c>
      <c r="J140" s="131" t="str">
        <f t="shared" si="45"/>
        <v/>
      </c>
      <c r="K140" s="128" t="str">
        <f t="shared" si="43"/>
        <v/>
      </c>
      <c r="L140" s="11" t="str">
        <f t="shared" si="39"/>
        <v/>
      </c>
      <c r="M140" s="11" t="str">
        <f t="shared" si="40"/>
        <v/>
      </c>
      <c r="N140" s="11" t="str">
        <f t="shared" si="41"/>
        <v/>
      </c>
      <c r="O140" s="11" t="str">
        <f t="shared" si="42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44"/>
        <v/>
      </c>
      <c r="D141" s="13"/>
      <c r="E141" s="10" t="str">
        <f t="shared" si="46"/>
        <v/>
      </c>
      <c r="F141" s="11" t="str">
        <f t="shared" si="35"/>
        <v/>
      </c>
      <c r="G141" s="11" t="str">
        <f t="shared" si="36"/>
        <v/>
      </c>
      <c r="H141" s="122" t="str">
        <f t="shared" si="37"/>
        <v/>
      </c>
      <c r="I141" s="129" t="str">
        <f t="shared" si="38"/>
        <v/>
      </c>
      <c r="J141" s="131" t="str">
        <f t="shared" si="45"/>
        <v/>
      </c>
      <c r="K141" s="128" t="str">
        <f t="shared" si="43"/>
        <v/>
      </c>
      <c r="L141" s="11" t="str">
        <f t="shared" si="39"/>
        <v/>
      </c>
      <c r="M141" s="11" t="str">
        <f t="shared" si="40"/>
        <v/>
      </c>
      <c r="N141" s="11" t="str">
        <f t="shared" si="41"/>
        <v/>
      </c>
      <c r="O141" s="11" t="str">
        <f t="shared" si="42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44"/>
        <v/>
      </c>
      <c r="D142" s="13"/>
      <c r="E142" s="10" t="str">
        <f t="shared" si="46"/>
        <v/>
      </c>
      <c r="F142" s="11" t="str">
        <f t="shared" si="35"/>
        <v/>
      </c>
      <c r="G142" s="11" t="str">
        <f t="shared" si="36"/>
        <v/>
      </c>
      <c r="H142" s="122" t="str">
        <f t="shared" si="37"/>
        <v/>
      </c>
      <c r="I142" s="129" t="str">
        <f t="shared" si="38"/>
        <v/>
      </c>
      <c r="J142" s="131" t="str">
        <f t="shared" si="45"/>
        <v/>
      </c>
      <c r="K142" s="128" t="str">
        <f t="shared" si="43"/>
        <v/>
      </c>
      <c r="L142" s="11" t="str">
        <f t="shared" si="39"/>
        <v/>
      </c>
      <c r="M142" s="11" t="str">
        <f t="shared" si="40"/>
        <v/>
      </c>
      <c r="N142" s="11" t="str">
        <f t="shared" si="41"/>
        <v/>
      </c>
      <c r="O142" s="11" t="str">
        <f t="shared" si="42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44"/>
        <v/>
      </c>
      <c r="D143" s="13"/>
      <c r="E143" s="10" t="str">
        <f t="shared" si="46"/>
        <v/>
      </c>
      <c r="F143" s="11" t="str">
        <f t="shared" si="35"/>
        <v/>
      </c>
      <c r="G143" s="11" t="str">
        <f t="shared" si="36"/>
        <v/>
      </c>
      <c r="H143" s="122" t="str">
        <f t="shared" si="37"/>
        <v/>
      </c>
      <c r="I143" s="129" t="str">
        <f t="shared" si="38"/>
        <v/>
      </c>
      <c r="J143" s="131" t="str">
        <f t="shared" si="45"/>
        <v/>
      </c>
      <c r="K143" s="128" t="str">
        <f t="shared" si="43"/>
        <v/>
      </c>
      <c r="L143" s="11" t="str">
        <f t="shared" si="39"/>
        <v/>
      </c>
      <c r="M143" s="11" t="str">
        <f t="shared" si="40"/>
        <v/>
      </c>
      <c r="N143" s="11" t="str">
        <f t="shared" si="41"/>
        <v/>
      </c>
      <c r="O143" s="11" t="str">
        <f t="shared" si="42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44"/>
        <v/>
      </c>
      <c r="D144" s="13"/>
      <c r="E144" s="10" t="str">
        <f t="shared" si="46"/>
        <v/>
      </c>
      <c r="F144" s="11" t="str">
        <f t="shared" si="35"/>
        <v/>
      </c>
      <c r="G144" s="11" t="str">
        <f t="shared" si="36"/>
        <v/>
      </c>
      <c r="H144" s="122" t="str">
        <f t="shared" si="37"/>
        <v/>
      </c>
      <c r="I144" s="129" t="str">
        <f t="shared" si="38"/>
        <v/>
      </c>
      <c r="J144" s="131" t="str">
        <f t="shared" si="45"/>
        <v/>
      </c>
      <c r="K144" s="128" t="str">
        <f t="shared" si="43"/>
        <v/>
      </c>
      <c r="L144" s="11" t="str">
        <f t="shared" si="39"/>
        <v/>
      </c>
      <c r="M144" s="11" t="str">
        <f t="shared" si="40"/>
        <v/>
      </c>
      <c r="N144" s="11" t="str">
        <f t="shared" si="41"/>
        <v/>
      </c>
      <c r="O144" s="11" t="str">
        <f t="shared" si="42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44"/>
        <v/>
      </c>
      <c r="D145" s="13"/>
      <c r="E145" s="10" t="str">
        <f t="shared" si="46"/>
        <v/>
      </c>
      <c r="F145" s="11" t="str">
        <f t="shared" si="35"/>
        <v/>
      </c>
      <c r="G145" s="11" t="str">
        <f t="shared" si="36"/>
        <v/>
      </c>
      <c r="H145" s="122" t="str">
        <f t="shared" si="37"/>
        <v/>
      </c>
      <c r="I145" s="129" t="str">
        <f t="shared" si="38"/>
        <v/>
      </c>
      <c r="J145" s="131" t="str">
        <f t="shared" si="45"/>
        <v/>
      </c>
      <c r="K145" s="128" t="str">
        <f t="shared" si="43"/>
        <v/>
      </c>
      <c r="L145" s="11" t="str">
        <f t="shared" si="39"/>
        <v/>
      </c>
      <c r="M145" s="11" t="str">
        <f t="shared" si="40"/>
        <v/>
      </c>
      <c r="N145" s="11" t="str">
        <f t="shared" si="41"/>
        <v/>
      </c>
      <c r="O145" s="11" t="str">
        <f t="shared" si="42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44"/>
        <v/>
      </c>
      <c r="D146" s="13"/>
      <c r="E146" s="10" t="str">
        <f t="shared" si="46"/>
        <v/>
      </c>
      <c r="F146" s="11" t="str">
        <f t="shared" si="35"/>
        <v/>
      </c>
      <c r="G146" s="11" t="str">
        <f t="shared" si="36"/>
        <v/>
      </c>
      <c r="H146" s="122" t="str">
        <f t="shared" si="37"/>
        <v/>
      </c>
      <c r="I146" s="129" t="str">
        <f t="shared" si="38"/>
        <v/>
      </c>
      <c r="J146" s="131" t="str">
        <f t="shared" si="45"/>
        <v/>
      </c>
      <c r="K146" s="128" t="str">
        <f t="shared" si="43"/>
        <v/>
      </c>
      <c r="L146" s="11" t="str">
        <f t="shared" si="39"/>
        <v/>
      </c>
      <c r="M146" s="11" t="str">
        <f t="shared" si="40"/>
        <v/>
      </c>
      <c r="N146" s="11" t="str">
        <f t="shared" si="41"/>
        <v/>
      </c>
      <c r="O146" s="11" t="str">
        <f t="shared" si="42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44"/>
        <v/>
      </c>
      <c r="D147" s="13"/>
      <c r="E147" s="10" t="str">
        <f t="shared" si="46"/>
        <v/>
      </c>
      <c r="F147" s="11" t="str">
        <f t="shared" si="35"/>
        <v/>
      </c>
      <c r="G147" s="11" t="str">
        <f t="shared" si="36"/>
        <v/>
      </c>
      <c r="H147" s="122" t="str">
        <f t="shared" si="37"/>
        <v/>
      </c>
      <c r="I147" s="129" t="str">
        <f t="shared" si="38"/>
        <v/>
      </c>
      <c r="J147" s="131" t="str">
        <f t="shared" si="45"/>
        <v/>
      </c>
      <c r="K147" s="128" t="str">
        <f t="shared" si="43"/>
        <v/>
      </c>
      <c r="L147" s="11" t="str">
        <f t="shared" si="39"/>
        <v/>
      </c>
      <c r="M147" s="11" t="str">
        <f t="shared" si="40"/>
        <v/>
      </c>
      <c r="N147" s="11" t="str">
        <f t="shared" si="41"/>
        <v/>
      </c>
      <c r="O147" s="11" t="str">
        <f t="shared" si="42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44"/>
        <v/>
      </c>
      <c r="D148" s="13"/>
      <c r="E148" s="10" t="str">
        <f t="shared" si="46"/>
        <v/>
      </c>
      <c r="F148" s="11" t="str">
        <f t="shared" ref="F148:F211" si="47">IF(C147&lt;$B$10,IF($B$7&gt;0,IF(C147&lt;$B$10,IF(L147&gt;F147+$B$7,L147-(1-$B$8),F147),""),$B$6),"")</f>
        <v/>
      </c>
      <c r="G148" s="11" t="str">
        <f t="shared" si="36"/>
        <v/>
      </c>
      <c r="H148" s="122" t="str">
        <f t="shared" si="37"/>
        <v/>
      </c>
      <c r="I148" s="129" t="str">
        <f t="shared" si="38"/>
        <v/>
      </c>
      <c r="J148" s="131" t="str">
        <f t="shared" si="45"/>
        <v/>
      </c>
      <c r="K148" s="128" t="str">
        <f t="shared" si="43"/>
        <v/>
      </c>
      <c r="L148" s="11" t="str">
        <f t="shared" si="39"/>
        <v/>
      </c>
      <c r="M148" s="11" t="str">
        <f t="shared" si="40"/>
        <v/>
      </c>
      <c r="N148" s="11" t="str">
        <f t="shared" si="41"/>
        <v/>
      </c>
      <c r="O148" s="11" t="str">
        <f t="shared" si="42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44"/>
        <v/>
      </c>
      <c r="D149" s="13"/>
      <c r="E149" s="10" t="str">
        <f t="shared" si="46"/>
        <v/>
      </c>
      <c r="F149" s="11" t="str">
        <f t="shared" si="47"/>
        <v/>
      </c>
      <c r="G149" s="11" t="str">
        <f t="shared" si="36"/>
        <v/>
      </c>
      <c r="H149" s="122" t="str">
        <f t="shared" si="37"/>
        <v/>
      </c>
      <c r="I149" s="129" t="str">
        <f t="shared" si="38"/>
        <v/>
      </c>
      <c r="J149" s="131" t="str">
        <f t="shared" si="45"/>
        <v/>
      </c>
      <c r="K149" s="128" t="str">
        <f t="shared" si="43"/>
        <v/>
      </c>
      <c r="L149" s="11" t="str">
        <f t="shared" si="39"/>
        <v/>
      </c>
      <c r="M149" s="11" t="str">
        <f t="shared" si="40"/>
        <v/>
      </c>
      <c r="N149" s="11" t="str">
        <f t="shared" si="41"/>
        <v/>
      </c>
      <c r="O149" s="11" t="str">
        <f t="shared" si="42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44"/>
        <v/>
      </c>
      <c r="D150" s="13"/>
      <c r="E150" s="10" t="str">
        <f t="shared" si="46"/>
        <v/>
      </c>
      <c r="F150" s="11" t="str">
        <f t="shared" si="47"/>
        <v/>
      </c>
      <c r="G150" s="11" t="str">
        <f t="shared" ref="G150:G213" si="48">IF(C149&lt;$B$10,F150+G149,"")</f>
        <v/>
      </c>
      <c r="H150" s="122" t="str">
        <f t="shared" ref="H150:H213" si="49">IF(C149&lt;$B$10,F150/E150,"")</f>
        <v/>
      </c>
      <c r="I150" s="129" t="str">
        <f t="shared" ref="I150:I213" si="50">IF(C149&lt;$B$10,I149+H150,"")</f>
        <v/>
      </c>
      <c r="J150" s="131" t="str">
        <f t="shared" si="45"/>
        <v/>
      </c>
      <c r="K150" s="128" t="str">
        <f t="shared" si="43"/>
        <v/>
      </c>
      <c r="L150" s="11" t="str">
        <f t="shared" ref="L150:L213" si="51">IF(C149&lt;$B$10,I150*J150,"")</f>
        <v/>
      </c>
      <c r="M150" s="11" t="str">
        <f t="shared" ref="M150:M213" si="52">IF(C149&lt;$B$10,M149+L150,"")</f>
        <v/>
      </c>
      <c r="N150" s="11" t="str">
        <f t="shared" ref="N150:N213" si="53">IF(C149&lt;$B$10,G150+M150,"")</f>
        <v/>
      </c>
      <c r="O150" s="11" t="str">
        <f t="shared" ref="O150:O213" si="54">IF(C149&lt;$B$10,F150*$B$8,"")</f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44"/>
        <v/>
      </c>
      <c r="D151" s="13"/>
      <c r="E151" s="10" t="str">
        <f t="shared" si="46"/>
        <v/>
      </c>
      <c r="F151" s="11" t="str">
        <f t="shared" si="47"/>
        <v/>
      </c>
      <c r="G151" s="11" t="str">
        <f t="shared" si="48"/>
        <v/>
      </c>
      <c r="H151" s="122" t="str">
        <f t="shared" si="49"/>
        <v/>
      </c>
      <c r="I151" s="129" t="str">
        <f t="shared" si="50"/>
        <v/>
      </c>
      <c r="J151" s="131" t="str">
        <f t="shared" si="45"/>
        <v/>
      </c>
      <c r="K151" s="128" t="str">
        <f t="shared" si="43"/>
        <v/>
      </c>
      <c r="L151" s="11" t="str">
        <f t="shared" si="51"/>
        <v/>
      </c>
      <c r="M151" s="11" t="str">
        <f t="shared" si="52"/>
        <v/>
      </c>
      <c r="N151" s="11" t="str">
        <f t="shared" si="53"/>
        <v/>
      </c>
      <c r="O151" s="11" t="str">
        <f t="shared" si="54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44"/>
        <v/>
      </c>
      <c r="D152" s="13"/>
      <c r="E152" s="10" t="str">
        <f t="shared" si="46"/>
        <v/>
      </c>
      <c r="F152" s="11" t="str">
        <f t="shared" si="47"/>
        <v/>
      </c>
      <c r="G152" s="11" t="str">
        <f t="shared" si="48"/>
        <v/>
      </c>
      <c r="H152" s="122" t="str">
        <f t="shared" si="49"/>
        <v/>
      </c>
      <c r="I152" s="129" t="str">
        <f t="shared" si="50"/>
        <v/>
      </c>
      <c r="J152" s="131" t="str">
        <f t="shared" si="45"/>
        <v/>
      </c>
      <c r="K152" s="128" t="str">
        <f t="shared" si="43"/>
        <v/>
      </c>
      <c r="L152" s="11" t="str">
        <f t="shared" si="51"/>
        <v/>
      </c>
      <c r="M152" s="11" t="str">
        <f t="shared" si="52"/>
        <v/>
      </c>
      <c r="N152" s="11" t="str">
        <f t="shared" si="53"/>
        <v/>
      </c>
      <c r="O152" s="11" t="str">
        <f t="shared" si="54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44"/>
        <v/>
      </c>
      <c r="D153" s="13"/>
      <c r="E153" s="10" t="str">
        <f t="shared" si="46"/>
        <v/>
      </c>
      <c r="F153" s="11" t="str">
        <f t="shared" si="47"/>
        <v/>
      </c>
      <c r="G153" s="11" t="str">
        <f t="shared" si="48"/>
        <v/>
      </c>
      <c r="H153" s="122" t="str">
        <f t="shared" si="49"/>
        <v/>
      </c>
      <c r="I153" s="129" t="str">
        <f t="shared" si="50"/>
        <v/>
      </c>
      <c r="J153" s="131" t="str">
        <f t="shared" si="45"/>
        <v/>
      </c>
      <c r="K153" s="128" t="str">
        <f t="shared" si="43"/>
        <v/>
      </c>
      <c r="L153" s="11" t="str">
        <f t="shared" si="51"/>
        <v/>
      </c>
      <c r="M153" s="11" t="str">
        <f t="shared" si="52"/>
        <v/>
      </c>
      <c r="N153" s="11" t="str">
        <f t="shared" si="53"/>
        <v/>
      </c>
      <c r="O153" s="11" t="str">
        <f t="shared" si="54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44"/>
        <v/>
      </c>
      <c r="D154" s="13"/>
      <c r="E154" s="10" t="str">
        <f t="shared" si="46"/>
        <v/>
      </c>
      <c r="F154" s="11" t="str">
        <f t="shared" si="47"/>
        <v/>
      </c>
      <c r="G154" s="11" t="str">
        <f t="shared" si="48"/>
        <v/>
      </c>
      <c r="H154" s="122" t="str">
        <f t="shared" si="49"/>
        <v/>
      </c>
      <c r="I154" s="129" t="str">
        <f t="shared" si="50"/>
        <v/>
      </c>
      <c r="J154" s="131" t="str">
        <f t="shared" si="45"/>
        <v/>
      </c>
      <c r="K154" s="128" t="str">
        <f t="shared" si="43"/>
        <v/>
      </c>
      <c r="L154" s="11" t="str">
        <f t="shared" si="51"/>
        <v/>
      </c>
      <c r="M154" s="11" t="str">
        <f t="shared" si="52"/>
        <v/>
      </c>
      <c r="N154" s="11" t="str">
        <f t="shared" si="53"/>
        <v/>
      </c>
      <c r="O154" s="11" t="str">
        <f t="shared" si="54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44"/>
        <v/>
      </c>
      <c r="D155" s="13"/>
      <c r="E155" s="10" t="str">
        <f t="shared" si="46"/>
        <v/>
      </c>
      <c r="F155" s="11" t="str">
        <f t="shared" si="47"/>
        <v/>
      </c>
      <c r="G155" s="11" t="str">
        <f t="shared" si="48"/>
        <v/>
      </c>
      <c r="H155" s="122" t="str">
        <f t="shared" si="49"/>
        <v/>
      </c>
      <c r="I155" s="129" t="str">
        <f t="shared" si="50"/>
        <v/>
      </c>
      <c r="J155" s="131" t="str">
        <f t="shared" si="45"/>
        <v/>
      </c>
      <c r="K155" s="128" t="str">
        <f t="shared" si="43"/>
        <v/>
      </c>
      <c r="L155" s="11" t="str">
        <f t="shared" si="51"/>
        <v/>
      </c>
      <c r="M155" s="11" t="str">
        <f t="shared" si="52"/>
        <v/>
      </c>
      <c r="N155" s="11" t="str">
        <f t="shared" si="53"/>
        <v/>
      </c>
      <c r="O155" s="11" t="str">
        <f t="shared" si="54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44"/>
        <v/>
      </c>
      <c r="D156" s="13"/>
      <c r="E156" s="10" t="str">
        <f t="shared" si="46"/>
        <v/>
      </c>
      <c r="F156" s="11" t="str">
        <f t="shared" si="47"/>
        <v/>
      </c>
      <c r="G156" s="11" t="str">
        <f t="shared" si="48"/>
        <v/>
      </c>
      <c r="H156" s="122" t="str">
        <f t="shared" si="49"/>
        <v/>
      </c>
      <c r="I156" s="129" t="str">
        <f t="shared" si="50"/>
        <v/>
      </c>
      <c r="J156" s="131" t="str">
        <f t="shared" si="45"/>
        <v/>
      </c>
      <c r="K156" s="128" t="str">
        <f t="shared" si="43"/>
        <v/>
      </c>
      <c r="L156" s="11" t="str">
        <f t="shared" si="51"/>
        <v/>
      </c>
      <c r="M156" s="11" t="str">
        <f t="shared" si="52"/>
        <v/>
      </c>
      <c r="N156" s="11" t="str">
        <f t="shared" si="53"/>
        <v/>
      </c>
      <c r="O156" s="11" t="str">
        <f t="shared" si="54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44"/>
        <v/>
      </c>
      <c r="D157" s="13"/>
      <c r="E157" s="10" t="str">
        <f t="shared" si="46"/>
        <v/>
      </c>
      <c r="F157" s="11" t="str">
        <f t="shared" si="47"/>
        <v/>
      </c>
      <c r="G157" s="11" t="str">
        <f t="shared" si="48"/>
        <v/>
      </c>
      <c r="H157" s="122" t="str">
        <f t="shared" si="49"/>
        <v/>
      </c>
      <c r="I157" s="129" t="str">
        <f t="shared" si="50"/>
        <v/>
      </c>
      <c r="J157" s="131" t="str">
        <f t="shared" si="45"/>
        <v/>
      </c>
      <c r="K157" s="128" t="str">
        <f t="shared" si="43"/>
        <v/>
      </c>
      <c r="L157" s="11" t="str">
        <f t="shared" si="51"/>
        <v/>
      </c>
      <c r="M157" s="11" t="str">
        <f t="shared" si="52"/>
        <v/>
      </c>
      <c r="N157" s="11" t="str">
        <f t="shared" si="53"/>
        <v/>
      </c>
      <c r="O157" s="11" t="str">
        <f t="shared" si="54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44"/>
        <v/>
      </c>
      <c r="D158" s="13"/>
      <c r="E158" s="10" t="str">
        <f t="shared" si="46"/>
        <v/>
      </c>
      <c r="F158" s="11" t="str">
        <f t="shared" si="47"/>
        <v/>
      </c>
      <c r="G158" s="11" t="str">
        <f t="shared" si="48"/>
        <v/>
      </c>
      <c r="H158" s="122" t="str">
        <f t="shared" si="49"/>
        <v/>
      </c>
      <c r="I158" s="129" t="str">
        <f t="shared" si="50"/>
        <v/>
      </c>
      <c r="J158" s="131" t="str">
        <f t="shared" si="45"/>
        <v/>
      </c>
      <c r="K158" s="128" t="str">
        <f t="shared" si="43"/>
        <v/>
      </c>
      <c r="L158" s="11" t="str">
        <f t="shared" si="51"/>
        <v/>
      </c>
      <c r="M158" s="11" t="str">
        <f t="shared" si="52"/>
        <v/>
      </c>
      <c r="N158" s="11" t="str">
        <f t="shared" si="53"/>
        <v/>
      </c>
      <c r="O158" s="11" t="str">
        <f t="shared" si="54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44"/>
        <v/>
      </c>
      <c r="D159" s="13"/>
      <c r="E159" s="10" t="str">
        <f t="shared" si="46"/>
        <v/>
      </c>
      <c r="F159" s="11" t="str">
        <f t="shared" si="47"/>
        <v/>
      </c>
      <c r="G159" s="11" t="str">
        <f t="shared" si="48"/>
        <v/>
      </c>
      <c r="H159" s="122" t="str">
        <f t="shared" si="49"/>
        <v/>
      </c>
      <c r="I159" s="129" t="str">
        <f t="shared" si="50"/>
        <v/>
      </c>
      <c r="J159" s="131" t="str">
        <f t="shared" si="45"/>
        <v/>
      </c>
      <c r="K159" s="128" t="str">
        <f t="shared" si="43"/>
        <v/>
      </c>
      <c r="L159" s="11" t="str">
        <f t="shared" si="51"/>
        <v/>
      </c>
      <c r="M159" s="11" t="str">
        <f t="shared" si="52"/>
        <v/>
      </c>
      <c r="N159" s="11" t="str">
        <f t="shared" si="53"/>
        <v/>
      </c>
      <c r="O159" s="11" t="str">
        <f t="shared" si="54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44"/>
        <v/>
      </c>
      <c r="D160" s="13"/>
      <c r="E160" s="10" t="str">
        <f t="shared" si="46"/>
        <v/>
      </c>
      <c r="F160" s="11" t="str">
        <f t="shared" si="47"/>
        <v/>
      </c>
      <c r="G160" s="11" t="str">
        <f t="shared" si="48"/>
        <v/>
      </c>
      <c r="H160" s="122" t="str">
        <f t="shared" si="49"/>
        <v/>
      </c>
      <c r="I160" s="129" t="str">
        <f t="shared" si="50"/>
        <v/>
      </c>
      <c r="J160" s="131" t="str">
        <f t="shared" si="45"/>
        <v/>
      </c>
      <c r="K160" s="128" t="str">
        <f t="shared" si="43"/>
        <v/>
      </c>
      <c r="L160" s="11" t="str">
        <f t="shared" si="51"/>
        <v/>
      </c>
      <c r="M160" s="11" t="str">
        <f t="shared" si="52"/>
        <v/>
      </c>
      <c r="N160" s="11" t="str">
        <f t="shared" si="53"/>
        <v/>
      </c>
      <c r="O160" s="11" t="str">
        <f t="shared" si="54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44"/>
        <v/>
      </c>
      <c r="D161" s="13"/>
      <c r="E161" s="10" t="str">
        <f t="shared" si="46"/>
        <v/>
      </c>
      <c r="F161" s="11" t="str">
        <f t="shared" si="47"/>
        <v/>
      </c>
      <c r="G161" s="11" t="str">
        <f t="shared" si="48"/>
        <v/>
      </c>
      <c r="H161" s="122" t="str">
        <f t="shared" si="49"/>
        <v/>
      </c>
      <c r="I161" s="129" t="str">
        <f t="shared" si="50"/>
        <v/>
      </c>
      <c r="J161" s="131" t="str">
        <f t="shared" si="45"/>
        <v/>
      </c>
      <c r="K161" s="128" t="str">
        <f t="shared" si="43"/>
        <v/>
      </c>
      <c r="L161" s="11" t="str">
        <f t="shared" si="51"/>
        <v/>
      </c>
      <c r="M161" s="11" t="str">
        <f t="shared" si="52"/>
        <v/>
      </c>
      <c r="N161" s="11" t="str">
        <f t="shared" si="53"/>
        <v/>
      </c>
      <c r="O161" s="11" t="str">
        <f t="shared" si="54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44"/>
        <v/>
      </c>
      <c r="D162" s="13"/>
      <c r="E162" s="10" t="str">
        <f t="shared" si="46"/>
        <v/>
      </c>
      <c r="F162" s="11" t="str">
        <f t="shared" si="47"/>
        <v/>
      </c>
      <c r="G162" s="11" t="str">
        <f t="shared" si="48"/>
        <v/>
      </c>
      <c r="H162" s="122" t="str">
        <f t="shared" si="49"/>
        <v/>
      </c>
      <c r="I162" s="129" t="str">
        <f t="shared" si="50"/>
        <v/>
      </c>
      <c r="J162" s="131" t="str">
        <f t="shared" si="45"/>
        <v/>
      </c>
      <c r="K162" s="128" t="str">
        <f t="shared" si="43"/>
        <v/>
      </c>
      <c r="L162" s="11" t="str">
        <f t="shared" si="51"/>
        <v/>
      </c>
      <c r="M162" s="11" t="str">
        <f t="shared" si="52"/>
        <v/>
      </c>
      <c r="N162" s="11" t="str">
        <f t="shared" si="53"/>
        <v/>
      </c>
      <c r="O162" s="11" t="str">
        <f t="shared" si="54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44"/>
        <v/>
      </c>
      <c r="D163" s="13"/>
      <c r="E163" s="10" t="str">
        <f t="shared" si="46"/>
        <v/>
      </c>
      <c r="F163" s="11" t="str">
        <f t="shared" si="47"/>
        <v/>
      </c>
      <c r="G163" s="11" t="str">
        <f t="shared" si="48"/>
        <v/>
      </c>
      <c r="H163" s="122" t="str">
        <f t="shared" si="49"/>
        <v/>
      </c>
      <c r="I163" s="129" t="str">
        <f t="shared" si="50"/>
        <v/>
      </c>
      <c r="J163" s="131" t="str">
        <f t="shared" si="45"/>
        <v/>
      </c>
      <c r="K163" s="128" t="str">
        <f t="shared" si="43"/>
        <v/>
      </c>
      <c r="L163" s="11" t="str">
        <f t="shared" si="51"/>
        <v/>
      </c>
      <c r="M163" s="11" t="str">
        <f t="shared" si="52"/>
        <v/>
      </c>
      <c r="N163" s="11" t="str">
        <f t="shared" si="53"/>
        <v/>
      </c>
      <c r="O163" s="11" t="str">
        <f t="shared" si="54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44"/>
        <v/>
      </c>
      <c r="D164" s="13"/>
      <c r="E164" s="10" t="str">
        <f t="shared" si="46"/>
        <v/>
      </c>
      <c r="F164" s="11" t="str">
        <f t="shared" si="47"/>
        <v/>
      </c>
      <c r="G164" s="11" t="str">
        <f t="shared" si="48"/>
        <v/>
      </c>
      <c r="H164" s="122" t="str">
        <f t="shared" si="49"/>
        <v/>
      </c>
      <c r="I164" s="129" t="str">
        <f t="shared" si="50"/>
        <v/>
      </c>
      <c r="J164" s="131" t="str">
        <f t="shared" si="45"/>
        <v/>
      </c>
      <c r="K164" s="128" t="str">
        <f t="shared" si="43"/>
        <v/>
      </c>
      <c r="L164" s="11" t="str">
        <f t="shared" si="51"/>
        <v/>
      </c>
      <c r="M164" s="11" t="str">
        <f t="shared" si="52"/>
        <v/>
      </c>
      <c r="N164" s="11" t="str">
        <f t="shared" si="53"/>
        <v/>
      </c>
      <c r="O164" s="11" t="str">
        <f t="shared" si="54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44"/>
        <v/>
      </c>
      <c r="D165" s="13"/>
      <c r="E165" s="10" t="str">
        <f t="shared" si="46"/>
        <v/>
      </c>
      <c r="F165" s="11" t="str">
        <f t="shared" si="47"/>
        <v/>
      </c>
      <c r="G165" s="11" t="str">
        <f t="shared" si="48"/>
        <v/>
      </c>
      <c r="H165" s="122" t="str">
        <f t="shared" si="49"/>
        <v/>
      </c>
      <c r="I165" s="129" t="str">
        <f t="shared" si="50"/>
        <v/>
      </c>
      <c r="J165" s="131" t="str">
        <f t="shared" si="45"/>
        <v/>
      </c>
      <c r="K165" s="128" t="str">
        <f t="shared" si="43"/>
        <v/>
      </c>
      <c r="L165" s="11" t="str">
        <f t="shared" si="51"/>
        <v/>
      </c>
      <c r="M165" s="11" t="str">
        <f t="shared" si="52"/>
        <v/>
      </c>
      <c r="N165" s="11" t="str">
        <f t="shared" si="53"/>
        <v/>
      </c>
      <c r="O165" s="11" t="str">
        <f t="shared" si="54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44"/>
        <v/>
      </c>
      <c r="D166" s="13"/>
      <c r="E166" s="10" t="str">
        <f t="shared" si="46"/>
        <v/>
      </c>
      <c r="F166" s="11" t="str">
        <f t="shared" si="47"/>
        <v/>
      </c>
      <c r="G166" s="11" t="str">
        <f t="shared" si="48"/>
        <v/>
      </c>
      <c r="H166" s="122" t="str">
        <f t="shared" si="49"/>
        <v/>
      </c>
      <c r="I166" s="129" t="str">
        <f t="shared" si="50"/>
        <v/>
      </c>
      <c r="J166" s="131" t="str">
        <f t="shared" si="45"/>
        <v/>
      </c>
      <c r="K166" s="128" t="str">
        <f t="shared" si="43"/>
        <v/>
      </c>
      <c r="L166" s="11" t="str">
        <f t="shared" si="51"/>
        <v/>
      </c>
      <c r="M166" s="11" t="str">
        <f t="shared" si="52"/>
        <v/>
      </c>
      <c r="N166" s="11" t="str">
        <f t="shared" si="53"/>
        <v/>
      </c>
      <c r="O166" s="11" t="str">
        <f t="shared" si="54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44"/>
        <v/>
      </c>
      <c r="D167" s="13"/>
      <c r="E167" s="10" t="str">
        <f t="shared" si="46"/>
        <v/>
      </c>
      <c r="F167" s="11" t="str">
        <f t="shared" si="47"/>
        <v/>
      </c>
      <c r="G167" s="11" t="str">
        <f t="shared" si="48"/>
        <v/>
      </c>
      <c r="H167" s="122" t="str">
        <f t="shared" si="49"/>
        <v/>
      </c>
      <c r="I167" s="129" t="str">
        <f t="shared" si="50"/>
        <v/>
      </c>
      <c r="J167" s="131" t="str">
        <f t="shared" si="45"/>
        <v/>
      </c>
      <c r="K167" s="128" t="str">
        <f t="shared" si="43"/>
        <v/>
      </c>
      <c r="L167" s="11" t="str">
        <f t="shared" si="51"/>
        <v/>
      </c>
      <c r="M167" s="11" t="str">
        <f t="shared" si="52"/>
        <v/>
      </c>
      <c r="N167" s="11" t="str">
        <f t="shared" si="53"/>
        <v/>
      </c>
      <c r="O167" s="11" t="str">
        <f t="shared" si="54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44"/>
        <v/>
      </c>
      <c r="D168" s="13"/>
      <c r="E168" s="10" t="str">
        <f t="shared" si="46"/>
        <v/>
      </c>
      <c r="F168" s="11" t="str">
        <f t="shared" si="47"/>
        <v/>
      </c>
      <c r="G168" s="11" t="str">
        <f t="shared" si="48"/>
        <v/>
      </c>
      <c r="H168" s="122" t="str">
        <f t="shared" si="49"/>
        <v/>
      </c>
      <c r="I168" s="129" t="str">
        <f t="shared" si="50"/>
        <v/>
      </c>
      <c r="J168" s="131" t="str">
        <f t="shared" si="45"/>
        <v/>
      </c>
      <c r="K168" s="128" t="str">
        <f t="shared" si="43"/>
        <v/>
      </c>
      <c r="L168" s="11" t="str">
        <f t="shared" si="51"/>
        <v/>
      </c>
      <c r="M168" s="11" t="str">
        <f t="shared" si="52"/>
        <v/>
      </c>
      <c r="N168" s="11" t="str">
        <f t="shared" si="53"/>
        <v/>
      </c>
      <c r="O168" s="11" t="str">
        <f t="shared" si="54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44"/>
        <v/>
      </c>
      <c r="D169" s="13"/>
      <c r="E169" s="10" t="str">
        <f t="shared" si="46"/>
        <v/>
      </c>
      <c r="F169" s="11" t="str">
        <f t="shared" si="47"/>
        <v/>
      </c>
      <c r="G169" s="11" t="str">
        <f t="shared" si="48"/>
        <v/>
      </c>
      <c r="H169" s="122" t="str">
        <f t="shared" si="49"/>
        <v/>
      </c>
      <c r="I169" s="129" t="str">
        <f t="shared" si="50"/>
        <v/>
      </c>
      <c r="J169" s="131" t="str">
        <f t="shared" si="45"/>
        <v/>
      </c>
      <c r="K169" s="128" t="str">
        <f t="shared" si="43"/>
        <v/>
      </c>
      <c r="L169" s="11" t="str">
        <f t="shared" si="51"/>
        <v/>
      </c>
      <c r="M169" s="11" t="str">
        <f t="shared" si="52"/>
        <v/>
      </c>
      <c r="N169" s="11" t="str">
        <f t="shared" si="53"/>
        <v/>
      </c>
      <c r="O169" s="11" t="str">
        <f t="shared" si="54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44"/>
        <v/>
      </c>
      <c r="D170" s="13"/>
      <c r="E170" s="10" t="str">
        <f t="shared" si="46"/>
        <v/>
      </c>
      <c r="F170" s="11" t="str">
        <f t="shared" si="47"/>
        <v/>
      </c>
      <c r="G170" s="11" t="str">
        <f t="shared" si="48"/>
        <v/>
      </c>
      <c r="H170" s="122" t="str">
        <f t="shared" si="49"/>
        <v/>
      </c>
      <c r="I170" s="129" t="str">
        <f t="shared" si="50"/>
        <v/>
      </c>
      <c r="J170" s="131" t="str">
        <f t="shared" si="45"/>
        <v/>
      </c>
      <c r="K170" s="128" t="str">
        <f t="shared" si="43"/>
        <v/>
      </c>
      <c r="L170" s="11" t="str">
        <f t="shared" si="51"/>
        <v/>
      </c>
      <c r="M170" s="11" t="str">
        <f t="shared" si="52"/>
        <v/>
      </c>
      <c r="N170" s="11" t="str">
        <f t="shared" si="53"/>
        <v/>
      </c>
      <c r="O170" s="11" t="str">
        <f t="shared" si="54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44"/>
        <v/>
      </c>
      <c r="D171" s="13"/>
      <c r="E171" s="10" t="str">
        <f t="shared" si="46"/>
        <v/>
      </c>
      <c r="F171" s="11" t="str">
        <f t="shared" si="47"/>
        <v/>
      </c>
      <c r="G171" s="11" t="str">
        <f t="shared" si="48"/>
        <v/>
      </c>
      <c r="H171" s="122" t="str">
        <f t="shared" si="49"/>
        <v/>
      </c>
      <c r="I171" s="129" t="str">
        <f t="shared" si="50"/>
        <v/>
      </c>
      <c r="J171" s="131" t="str">
        <f t="shared" si="45"/>
        <v/>
      </c>
      <c r="K171" s="128" t="str">
        <f t="shared" si="43"/>
        <v/>
      </c>
      <c r="L171" s="11" t="str">
        <f t="shared" si="51"/>
        <v/>
      </c>
      <c r="M171" s="11" t="str">
        <f t="shared" si="52"/>
        <v/>
      </c>
      <c r="N171" s="11" t="str">
        <f t="shared" si="53"/>
        <v/>
      </c>
      <c r="O171" s="11" t="str">
        <f t="shared" si="54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44"/>
        <v/>
      </c>
      <c r="D172" s="13"/>
      <c r="E172" s="10" t="str">
        <f t="shared" si="46"/>
        <v/>
      </c>
      <c r="F172" s="11" t="str">
        <f t="shared" si="47"/>
        <v/>
      </c>
      <c r="G172" s="11" t="str">
        <f t="shared" si="48"/>
        <v/>
      </c>
      <c r="H172" s="122" t="str">
        <f t="shared" si="49"/>
        <v/>
      </c>
      <c r="I172" s="129" t="str">
        <f t="shared" si="50"/>
        <v/>
      </c>
      <c r="J172" s="131" t="str">
        <f t="shared" si="45"/>
        <v/>
      </c>
      <c r="K172" s="128" t="str">
        <f t="shared" si="43"/>
        <v/>
      </c>
      <c r="L172" s="11" t="str">
        <f t="shared" si="51"/>
        <v/>
      </c>
      <c r="M172" s="11" t="str">
        <f t="shared" si="52"/>
        <v/>
      </c>
      <c r="N172" s="11" t="str">
        <f t="shared" si="53"/>
        <v/>
      </c>
      <c r="O172" s="11" t="str">
        <f t="shared" si="54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44"/>
        <v/>
      </c>
      <c r="D173" s="13"/>
      <c r="E173" s="10" t="str">
        <f t="shared" si="46"/>
        <v/>
      </c>
      <c r="F173" s="11" t="str">
        <f t="shared" si="47"/>
        <v/>
      </c>
      <c r="G173" s="11" t="str">
        <f t="shared" si="48"/>
        <v/>
      </c>
      <c r="H173" s="122" t="str">
        <f t="shared" si="49"/>
        <v/>
      </c>
      <c r="I173" s="129" t="str">
        <f t="shared" si="50"/>
        <v/>
      </c>
      <c r="J173" s="131" t="str">
        <f t="shared" si="45"/>
        <v/>
      </c>
      <c r="K173" s="128" t="str">
        <f t="shared" si="43"/>
        <v/>
      </c>
      <c r="L173" s="11" t="str">
        <f t="shared" si="51"/>
        <v/>
      </c>
      <c r="M173" s="11" t="str">
        <f t="shared" si="52"/>
        <v/>
      </c>
      <c r="N173" s="11" t="str">
        <f t="shared" si="53"/>
        <v/>
      </c>
      <c r="O173" s="11" t="str">
        <f t="shared" si="54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44"/>
        <v/>
      </c>
      <c r="D174" s="13"/>
      <c r="E174" s="10" t="str">
        <f t="shared" si="46"/>
        <v/>
      </c>
      <c r="F174" s="11" t="str">
        <f t="shared" si="47"/>
        <v/>
      </c>
      <c r="G174" s="11" t="str">
        <f t="shared" si="48"/>
        <v/>
      </c>
      <c r="H174" s="122" t="str">
        <f t="shared" si="49"/>
        <v/>
      </c>
      <c r="I174" s="129" t="str">
        <f t="shared" si="50"/>
        <v/>
      </c>
      <c r="J174" s="131" t="str">
        <f t="shared" si="45"/>
        <v/>
      </c>
      <c r="K174" s="128" t="str">
        <f t="shared" si="43"/>
        <v/>
      </c>
      <c r="L174" s="11" t="str">
        <f t="shared" si="51"/>
        <v/>
      </c>
      <c r="M174" s="11" t="str">
        <f t="shared" si="52"/>
        <v/>
      </c>
      <c r="N174" s="11" t="str">
        <f t="shared" si="53"/>
        <v/>
      </c>
      <c r="O174" s="11" t="str">
        <f t="shared" si="54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44"/>
        <v/>
      </c>
      <c r="D175" s="13"/>
      <c r="E175" s="10" t="str">
        <f t="shared" si="46"/>
        <v/>
      </c>
      <c r="F175" s="11" t="str">
        <f t="shared" si="47"/>
        <v/>
      </c>
      <c r="G175" s="11" t="str">
        <f t="shared" si="48"/>
        <v/>
      </c>
      <c r="H175" s="122" t="str">
        <f t="shared" si="49"/>
        <v/>
      </c>
      <c r="I175" s="129" t="str">
        <f t="shared" si="50"/>
        <v/>
      </c>
      <c r="J175" s="131" t="str">
        <f t="shared" si="45"/>
        <v/>
      </c>
      <c r="K175" s="128" t="str">
        <f t="shared" si="43"/>
        <v/>
      </c>
      <c r="L175" s="11" t="str">
        <f t="shared" si="51"/>
        <v/>
      </c>
      <c r="M175" s="11" t="str">
        <f t="shared" si="52"/>
        <v/>
      </c>
      <c r="N175" s="11" t="str">
        <f t="shared" si="53"/>
        <v/>
      </c>
      <c r="O175" s="11" t="str">
        <f t="shared" si="54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44"/>
        <v/>
      </c>
      <c r="D176" s="13"/>
      <c r="E176" s="10" t="str">
        <f t="shared" si="46"/>
        <v/>
      </c>
      <c r="F176" s="11" t="str">
        <f t="shared" si="47"/>
        <v/>
      </c>
      <c r="G176" s="11" t="str">
        <f t="shared" si="48"/>
        <v/>
      </c>
      <c r="H176" s="122" t="str">
        <f t="shared" si="49"/>
        <v/>
      </c>
      <c r="I176" s="129" t="str">
        <f t="shared" si="50"/>
        <v/>
      </c>
      <c r="J176" s="131" t="str">
        <f t="shared" si="45"/>
        <v/>
      </c>
      <c r="K176" s="128" t="str">
        <f t="shared" si="43"/>
        <v/>
      </c>
      <c r="L176" s="11" t="str">
        <f t="shared" si="51"/>
        <v/>
      </c>
      <c r="M176" s="11" t="str">
        <f t="shared" si="52"/>
        <v/>
      </c>
      <c r="N176" s="11" t="str">
        <f t="shared" si="53"/>
        <v/>
      </c>
      <c r="O176" s="11" t="str">
        <f t="shared" si="54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44"/>
        <v/>
      </c>
      <c r="D177" s="13"/>
      <c r="E177" s="10" t="str">
        <f t="shared" si="46"/>
        <v/>
      </c>
      <c r="F177" s="11" t="str">
        <f t="shared" si="47"/>
        <v/>
      </c>
      <c r="G177" s="11" t="str">
        <f t="shared" si="48"/>
        <v/>
      </c>
      <c r="H177" s="122" t="str">
        <f t="shared" si="49"/>
        <v/>
      </c>
      <c r="I177" s="129" t="str">
        <f t="shared" si="50"/>
        <v/>
      </c>
      <c r="J177" s="131" t="str">
        <f t="shared" si="45"/>
        <v/>
      </c>
      <c r="K177" s="128" t="str">
        <f t="shared" si="43"/>
        <v/>
      </c>
      <c r="L177" s="11" t="str">
        <f t="shared" si="51"/>
        <v/>
      </c>
      <c r="M177" s="11" t="str">
        <f t="shared" si="52"/>
        <v/>
      </c>
      <c r="N177" s="11" t="str">
        <f t="shared" si="53"/>
        <v/>
      </c>
      <c r="O177" s="11" t="str">
        <f t="shared" si="54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44"/>
        <v/>
      </c>
      <c r="D178" s="13"/>
      <c r="E178" s="10" t="str">
        <f t="shared" si="46"/>
        <v/>
      </c>
      <c r="F178" s="11" t="str">
        <f t="shared" si="47"/>
        <v/>
      </c>
      <c r="G178" s="11" t="str">
        <f t="shared" si="48"/>
        <v/>
      </c>
      <c r="H178" s="122" t="str">
        <f t="shared" si="49"/>
        <v/>
      </c>
      <c r="I178" s="129" t="str">
        <f t="shared" si="50"/>
        <v/>
      </c>
      <c r="J178" s="131" t="str">
        <f t="shared" si="45"/>
        <v/>
      </c>
      <c r="K178" s="128" t="str">
        <f t="shared" si="43"/>
        <v/>
      </c>
      <c r="L178" s="11" t="str">
        <f t="shared" si="51"/>
        <v/>
      </c>
      <c r="M178" s="11" t="str">
        <f t="shared" si="52"/>
        <v/>
      </c>
      <c r="N178" s="11" t="str">
        <f t="shared" si="53"/>
        <v/>
      </c>
      <c r="O178" s="11" t="str">
        <f t="shared" si="54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44"/>
        <v/>
      </c>
      <c r="D179" s="13"/>
      <c r="E179" s="10" t="str">
        <f t="shared" si="46"/>
        <v/>
      </c>
      <c r="F179" s="11" t="str">
        <f t="shared" si="47"/>
        <v/>
      </c>
      <c r="G179" s="11" t="str">
        <f t="shared" si="48"/>
        <v/>
      </c>
      <c r="H179" s="122" t="str">
        <f t="shared" si="49"/>
        <v/>
      </c>
      <c r="I179" s="129" t="str">
        <f t="shared" si="50"/>
        <v/>
      </c>
      <c r="J179" s="131" t="str">
        <f t="shared" si="45"/>
        <v/>
      </c>
      <c r="K179" s="128" t="str">
        <f t="shared" si="43"/>
        <v/>
      </c>
      <c r="L179" s="11" t="str">
        <f t="shared" si="51"/>
        <v/>
      </c>
      <c r="M179" s="11" t="str">
        <f t="shared" si="52"/>
        <v/>
      </c>
      <c r="N179" s="11" t="str">
        <f t="shared" si="53"/>
        <v/>
      </c>
      <c r="O179" s="11" t="str">
        <f t="shared" si="54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44"/>
        <v/>
      </c>
      <c r="D180" s="13"/>
      <c r="E180" s="10" t="str">
        <f t="shared" si="46"/>
        <v/>
      </c>
      <c r="F180" s="11" t="str">
        <f t="shared" si="47"/>
        <v/>
      </c>
      <c r="G180" s="11" t="str">
        <f t="shared" si="48"/>
        <v/>
      </c>
      <c r="H180" s="122" t="str">
        <f t="shared" si="49"/>
        <v/>
      </c>
      <c r="I180" s="129" t="str">
        <f t="shared" si="50"/>
        <v/>
      </c>
      <c r="J180" s="131" t="str">
        <f t="shared" si="45"/>
        <v/>
      </c>
      <c r="K180" s="128" t="str">
        <f t="shared" si="43"/>
        <v/>
      </c>
      <c r="L180" s="11" t="str">
        <f t="shared" si="51"/>
        <v/>
      </c>
      <c r="M180" s="11" t="str">
        <f t="shared" si="52"/>
        <v/>
      </c>
      <c r="N180" s="11" t="str">
        <f t="shared" si="53"/>
        <v/>
      </c>
      <c r="O180" s="11" t="str">
        <f t="shared" si="54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44"/>
        <v/>
      </c>
      <c r="D181" s="13"/>
      <c r="E181" s="10" t="str">
        <f t="shared" si="46"/>
        <v/>
      </c>
      <c r="F181" s="11" t="str">
        <f t="shared" si="47"/>
        <v/>
      </c>
      <c r="G181" s="11" t="str">
        <f t="shared" si="48"/>
        <v/>
      </c>
      <c r="H181" s="122" t="str">
        <f t="shared" si="49"/>
        <v/>
      </c>
      <c r="I181" s="129" t="str">
        <f t="shared" si="50"/>
        <v/>
      </c>
      <c r="J181" s="131" t="str">
        <f t="shared" si="45"/>
        <v/>
      </c>
      <c r="K181" s="128" t="str">
        <f t="shared" si="43"/>
        <v/>
      </c>
      <c r="L181" s="11" t="str">
        <f t="shared" si="51"/>
        <v/>
      </c>
      <c r="M181" s="11" t="str">
        <f t="shared" si="52"/>
        <v/>
      </c>
      <c r="N181" s="11" t="str">
        <f t="shared" si="53"/>
        <v/>
      </c>
      <c r="O181" s="11" t="str">
        <f t="shared" si="54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44"/>
        <v/>
      </c>
      <c r="D182" s="13"/>
      <c r="E182" s="10" t="str">
        <f t="shared" si="46"/>
        <v/>
      </c>
      <c r="F182" s="11" t="str">
        <f t="shared" si="47"/>
        <v/>
      </c>
      <c r="G182" s="11" t="str">
        <f t="shared" si="48"/>
        <v/>
      </c>
      <c r="H182" s="122" t="str">
        <f t="shared" si="49"/>
        <v/>
      </c>
      <c r="I182" s="129" t="str">
        <f t="shared" si="50"/>
        <v/>
      </c>
      <c r="J182" s="131" t="str">
        <f t="shared" si="45"/>
        <v/>
      </c>
      <c r="K182" s="128" t="str">
        <f t="shared" si="43"/>
        <v/>
      </c>
      <c r="L182" s="11" t="str">
        <f t="shared" si="51"/>
        <v/>
      </c>
      <c r="M182" s="11" t="str">
        <f t="shared" si="52"/>
        <v/>
      </c>
      <c r="N182" s="11" t="str">
        <f t="shared" si="53"/>
        <v/>
      </c>
      <c r="O182" s="11" t="str">
        <f t="shared" si="54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44"/>
        <v/>
      </c>
      <c r="D183" s="13"/>
      <c r="E183" s="10" t="str">
        <f t="shared" si="46"/>
        <v/>
      </c>
      <c r="F183" s="11" t="str">
        <f t="shared" si="47"/>
        <v/>
      </c>
      <c r="G183" s="11" t="str">
        <f t="shared" si="48"/>
        <v/>
      </c>
      <c r="H183" s="122" t="str">
        <f t="shared" si="49"/>
        <v/>
      </c>
      <c r="I183" s="129" t="str">
        <f t="shared" si="50"/>
        <v/>
      </c>
      <c r="J183" s="131" t="str">
        <f t="shared" si="45"/>
        <v/>
      </c>
      <c r="K183" s="128" t="str">
        <f t="shared" si="43"/>
        <v/>
      </c>
      <c r="L183" s="11" t="str">
        <f t="shared" si="51"/>
        <v/>
      </c>
      <c r="M183" s="11" t="str">
        <f t="shared" si="52"/>
        <v/>
      </c>
      <c r="N183" s="11" t="str">
        <f t="shared" si="53"/>
        <v/>
      </c>
      <c r="O183" s="11" t="str">
        <f t="shared" si="54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44"/>
        <v/>
      </c>
      <c r="D184" s="13"/>
      <c r="E184" s="10" t="str">
        <f t="shared" si="46"/>
        <v/>
      </c>
      <c r="F184" s="11" t="str">
        <f t="shared" si="47"/>
        <v/>
      </c>
      <c r="G184" s="11" t="str">
        <f t="shared" si="48"/>
        <v/>
      </c>
      <c r="H184" s="122" t="str">
        <f t="shared" si="49"/>
        <v/>
      </c>
      <c r="I184" s="129" t="str">
        <f t="shared" si="50"/>
        <v/>
      </c>
      <c r="J184" s="131" t="str">
        <f t="shared" si="45"/>
        <v/>
      </c>
      <c r="K184" s="128" t="str">
        <f t="shared" si="43"/>
        <v/>
      </c>
      <c r="L184" s="11" t="str">
        <f t="shared" si="51"/>
        <v/>
      </c>
      <c r="M184" s="11" t="str">
        <f t="shared" si="52"/>
        <v/>
      </c>
      <c r="N184" s="11" t="str">
        <f t="shared" si="53"/>
        <v/>
      </c>
      <c r="O184" s="11" t="str">
        <f t="shared" si="54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44"/>
        <v/>
      </c>
      <c r="D185" s="13"/>
      <c r="E185" s="10" t="str">
        <f t="shared" si="46"/>
        <v/>
      </c>
      <c r="F185" s="11" t="str">
        <f t="shared" si="47"/>
        <v/>
      </c>
      <c r="G185" s="11" t="str">
        <f t="shared" si="48"/>
        <v/>
      </c>
      <c r="H185" s="122" t="str">
        <f t="shared" si="49"/>
        <v/>
      </c>
      <c r="I185" s="129" t="str">
        <f t="shared" si="50"/>
        <v/>
      </c>
      <c r="J185" s="131" t="str">
        <f t="shared" si="45"/>
        <v/>
      </c>
      <c r="K185" s="128" t="str">
        <f t="shared" si="43"/>
        <v/>
      </c>
      <c r="L185" s="11" t="str">
        <f t="shared" si="51"/>
        <v/>
      </c>
      <c r="M185" s="11" t="str">
        <f t="shared" si="52"/>
        <v/>
      </c>
      <c r="N185" s="11" t="str">
        <f t="shared" si="53"/>
        <v/>
      </c>
      <c r="O185" s="11" t="str">
        <f t="shared" si="54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44"/>
        <v/>
      </c>
      <c r="D186" s="13"/>
      <c r="E186" s="10" t="str">
        <f t="shared" si="46"/>
        <v/>
      </c>
      <c r="F186" s="11" t="str">
        <f t="shared" si="47"/>
        <v/>
      </c>
      <c r="G186" s="11" t="str">
        <f t="shared" si="48"/>
        <v/>
      </c>
      <c r="H186" s="122" t="str">
        <f t="shared" si="49"/>
        <v/>
      </c>
      <c r="I186" s="129" t="str">
        <f t="shared" si="50"/>
        <v/>
      </c>
      <c r="J186" s="131" t="str">
        <f t="shared" si="45"/>
        <v/>
      </c>
      <c r="K186" s="128" t="str">
        <f t="shared" ref="K186:K241" si="55">IF(C185&lt;$B$10,L186/G186,"")</f>
        <v/>
      </c>
      <c r="L186" s="11" t="str">
        <f t="shared" si="51"/>
        <v/>
      </c>
      <c r="M186" s="11" t="str">
        <f t="shared" si="52"/>
        <v/>
      </c>
      <c r="N186" s="11" t="str">
        <f t="shared" si="53"/>
        <v/>
      </c>
      <c r="O186" s="11" t="str">
        <f t="shared" si="54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44"/>
        <v/>
      </c>
      <c r="D187" s="13"/>
      <c r="E187" s="10" t="str">
        <f t="shared" si="46"/>
        <v/>
      </c>
      <c r="F187" s="11" t="str">
        <f t="shared" si="47"/>
        <v/>
      </c>
      <c r="G187" s="11" t="str">
        <f t="shared" si="48"/>
        <v/>
      </c>
      <c r="H187" s="122" t="str">
        <f t="shared" si="49"/>
        <v/>
      </c>
      <c r="I187" s="129" t="str">
        <f t="shared" si="50"/>
        <v/>
      </c>
      <c r="J187" s="131" t="str">
        <f t="shared" si="45"/>
        <v/>
      </c>
      <c r="K187" s="128" t="str">
        <f t="shared" si="55"/>
        <v/>
      </c>
      <c r="L187" s="11" t="str">
        <f t="shared" si="51"/>
        <v/>
      </c>
      <c r="M187" s="11" t="str">
        <f t="shared" si="52"/>
        <v/>
      </c>
      <c r="N187" s="11" t="str">
        <f t="shared" si="53"/>
        <v/>
      </c>
      <c r="O187" s="11" t="str">
        <f t="shared" si="54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44"/>
        <v/>
      </c>
      <c r="D188" s="13"/>
      <c r="E188" s="10" t="str">
        <f t="shared" si="46"/>
        <v/>
      </c>
      <c r="F188" s="11" t="str">
        <f t="shared" si="47"/>
        <v/>
      </c>
      <c r="G188" s="11" t="str">
        <f t="shared" si="48"/>
        <v/>
      </c>
      <c r="H188" s="122" t="str">
        <f t="shared" si="49"/>
        <v/>
      </c>
      <c r="I188" s="129" t="str">
        <f t="shared" si="50"/>
        <v/>
      </c>
      <c r="J188" s="131" t="str">
        <f t="shared" si="45"/>
        <v/>
      </c>
      <c r="K188" s="128" t="str">
        <f t="shared" si="55"/>
        <v/>
      </c>
      <c r="L188" s="11" t="str">
        <f t="shared" si="51"/>
        <v/>
      </c>
      <c r="M188" s="11" t="str">
        <f t="shared" si="52"/>
        <v/>
      </c>
      <c r="N188" s="11" t="str">
        <f t="shared" si="53"/>
        <v/>
      </c>
      <c r="O188" s="11" t="str">
        <f t="shared" si="54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44"/>
        <v/>
      </c>
      <c r="D189" s="13"/>
      <c r="E189" s="10" t="str">
        <f t="shared" si="46"/>
        <v/>
      </c>
      <c r="F189" s="11" t="str">
        <f t="shared" si="47"/>
        <v/>
      </c>
      <c r="G189" s="11" t="str">
        <f t="shared" si="48"/>
        <v/>
      </c>
      <c r="H189" s="122" t="str">
        <f t="shared" si="49"/>
        <v/>
      </c>
      <c r="I189" s="129" t="str">
        <f t="shared" si="50"/>
        <v/>
      </c>
      <c r="J189" s="131" t="str">
        <f t="shared" si="45"/>
        <v/>
      </c>
      <c r="K189" s="128" t="str">
        <f t="shared" si="55"/>
        <v/>
      </c>
      <c r="L189" s="11" t="str">
        <f t="shared" si="51"/>
        <v/>
      </c>
      <c r="M189" s="11" t="str">
        <f t="shared" si="52"/>
        <v/>
      </c>
      <c r="N189" s="11" t="str">
        <f t="shared" si="53"/>
        <v/>
      </c>
      <c r="O189" s="11" t="str">
        <f t="shared" si="54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44"/>
        <v/>
      </c>
      <c r="D190" s="13"/>
      <c r="E190" s="10" t="str">
        <f t="shared" si="46"/>
        <v/>
      </c>
      <c r="F190" s="11" t="str">
        <f t="shared" si="47"/>
        <v/>
      </c>
      <c r="G190" s="11" t="str">
        <f t="shared" si="48"/>
        <v/>
      </c>
      <c r="H190" s="122" t="str">
        <f t="shared" si="49"/>
        <v/>
      </c>
      <c r="I190" s="129" t="str">
        <f t="shared" si="50"/>
        <v/>
      </c>
      <c r="J190" s="131" t="str">
        <f t="shared" si="45"/>
        <v/>
      </c>
      <c r="K190" s="128" t="str">
        <f t="shared" si="55"/>
        <v/>
      </c>
      <c r="L190" s="11" t="str">
        <f t="shared" si="51"/>
        <v/>
      </c>
      <c r="M190" s="11" t="str">
        <f t="shared" si="52"/>
        <v/>
      </c>
      <c r="N190" s="11" t="str">
        <f t="shared" si="53"/>
        <v/>
      </c>
      <c r="O190" s="11" t="str">
        <f t="shared" si="54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44"/>
        <v/>
      </c>
      <c r="D191" s="13"/>
      <c r="E191" s="10" t="str">
        <f t="shared" si="46"/>
        <v/>
      </c>
      <c r="F191" s="11" t="str">
        <f t="shared" si="47"/>
        <v/>
      </c>
      <c r="G191" s="11" t="str">
        <f t="shared" si="48"/>
        <v/>
      </c>
      <c r="H191" s="122" t="str">
        <f t="shared" si="49"/>
        <v/>
      </c>
      <c r="I191" s="129" t="str">
        <f t="shared" si="50"/>
        <v/>
      </c>
      <c r="J191" s="131" t="str">
        <f t="shared" si="45"/>
        <v/>
      </c>
      <c r="K191" s="128" t="str">
        <f t="shared" si="55"/>
        <v/>
      </c>
      <c r="L191" s="11" t="str">
        <f t="shared" si="51"/>
        <v/>
      </c>
      <c r="M191" s="11" t="str">
        <f t="shared" si="52"/>
        <v/>
      </c>
      <c r="N191" s="11" t="str">
        <f t="shared" si="53"/>
        <v/>
      </c>
      <c r="O191" s="11" t="str">
        <f t="shared" si="54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44"/>
        <v/>
      </c>
      <c r="D192" s="13"/>
      <c r="E192" s="10" t="str">
        <f t="shared" si="46"/>
        <v/>
      </c>
      <c r="F192" s="11" t="str">
        <f t="shared" si="47"/>
        <v/>
      </c>
      <c r="G192" s="11" t="str">
        <f t="shared" si="48"/>
        <v/>
      </c>
      <c r="H192" s="122" t="str">
        <f t="shared" si="49"/>
        <v/>
      </c>
      <c r="I192" s="129" t="str">
        <f t="shared" si="50"/>
        <v/>
      </c>
      <c r="J192" s="131" t="str">
        <f t="shared" si="45"/>
        <v/>
      </c>
      <c r="K192" s="128" t="str">
        <f t="shared" si="55"/>
        <v/>
      </c>
      <c r="L192" s="11" t="str">
        <f t="shared" si="51"/>
        <v/>
      </c>
      <c r="M192" s="11" t="str">
        <f t="shared" si="52"/>
        <v/>
      </c>
      <c r="N192" s="11" t="str">
        <f t="shared" si="53"/>
        <v/>
      </c>
      <c r="O192" s="11" t="str">
        <f t="shared" si="54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44"/>
        <v/>
      </c>
      <c r="D193" s="13"/>
      <c r="E193" s="10" t="str">
        <f t="shared" si="46"/>
        <v/>
      </c>
      <c r="F193" s="11" t="str">
        <f t="shared" si="47"/>
        <v/>
      </c>
      <c r="G193" s="11" t="str">
        <f t="shared" si="48"/>
        <v/>
      </c>
      <c r="H193" s="122" t="str">
        <f t="shared" si="49"/>
        <v/>
      </c>
      <c r="I193" s="129" t="str">
        <f t="shared" si="50"/>
        <v/>
      </c>
      <c r="J193" s="131" t="str">
        <f t="shared" si="45"/>
        <v/>
      </c>
      <c r="K193" s="128" t="str">
        <f t="shared" si="55"/>
        <v/>
      </c>
      <c r="L193" s="11" t="str">
        <f t="shared" si="51"/>
        <v/>
      </c>
      <c r="M193" s="11" t="str">
        <f t="shared" si="52"/>
        <v/>
      </c>
      <c r="N193" s="11" t="str">
        <f t="shared" si="53"/>
        <v/>
      </c>
      <c r="O193" s="11" t="str">
        <f t="shared" si="54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44"/>
        <v/>
      </c>
      <c r="D194" s="13"/>
      <c r="E194" s="10" t="str">
        <f t="shared" si="46"/>
        <v/>
      </c>
      <c r="F194" s="11" t="str">
        <f t="shared" si="47"/>
        <v/>
      </c>
      <c r="G194" s="11" t="str">
        <f t="shared" si="48"/>
        <v/>
      </c>
      <c r="H194" s="122" t="str">
        <f t="shared" si="49"/>
        <v/>
      </c>
      <c r="I194" s="129" t="str">
        <f t="shared" si="50"/>
        <v/>
      </c>
      <c r="J194" s="131" t="str">
        <f t="shared" si="45"/>
        <v/>
      </c>
      <c r="K194" s="128" t="str">
        <f t="shared" si="55"/>
        <v/>
      </c>
      <c r="L194" s="11" t="str">
        <f t="shared" si="51"/>
        <v/>
      </c>
      <c r="M194" s="11" t="str">
        <f t="shared" si="52"/>
        <v/>
      </c>
      <c r="N194" s="11" t="str">
        <f t="shared" si="53"/>
        <v/>
      </c>
      <c r="O194" s="11" t="str">
        <f t="shared" si="54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56">IF(C194&lt;$B$10,C194+1,"")</f>
        <v/>
      </c>
      <c r="D195" s="13"/>
      <c r="E195" s="10" t="str">
        <f t="shared" si="46"/>
        <v/>
      </c>
      <c r="F195" s="11" t="str">
        <f t="shared" si="47"/>
        <v/>
      </c>
      <c r="G195" s="11" t="str">
        <f t="shared" si="48"/>
        <v/>
      </c>
      <c r="H195" s="122" t="str">
        <f t="shared" si="49"/>
        <v/>
      </c>
      <c r="I195" s="129" t="str">
        <f t="shared" si="50"/>
        <v/>
      </c>
      <c r="J195" s="131" t="str">
        <f t="shared" si="45"/>
        <v/>
      </c>
      <c r="K195" s="128" t="str">
        <f t="shared" si="55"/>
        <v/>
      </c>
      <c r="L195" s="11" t="str">
        <f t="shared" si="51"/>
        <v/>
      </c>
      <c r="M195" s="11" t="str">
        <f t="shared" si="52"/>
        <v/>
      </c>
      <c r="N195" s="11" t="str">
        <f t="shared" si="53"/>
        <v/>
      </c>
      <c r="O195" s="11" t="str">
        <f t="shared" si="54"/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56"/>
        <v/>
      </c>
      <c r="D196" s="13"/>
      <c r="E196" s="10" t="str">
        <f t="shared" si="46"/>
        <v/>
      </c>
      <c r="F196" s="11" t="str">
        <f t="shared" si="47"/>
        <v/>
      </c>
      <c r="G196" s="11" t="str">
        <f t="shared" si="48"/>
        <v/>
      </c>
      <c r="H196" s="122" t="str">
        <f t="shared" si="49"/>
        <v/>
      </c>
      <c r="I196" s="129" t="str">
        <f t="shared" si="50"/>
        <v/>
      </c>
      <c r="J196" s="131" t="str">
        <f t="shared" ref="J196:J241" si="57">IF(C195&lt;$B$10,$B$21,"")</f>
        <v/>
      </c>
      <c r="K196" s="128" t="str">
        <f t="shared" si="55"/>
        <v/>
      </c>
      <c r="L196" s="11" t="str">
        <f t="shared" si="51"/>
        <v/>
      </c>
      <c r="M196" s="11" t="str">
        <f t="shared" si="52"/>
        <v/>
      </c>
      <c r="N196" s="11" t="str">
        <f t="shared" si="53"/>
        <v/>
      </c>
      <c r="O196" s="11" t="str">
        <f t="shared" si="54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56"/>
        <v/>
      </c>
      <c r="D197" s="13"/>
      <c r="E197" s="10" t="str">
        <f t="shared" si="46"/>
        <v/>
      </c>
      <c r="F197" s="11" t="str">
        <f t="shared" si="47"/>
        <v/>
      </c>
      <c r="G197" s="11" t="str">
        <f t="shared" si="48"/>
        <v/>
      </c>
      <c r="H197" s="122" t="str">
        <f t="shared" si="49"/>
        <v/>
      </c>
      <c r="I197" s="129" t="str">
        <f t="shared" si="50"/>
        <v/>
      </c>
      <c r="J197" s="131" t="str">
        <f t="shared" si="57"/>
        <v/>
      </c>
      <c r="K197" s="128" t="str">
        <f t="shared" si="55"/>
        <v/>
      </c>
      <c r="L197" s="11" t="str">
        <f t="shared" si="51"/>
        <v/>
      </c>
      <c r="M197" s="11" t="str">
        <f t="shared" si="52"/>
        <v/>
      </c>
      <c r="N197" s="11" t="str">
        <f t="shared" si="53"/>
        <v/>
      </c>
      <c r="O197" s="11" t="str">
        <f t="shared" si="54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56"/>
        <v/>
      </c>
      <c r="D198" s="13"/>
      <c r="E198" s="10" t="str">
        <f t="shared" ref="E198:E241" si="58">IF(C197&lt;$B$10,$B$15,"")</f>
        <v/>
      </c>
      <c r="F198" s="11" t="str">
        <f t="shared" si="47"/>
        <v/>
      </c>
      <c r="G198" s="11" t="str">
        <f t="shared" si="48"/>
        <v/>
      </c>
      <c r="H198" s="122" t="str">
        <f t="shared" si="49"/>
        <v/>
      </c>
      <c r="I198" s="129" t="str">
        <f t="shared" si="50"/>
        <v/>
      </c>
      <c r="J198" s="131" t="str">
        <f t="shared" si="57"/>
        <v/>
      </c>
      <c r="K198" s="128" t="str">
        <f t="shared" si="55"/>
        <v/>
      </c>
      <c r="L198" s="11" t="str">
        <f t="shared" si="51"/>
        <v/>
      </c>
      <c r="M198" s="11" t="str">
        <f t="shared" si="52"/>
        <v/>
      </c>
      <c r="N198" s="11" t="str">
        <f t="shared" si="53"/>
        <v/>
      </c>
      <c r="O198" s="11" t="str">
        <f t="shared" si="54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56"/>
        <v/>
      </c>
      <c r="D199" s="13"/>
      <c r="E199" s="10" t="str">
        <f t="shared" si="58"/>
        <v/>
      </c>
      <c r="F199" s="11" t="str">
        <f t="shared" si="47"/>
        <v/>
      </c>
      <c r="G199" s="11" t="str">
        <f t="shared" si="48"/>
        <v/>
      </c>
      <c r="H199" s="122" t="str">
        <f t="shared" si="49"/>
        <v/>
      </c>
      <c r="I199" s="129" t="str">
        <f t="shared" si="50"/>
        <v/>
      </c>
      <c r="J199" s="131" t="str">
        <f t="shared" si="57"/>
        <v/>
      </c>
      <c r="K199" s="128" t="str">
        <f t="shared" si="55"/>
        <v/>
      </c>
      <c r="L199" s="11" t="str">
        <f t="shared" si="51"/>
        <v/>
      </c>
      <c r="M199" s="11" t="str">
        <f t="shared" si="52"/>
        <v/>
      </c>
      <c r="N199" s="11" t="str">
        <f t="shared" si="53"/>
        <v/>
      </c>
      <c r="O199" s="11" t="str">
        <f t="shared" si="54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56"/>
        <v/>
      </c>
      <c r="D200" s="13"/>
      <c r="E200" s="10" t="str">
        <f t="shared" si="58"/>
        <v/>
      </c>
      <c r="F200" s="11" t="str">
        <f t="shared" si="47"/>
        <v/>
      </c>
      <c r="G200" s="11" t="str">
        <f t="shared" si="48"/>
        <v/>
      </c>
      <c r="H200" s="122" t="str">
        <f t="shared" si="49"/>
        <v/>
      </c>
      <c r="I200" s="129" t="str">
        <f t="shared" si="50"/>
        <v/>
      </c>
      <c r="J200" s="131" t="str">
        <f t="shared" si="57"/>
        <v/>
      </c>
      <c r="K200" s="128" t="str">
        <f t="shared" si="55"/>
        <v/>
      </c>
      <c r="L200" s="11" t="str">
        <f t="shared" si="51"/>
        <v/>
      </c>
      <c r="M200" s="11" t="str">
        <f t="shared" si="52"/>
        <v/>
      </c>
      <c r="N200" s="11" t="str">
        <f t="shared" si="53"/>
        <v/>
      </c>
      <c r="O200" s="11" t="str">
        <f t="shared" si="54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56"/>
        <v/>
      </c>
      <c r="D201" s="13"/>
      <c r="E201" s="10" t="str">
        <f t="shared" si="58"/>
        <v/>
      </c>
      <c r="F201" s="11" t="str">
        <f t="shared" si="47"/>
        <v/>
      </c>
      <c r="G201" s="11" t="str">
        <f t="shared" si="48"/>
        <v/>
      </c>
      <c r="H201" s="122" t="str">
        <f t="shared" si="49"/>
        <v/>
      </c>
      <c r="I201" s="129" t="str">
        <f t="shared" si="50"/>
        <v/>
      </c>
      <c r="J201" s="131" t="str">
        <f t="shared" si="57"/>
        <v/>
      </c>
      <c r="K201" s="128" t="str">
        <f t="shared" si="55"/>
        <v/>
      </c>
      <c r="L201" s="11" t="str">
        <f t="shared" si="51"/>
        <v/>
      </c>
      <c r="M201" s="11" t="str">
        <f t="shared" si="52"/>
        <v/>
      </c>
      <c r="N201" s="11" t="str">
        <f t="shared" si="53"/>
        <v/>
      </c>
      <c r="O201" s="11" t="str">
        <f t="shared" si="54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56"/>
        <v/>
      </c>
      <c r="D202" s="13"/>
      <c r="E202" s="10" t="str">
        <f t="shared" si="58"/>
        <v/>
      </c>
      <c r="F202" s="11" t="str">
        <f t="shared" si="47"/>
        <v/>
      </c>
      <c r="G202" s="11" t="str">
        <f t="shared" si="48"/>
        <v/>
      </c>
      <c r="H202" s="122" t="str">
        <f t="shared" si="49"/>
        <v/>
      </c>
      <c r="I202" s="129" t="str">
        <f t="shared" si="50"/>
        <v/>
      </c>
      <c r="J202" s="131" t="str">
        <f t="shared" si="57"/>
        <v/>
      </c>
      <c r="K202" s="128" t="str">
        <f t="shared" si="55"/>
        <v/>
      </c>
      <c r="L202" s="11" t="str">
        <f t="shared" si="51"/>
        <v/>
      </c>
      <c r="M202" s="11" t="str">
        <f t="shared" si="52"/>
        <v/>
      </c>
      <c r="N202" s="11" t="str">
        <f t="shared" si="53"/>
        <v/>
      </c>
      <c r="O202" s="11" t="str">
        <f t="shared" si="54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56"/>
        <v/>
      </c>
      <c r="D203" s="13"/>
      <c r="E203" s="10" t="str">
        <f t="shared" si="58"/>
        <v/>
      </c>
      <c r="F203" s="11" t="str">
        <f t="shared" si="47"/>
        <v/>
      </c>
      <c r="G203" s="11" t="str">
        <f t="shared" si="48"/>
        <v/>
      </c>
      <c r="H203" s="122" t="str">
        <f t="shared" si="49"/>
        <v/>
      </c>
      <c r="I203" s="129" t="str">
        <f t="shared" si="50"/>
        <v/>
      </c>
      <c r="J203" s="131" t="str">
        <f t="shared" si="57"/>
        <v/>
      </c>
      <c r="K203" s="128" t="str">
        <f t="shared" si="55"/>
        <v/>
      </c>
      <c r="L203" s="11" t="str">
        <f t="shared" si="51"/>
        <v/>
      </c>
      <c r="M203" s="11" t="str">
        <f t="shared" si="52"/>
        <v/>
      </c>
      <c r="N203" s="11" t="str">
        <f t="shared" si="53"/>
        <v/>
      </c>
      <c r="O203" s="11" t="str">
        <f t="shared" si="54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56"/>
        <v/>
      </c>
      <c r="D204" s="13"/>
      <c r="E204" s="10" t="str">
        <f t="shared" si="58"/>
        <v/>
      </c>
      <c r="F204" s="11" t="str">
        <f t="shared" si="47"/>
        <v/>
      </c>
      <c r="G204" s="11" t="str">
        <f t="shared" si="48"/>
        <v/>
      </c>
      <c r="H204" s="122" t="str">
        <f t="shared" si="49"/>
        <v/>
      </c>
      <c r="I204" s="129" t="str">
        <f t="shared" si="50"/>
        <v/>
      </c>
      <c r="J204" s="131" t="str">
        <f t="shared" si="57"/>
        <v/>
      </c>
      <c r="K204" s="128" t="str">
        <f t="shared" si="55"/>
        <v/>
      </c>
      <c r="L204" s="11" t="str">
        <f t="shared" si="51"/>
        <v/>
      </c>
      <c r="M204" s="11" t="str">
        <f t="shared" si="52"/>
        <v/>
      </c>
      <c r="N204" s="11" t="str">
        <f t="shared" si="53"/>
        <v/>
      </c>
      <c r="O204" s="11" t="str">
        <f t="shared" si="54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56"/>
        <v/>
      </c>
      <c r="D205" s="13"/>
      <c r="E205" s="10" t="str">
        <f t="shared" si="58"/>
        <v/>
      </c>
      <c r="F205" s="11" t="str">
        <f t="shared" si="47"/>
        <v/>
      </c>
      <c r="G205" s="11" t="str">
        <f t="shared" si="48"/>
        <v/>
      </c>
      <c r="H205" s="122" t="str">
        <f t="shared" si="49"/>
        <v/>
      </c>
      <c r="I205" s="129" t="str">
        <f t="shared" si="50"/>
        <v/>
      </c>
      <c r="J205" s="131" t="str">
        <f t="shared" si="57"/>
        <v/>
      </c>
      <c r="K205" s="128" t="str">
        <f t="shared" si="55"/>
        <v/>
      </c>
      <c r="L205" s="11" t="str">
        <f t="shared" si="51"/>
        <v/>
      </c>
      <c r="M205" s="11" t="str">
        <f t="shared" si="52"/>
        <v/>
      </c>
      <c r="N205" s="11" t="str">
        <f t="shared" si="53"/>
        <v/>
      </c>
      <c r="O205" s="11" t="str">
        <f t="shared" si="54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56"/>
        <v/>
      </c>
      <c r="D206" s="13"/>
      <c r="E206" s="10" t="str">
        <f t="shared" si="58"/>
        <v/>
      </c>
      <c r="F206" s="11" t="str">
        <f t="shared" si="47"/>
        <v/>
      </c>
      <c r="G206" s="11" t="str">
        <f t="shared" si="48"/>
        <v/>
      </c>
      <c r="H206" s="122" t="str">
        <f t="shared" si="49"/>
        <v/>
      </c>
      <c r="I206" s="129" t="str">
        <f t="shared" si="50"/>
        <v/>
      </c>
      <c r="J206" s="131" t="str">
        <f t="shared" si="57"/>
        <v/>
      </c>
      <c r="K206" s="128" t="str">
        <f t="shared" si="55"/>
        <v/>
      </c>
      <c r="L206" s="11" t="str">
        <f t="shared" si="51"/>
        <v/>
      </c>
      <c r="M206" s="11" t="str">
        <f t="shared" si="52"/>
        <v/>
      </c>
      <c r="N206" s="11" t="str">
        <f t="shared" si="53"/>
        <v/>
      </c>
      <c r="O206" s="11" t="str">
        <f t="shared" si="54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56"/>
        <v/>
      </c>
      <c r="D207" s="13"/>
      <c r="E207" s="10" t="str">
        <f t="shared" si="58"/>
        <v/>
      </c>
      <c r="F207" s="11" t="str">
        <f t="shared" si="47"/>
        <v/>
      </c>
      <c r="G207" s="11" t="str">
        <f t="shared" si="48"/>
        <v/>
      </c>
      <c r="H207" s="122" t="str">
        <f t="shared" si="49"/>
        <v/>
      </c>
      <c r="I207" s="129" t="str">
        <f t="shared" si="50"/>
        <v/>
      </c>
      <c r="J207" s="131" t="str">
        <f t="shared" si="57"/>
        <v/>
      </c>
      <c r="K207" s="128" t="str">
        <f t="shared" si="55"/>
        <v/>
      </c>
      <c r="L207" s="11" t="str">
        <f t="shared" si="51"/>
        <v/>
      </c>
      <c r="M207" s="11" t="str">
        <f t="shared" si="52"/>
        <v/>
      </c>
      <c r="N207" s="11" t="str">
        <f t="shared" si="53"/>
        <v/>
      </c>
      <c r="O207" s="11" t="str">
        <f t="shared" si="54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56"/>
        <v/>
      </c>
      <c r="D208" s="13"/>
      <c r="E208" s="10" t="str">
        <f t="shared" si="58"/>
        <v/>
      </c>
      <c r="F208" s="11" t="str">
        <f t="shared" si="47"/>
        <v/>
      </c>
      <c r="G208" s="11" t="str">
        <f t="shared" si="48"/>
        <v/>
      </c>
      <c r="H208" s="122" t="str">
        <f t="shared" si="49"/>
        <v/>
      </c>
      <c r="I208" s="129" t="str">
        <f t="shared" si="50"/>
        <v/>
      </c>
      <c r="J208" s="131" t="str">
        <f t="shared" si="57"/>
        <v/>
      </c>
      <c r="K208" s="128" t="str">
        <f t="shared" si="55"/>
        <v/>
      </c>
      <c r="L208" s="11" t="str">
        <f t="shared" si="51"/>
        <v/>
      </c>
      <c r="M208" s="11" t="str">
        <f t="shared" si="52"/>
        <v/>
      </c>
      <c r="N208" s="11" t="str">
        <f t="shared" si="53"/>
        <v/>
      </c>
      <c r="O208" s="11" t="str">
        <f t="shared" si="54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56"/>
        <v/>
      </c>
      <c r="D209" s="13"/>
      <c r="E209" s="10" t="str">
        <f t="shared" si="58"/>
        <v/>
      </c>
      <c r="F209" s="11" t="str">
        <f t="shared" si="47"/>
        <v/>
      </c>
      <c r="G209" s="11" t="str">
        <f t="shared" si="48"/>
        <v/>
      </c>
      <c r="H209" s="122" t="str">
        <f t="shared" si="49"/>
        <v/>
      </c>
      <c r="I209" s="129" t="str">
        <f t="shared" si="50"/>
        <v/>
      </c>
      <c r="J209" s="131" t="str">
        <f t="shared" si="57"/>
        <v/>
      </c>
      <c r="K209" s="128" t="str">
        <f t="shared" si="55"/>
        <v/>
      </c>
      <c r="L209" s="11" t="str">
        <f t="shared" si="51"/>
        <v/>
      </c>
      <c r="M209" s="11" t="str">
        <f t="shared" si="52"/>
        <v/>
      </c>
      <c r="N209" s="11" t="str">
        <f t="shared" si="53"/>
        <v/>
      </c>
      <c r="O209" s="11" t="str">
        <f t="shared" si="54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56"/>
        <v/>
      </c>
      <c r="D210" s="13"/>
      <c r="E210" s="10" t="str">
        <f t="shared" si="58"/>
        <v/>
      </c>
      <c r="F210" s="11" t="str">
        <f t="shared" si="47"/>
        <v/>
      </c>
      <c r="G210" s="11" t="str">
        <f t="shared" si="48"/>
        <v/>
      </c>
      <c r="H210" s="122" t="str">
        <f t="shared" si="49"/>
        <v/>
      </c>
      <c r="I210" s="129" t="str">
        <f t="shared" si="50"/>
        <v/>
      </c>
      <c r="J210" s="131" t="str">
        <f t="shared" si="57"/>
        <v/>
      </c>
      <c r="K210" s="128" t="str">
        <f t="shared" si="55"/>
        <v/>
      </c>
      <c r="L210" s="11" t="str">
        <f t="shared" si="51"/>
        <v/>
      </c>
      <c r="M210" s="11" t="str">
        <f t="shared" si="52"/>
        <v/>
      </c>
      <c r="N210" s="11" t="str">
        <f t="shared" si="53"/>
        <v/>
      </c>
      <c r="O210" s="11" t="str">
        <f t="shared" si="54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56"/>
        <v/>
      </c>
      <c r="D211" s="13"/>
      <c r="E211" s="10" t="str">
        <f t="shared" si="58"/>
        <v/>
      </c>
      <c r="F211" s="11" t="str">
        <f t="shared" si="47"/>
        <v/>
      </c>
      <c r="G211" s="11" t="str">
        <f t="shared" si="48"/>
        <v/>
      </c>
      <c r="H211" s="122" t="str">
        <f t="shared" si="49"/>
        <v/>
      </c>
      <c r="I211" s="129" t="str">
        <f t="shared" si="50"/>
        <v/>
      </c>
      <c r="J211" s="131" t="str">
        <f t="shared" si="57"/>
        <v/>
      </c>
      <c r="K211" s="128" t="str">
        <f t="shared" si="55"/>
        <v/>
      </c>
      <c r="L211" s="11" t="str">
        <f t="shared" si="51"/>
        <v/>
      </c>
      <c r="M211" s="11" t="str">
        <f t="shared" si="52"/>
        <v/>
      </c>
      <c r="N211" s="11" t="str">
        <f t="shared" si="53"/>
        <v/>
      </c>
      <c r="O211" s="11" t="str">
        <f t="shared" si="54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56"/>
        <v/>
      </c>
      <c r="D212" s="13"/>
      <c r="E212" s="10" t="str">
        <f t="shared" si="58"/>
        <v/>
      </c>
      <c r="F212" s="11" t="str">
        <f t="shared" ref="F212:F241" si="59">IF(C211&lt;$B$10,IF($B$7&gt;0,IF(C211&lt;$B$10,IF(L211&gt;F211+$B$7,L211-(1-$B$8),F211),""),$B$6),"")</f>
        <v/>
      </c>
      <c r="G212" s="11" t="str">
        <f t="shared" si="48"/>
        <v/>
      </c>
      <c r="H212" s="122" t="str">
        <f t="shared" si="49"/>
        <v/>
      </c>
      <c r="I212" s="129" t="str">
        <f t="shared" si="50"/>
        <v/>
      </c>
      <c r="J212" s="131" t="str">
        <f t="shared" si="57"/>
        <v/>
      </c>
      <c r="K212" s="128" t="str">
        <f t="shared" si="55"/>
        <v/>
      </c>
      <c r="L212" s="11" t="str">
        <f t="shared" si="51"/>
        <v/>
      </c>
      <c r="M212" s="11" t="str">
        <f t="shared" si="52"/>
        <v/>
      </c>
      <c r="N212" s="11" t="str">
        <f t="shared" si="53"/>
        <v/>
      </c>
      <c r="O212" s="11" t="str">
        <f t="shared" si="54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56"/>
        <v/>
      </c>
      <c r="D213" s="13"/>
      <c r="E213" s="10" t="str">
        <f t="shared" si="58"/>
        <v/>
      </c>
      <c r="F213" s="11" t="str">
        <f t="shared" si="59"/>
        <v/>
      </c>
      <c r="G213" s="11" t="str">
        <f t="shared" si="48"/>
        <v/>
      </c>
      <c r="H213" s="122" t="str">
        <f t="shared" si="49"/>
        <v/>
      </c>
      <c r="I213" s="129" t="str">
        <f t="shared" si="50"/>
        <v/>
      </c>
      <c r="J213" s="131" t="str">
        <f t="shared" si="57"/>
        <v/>
      </c>
      <c r="K213" s="128" t="str">
        <f t="shared" si="55"/>
        <v/>
      </c>
      <c r="L213" s="11" t="str">
        <f t="shared" si="51"/>
        <v/>
      </c>
      <c r="M213" s="11" t="str">
        <f t="shared" si="52"/>
        <v/>
      </c>
      <c r="N213" s="11" t="str">
        <f t="shared" si="53"/>
        <v/>
      </c>
      <c r="O213" s="11" t="str">
        <f t="shared" si="54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56"/>
        <v/>
      </c>
      <c r="D214" s="13"/>
      <c r="E214" s="10" t="str">
        <f t="shared" si="58"/>
        <v/>
      </c>
      <c r="F214" s="11" t="str">
        <f t="shared" si="59"/>
        <v/>
      </c>
      <c r="G214" s="11" t="str">
        <f t="shared" ref="G214:G241" si="60">IF(C213&lt;$B$10,F214+G213,"")</f>
        <v/>
      </c>
      <c r="H214" s="122" t="str">
        <f t="shared" ref="H214:H241" si="61">IF(C213&lt;$B$10,F214/E214,"")</f>
        <v/>
      </c>
      <c r="I214" s="129" t="str">
        <f t="shared" ref="I214:I241" si="62">IF(C213&lt;$B$10,I213+H214,"")</f>
        <v/>
      </c>
      <c r="J214" s="131" t="str">
        <f t="shared" si="57"/>
        <v/>
      </c>
      <c r="K214" s="128" t="str">
        <f t="shared" si="55"/>
        <v/>
      </c>
      <c r="L214" s="11" t="str">
        <f t="shared" ref="L214:L241" si="63">IF(C213&lt;$B$10,I214*J214,"")</f>
        <v/>
      </c>
      <c r="M214" s="11" t="str">
        <f t="shared" ref="M214:M241" si="64">IF(C213&lt;$B$10,M213+L214,"")</f>
        <v/>
      </c>
      <c r="N214" s="11" t="str">
        <f t="shared" ref="N214:N241" si="65">IF(C213&lt;$B$10,G214+M214,"")</f>
        <v/>
      </c>
      <c r="O214" s="11" t="str">
        <f t="shared" ref="O214:O241" si="66">IF(C213&lt;$B$10,F214*$B$8,"")</f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56"/>
        <v/>
      </c>
      <c r="D215" s="13"/>
      <c r="E215" s="10" t="str">
        <f t="shared" si="58"/>
        <v/>
      </c>
      <c r="F215" s="11" t="str">
        <f t="shared" si="59"/>
        <v/>
      </c>
      <c r="G215" s="11" t="str">
        <f t="shared" si="60"/>
        <v/>
      </c>
      <c r="H215" s="122" t="str">
        <f t="shared" si="61"/>
        <v/>
      </c>
      <c r="I215" s="129" t="str">
        <f t="shared" si="62"/>
        <v/>
      </c>
      <c r="J215" s="131" t="str">
        <f t="shared" si="57"/>
        <v/>
      </c>
      <c r="K215" s="128" t="str">
        <f t="shared" si="55"/>
        <v/>
      </c>
      <c r="L215" s="11" t="str">
        <f t="shared" si="63"/>
        <v/>
      </c>
      <c r="M215" s="11" t="str">
        <f t="shared" si="64"/>
        <v/>
      </c>
      <c r="N215" s="11" t="str">
        <f t="shared" si="65"/>
        <v/>
      </c>
      <c r="O215" s="11" t="str">
        <f t="shared" si="66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56"/>
        <v/>
      </c>
      <c r="D216" s="13"/>
      <c r="E216" s="10" t="str">
        <f t="shared" si="58"/>
        <v/>
      </c>
      <c r="F216" s="11" t="str">
        <f t="shared" si="59"/>
        <v/>
      </c>
      <c r="G216" s="11" t="str">
        <f t="shared" si="60"/>
        <v/>
      </c>
      <c r="H216" s="122" t="str">
        <f t="shared" si="61"/>
        <v/>
      </c>
      <c r="I216" s="129" t="str">
        <f t="shared" si="62"/>
        <v/>
      </c>
      <c r="J216" s="131" t="str">
        <f t="shared" si="57"/>
        <v/>
      </c>
      <c r="K216" s="128" t="str">
        <f t="shared" si="55"/>
        <v/>
      </c>
      <c r="L216" s="11" t="str">
        <f t="shared" si="63"/>
        <v/>
      </c>
      <c r="M216" s="11" t="str">
        <f t="shared" si="64"/>
        <v/>
      </c>
      <c r="N216" s="11" t="str">
        <f t="shared" si="65"/>
        <v/>
      </c>
      <c r="O216" s="11" t="str">
        <f t="shared" si="66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56"/>
        <v/>
      </c>
      <c r="D217" s="13"/>
      <c r="E217" s="10" t="str">
        <f t="shared" si="58"/>
        <v/>
      </c>
      <c r="F217" s="11" t="str">
        <f t="shared" si="59"/>
        <v/>
      </c>
      <c r="G217" s="11" t="str">
        <f t="shared" si="60"/>
        <v/>
      </c>
      <c r="H217" s="122" t="str">
        <f t="shared" si="61"/>
        <v/>
      </c>
      <c r="I217" s="129" t="str">
        <f t="shared" si="62"/>
        <v/>
      </c>
      <c r="J217" s="131" t="str">
        <f t="shared" si="57"/>
        <v/>
      </c>
      <c r="K217" s="128" t="str">
        <f t="shared" si="55"/>
        <v/>
      </c>
      <c r="L217" s="11" t="str">
        <f t="shared" si="63"/>
        <v/>
      </c>
      <c r="M217" s="11" t="str">
        <f t="shared" si="64"/>
        <v/>
      </c>
      <c r="N217" s="11" t="str">
        <f t="shared" si="65"/>
        <v/>
      </c>
      <c r="O217" s="11" t="str">
        <f t="shared" si="66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56"/>
        <v/>
      </c>
      <c r="D218" s="13"/>
      <c r="E218" s="10" t="str">
        <f t="shared" si="58"/>
        <v/>
      </c>
      <c r="F218" s="11" t="str">
        <f t="shared" si="59"/>
        <v/>
      </c>
      <c r="G218" s="11" t="str">
        <f t="shared" si="60"/>
        <v/>
      </c>
      <c r="H218" s="122" t="str">
        <f t="shared" si="61"/>
        <v/>
      </c>
      <c r="I218" s="129" t="str">
        <f t="shared" si="62"/>
        <v/>
      </c>
      <c r="J218" s="131" t="str">
        <f t="shared" si="57"/>
        <v/>
      </c>
      <c r="K218" s="128" t="str">
        <f t="shared" si="55"/>
        <v/>
      </c>
      <c r="L218" s="11" t="str">
        <f t="shared" si="63"/>
        <v/>
      </c>
      <c r="M218" s="11" t="str">
        <f t="shared" si="64"/>
        <v/>
      </c>
      <c r="N218" s="11" t="str">
        <f t="shared" si="65"/>
        <v/>
      </c>
      <c r="O218" s="11" t="str">
        <f t="shared" si="66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56"/>
        <v/>
      </c>
      <c r="D219" s="13"/>
      <c r="E219" s="10" t="str">
        <f t="shared" si="58"/>
        <v/>
      </c>
      <c r="F219" s="11" t="str">
        <f t="shared" si="59"/>
        <v/>
      </c>
      <c r="G219" s="11" t="str">
        <f t="shared" si="60"/>
        <v/>
      </c>
      <c r="H219" s="122" t="str">
        <f t="shared" si="61"/>
        <v/>
      </c>
      <c r="I219" s="129" t="str">
        <f t="shared" si="62"/>
        <v/>
      </c>
      <c r="J219" s="131" t="str">
        <f t="shared" si="57"/>
        <v/>
      </c>
      <c r="K219" s="128" t="str">
        <f t="shared" si="55"/>
        <v/>
      </c>
      <c r="L219" s="11" t="str">
        <f t="shared" si="63"/>
        <v/>
      </c>
      <c r="M219" s="11" t="str">
        <f t="shared" si="64"/>
        <v/>
      </c>
      <c r="N219" s="11" t="str">
        <f t="shared" si="65"/>
        <v/>
      </c>
      <c r="O219" s="11" t="str">
        <f t="shared" si="66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56"/>
        <v/>
      </c>
      <c r="D220" s="13"/>
      <c r="E220" s="10" t="str">
        <f t="shared" si="58"/>
        <v/>
      </c>
      <c r="F220" s="11" t="str">
        <f t="shared" si="59"/>
        <v/>
      </c>
      <c r="G220" s="11" t="str">
        <f t="shared" si="60"/>
        <v/>
      </c>
      <c r="H220" s="122" t="str">
        <f t="shared" si="61"/>
        <v/>
      </c>
      <c r="I220" s="129" t="str">
        <f t="shared" si="62"/>
        <v/>
      </c>
      <c r="J220" s="131" t="str">
        <f t="shared" si="57"/>
        <v/>
      </c>
      <c r="K220" s="128" t="str">
        <f t="shared" si="55"/>
        <v/>
      </c>
      <c r="L220" s="11" t="str">
        <f t="shared" si="63"/>
        <v/>
      </c>
      <c r="M220" s="11" t="str">
        <f t="shared" si="64"/>
        <v/>
      </c>
      <c r="N220" s="11" t="str">
        <f t="shared" si="65"/>
        <v/>
      </c>
      <c r="O220" s="11" t="str">
        <f t="shared" si="66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56"/>
        <v/>
      </c>
      <c r="D221" s="13"/>
      <c r="E221" s="10" t="str">
        <f t="shared" si="58"/>
        <v/>
      </c>
      <c r="F221" s="11" t="str">
        <f t="shared" si="59"/>
        <v/>
      </c>
      <c r="G221" s="11" t="str">
        <f t="shared" si="60"/>
        <v/>
      </c>
      <c r="H221" s="122" t="str">
        <f t="shared" si="61"/>
        <v/>
      </c>
      <c r="I221" s="129" t="str">
        <f t="shared" si="62"/>
        <v/>
      </c>
      <c r="J221" s="131" t="str">
        <f t="shared" si="57"/>
        <v/>
      </c>
      <c r="K221" s="128" t="str">
        <f t="shared" si="55"/>
        <v/>
      </c>
      <c r="L221" s="11" t="str">
        <f t="shared" si="63"/>
        <v/>
      </c>
      <c r="M221" s="11" t="str">
        <f t="shared" si="64"/>
        <v/>
      </c>
      <c r="N221" s="11" t="str">
        <f t="shared" si="65"/>
        <v/>
      </c>
      <c r="O221" s="11" t="str">
        <f t="shared" si="66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56"/>
        <v/>
      </c>
      <c r="D222" s="13"/>
      <c r="E222" s="10" t="str">
        <f t="shared" si="58"/>
        <v/>
      </c>
      <c r="F222" s="11" t="str">
        <f t="shared" si="59"/>
        <v/>
      </c>
      <c r="G222" s="11" t="str">
        <f t="shared" si="60"/>
        <v/>
      </c>
      <c r="H222" s="122" t="str">
        <f t="shared" si="61"/>
        <v/>
      </c>
      <c r="I222" s="129" t="str">
        <f t="shared" si="62"/>
        <v/>
      </c>
      <c r="J222" s="131" t="str">
        <f t="shared" si="57"/>
        <v/>
      </c>
      <c r="K222" s="128" t="str">
        <f t="shared" si="55"/>
        <v/>
      </c>
      <c r="L222" s="11" t="str">
        <f t="shared" si="63"/>
        <v/>
      </c>
      <c r="M222" s="11" t="str">
        <f t="shared" si="64"/>
        <v/>
      </c>
      <c r="N222" s="11" t="str">
        <f t="shared" si="65"/>
        <v/>
      </c>
      <c r="O222" s="11" t="str">
        <f t="shared" si="66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56"/>
        <v/>
      </c>
      <c r="D223" s="13"/>
      <c r="E223" s="10" t="str">
        <f t="shared" si="58"/>
        <v/>
      </c>
      <c r="F223" s="11" t="str">
        <f t="shared" si="59"/>
        <v/>
      </c>
      <c r="G223" s="11" t="str">
        <f t="shared" si="60"/>
        <v/>
      </c>
      <c r="H223" s="122" t="str">
        <f t="shared" si="61"/>
        <v/>
      </c>
      <c r="I223" s="129" t="str">
        <f t="shared" si="62"/>
        <v/>
      </c>
      <c r="J223" s="131" t="str">
        <f t="shared" si="57"/>
        <v/>
      </c>
      <c r="K223" s="128" t="str">
        <f t="shared" si="55"/>
        <v/>
      </c>
      <c r="L223" s="11" t="str">
        <f t="shared" si="63"/>
        <v/>
      </c>
      <c r="M223" s="11" t="str">
        <f t="shared" si="64"/>
        <v/>
      </c>
      <c r="N223" s="11" t="str">
        <f t="shared" si="65"/>
        <v/>
      </c>
      <c r="O223" s="11" t="str">
        <f t="shared" si="66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56"/>
        <v/>
      </c>
      <c r="D224" s="13"/>
      <c r="E224" s="10" t="str">
        <f t="shared" si="58"/>
        <v/>
      </c>
      <c r="F224" s="11" t="str">
        <f t="shared" si="59"/>
        <v/>
      </c>
      <c r="G224" s="11" t="str">
        <f t="shared" si="60"/>
        <v/>
      </c>
      <c r="H224" s="122" t="str">
        <f t="shared" si="61"/>
        <v/>
      </c>
      <c r="I224" s="129" t="str">
        <f t="shared" si="62"/>
        <v/>
      </c>
      <c r="J224" s="131" t="str">
        <f t="shared" si="57"/>
        <v/>
      </c>
      <c r="K224" s="128" t="str">
        <f t="shared" si="55"/>
        <v/>
      </c>
      <c r="L224" s="11" t="str">
        <f t="shared" si="63"/>
        <v/>
      </c>
      <c r="M224" s="11" t="str">
        <f t="shared" si="64"/>
        <v/>
      </c>
      <c r="N224" s="11" t="str">
        <f t="shared" si="65"/>
        <v/>
      </c>
      <c r="O224" s="11" t="str">
        <f t="shared" si="66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56"/>
        <v/>
      </c>
      <c r="D225" s="13"/>
      <c r="E225" s="10" t="str">
        <f t="shared" si="58"/>
        <v/>
      </c>
      <c r="F225" s="11" t="str">
        <f t="shared" si="59"/>
        <v/>
      </c>
      <c r="G225" s="11" t="str">
        <f t="shared" si="60"/>
        <v/>
      </c>
      <c r="H225" s="122" t="str">
        <f t="shared" si="61"/>
        <v/>
      </c>
      <c r="I225" s="129" t="str">
        <f t="shared" si="62"/>
        <v/>
      </c>
      <c r="J225" s="131" t="str">
        <f t="shared" si="57"/>
        <v/>
      </c>
      <c r="K225" s="128" t="str">
        <f t="shared" si="55"/>
        <v/>
      </c>
      <c r="L225" s="11" t="str">
        <f t="shared" si="63"/>
        <v/>
      </c>
      <c r="M225" s="11" t="str">
        <f t="shared" si="64"/>
        <v/>
      </c>
      <c r="N225" s="11" t="str">
        <f t="shared" si="65"/>
        <v/>
      </c>
      <c r="O225" s="11" t="str">
        <f t="shared" si="66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56"/>
        <v/>
      </c>
      <c r="D226" s="13"/>
      <c r="E226" s="10" t="str">
        <f t="shared" si="58"/>
        <v/>
      </c>
      <c r="F226" s="11" t="str">
        <f t="shared" si="59"/>
        <v/>
      </c>
      <c r="G226" s="11" t="str">
        <f t="shared" si="60"/>
        <v/>
      </c>
      <c r="H226" s="122" t="str">
        <f t="shared" si="61"/>
        <v/>
      </c>
      <c r="I226" s="129" t="str">
        <f t="shared" si="62"/>
        <v/>
      </c>
      <c r="J226" s="131" t="str">
        <f t="shared" si="57"/>
        <v/>
      </c>
      <c r="K226" s="128" t="str">
        <f t="shared" si="55"/>
        <v/>
      </c>
      <c r="L226" s="11" t="str">
        <f t="shared" si="63"/>
        <v/>
      </c>
      <c r="M226" s="11" t="str">
        <f t="shared" si="64"/>
        <v/>
      </c>
      <c r="N226" s="11" t="str">
        <f t="shared" si="65"/>
        <v/>
      </c>
      <c r="O226" s="11" t="str">
        <f t="shared" si="66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56"/>
        <v/>
      </c>
      <c r="D227" s="13"/>
      <c r="E227" s="10" t="str">
        <f t="shared" si="58"/>
        <v/>
      </c>
      <c r="F227" s="11" t="str">
        <f t="shared" si="59"/>
        <v/>
      </c>
      <c r="G227" s="11" t="str">
        <f t="shared" si="60"/>
        <v/>
      </c>
      <c r="H227" s="122" t="str">
        <f t="shared" si="61"/>
        <v/>
      </c>
      <c r="I227" s="129" t="str">
        <f t="shared" si="62"/>
        <v/>
      </c>
      <c r="J227" s="131" t="str">
        <f t="shared" si="57"/>
        <v/>
      </c>
      <c r="K227" s="128" t="str">
        <f t="shared" si="55"/>
        <v/>
      </c>
      <c r="L227" s="11" t="str">
        <f t="shared" si="63"/>
        <v/>
      </c>
      <c r="M227" s="11" t="str">
        <f t="shared" si="64"/>
        <v/>
      </c>
      <c r="N227" s="11" t="str">
        <f t="shared" si="65"/>
        <v/>
      </c>
      <c r="O227" s="11" t="str">
        <f t="shared" si="66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56"/>
        <v/>
      </c>
      <c r="D228" s="13"/>
      <c r="E228" s="10" t="str">
        <f t="shared" si="58"/>
        <v/>
      </c>
      <c r="F228" s="11" t="str">
        <f t="shared" si="59"/>
        <v/>
      </c>
      <c r="G228" s="11" t="str">
        <f t="shared" si="60"/>
        <v/>
      </c>
      <c r="H228" s="122" t="str">
        <f t="shared" si="61"/>
        <v/>
      </c>
      <c r="I228" s="129" t="str">
        <f t="shared" si="62"/>
        <v/>
      </c>
      <c r="J228" s="131" t="str">
        <f t="shared" si="57"/>
        <v/>
      </c>
      <c r="K228" s="128" t="str">
        <f t="shared" si="55"/>
        <v/>
      </c>
      <c r="L228" s="11" t="str">
        <f t="shared" si="63"/>
        <v/>
      </c>
      <c r="M228" s="11" t="str">
        <f t="shared" si="64"/>
        <v/>
      </c>
      <c r="N228" s="11" t="str">
        <f t="shared" si="65"/>
        <v/>
      </c>
      <c r="O228" s="11" t="str">
        <f t="shared" si="66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56"/>
        <v/>
      </c>
      <c r="D229" s="13"/>
      <c r="E229" s="10" t="str">
        <f t="shared" si="58"/>
        <v/>
      </c>
      <c r="F229" s="11" t="str">
        <f t="shared" si="59"/>
        <v/>
      </c>
      <c r="G229" s="11" t="str">
        <f t="shared" si="60"/>
        <v/>
      </c>
      <c r="H229" s="122" t="str">
        <f t="shared" si="61"/>
        <v/>
      </c>
      <c r="I229" s="129" t="str">
        <f t="shared" si="62"/>
        <v/>
      </c>
      <c r="J229" s="131" t="str">
        <f t="shared" si="57"/>
        <v/>
      </c>
      <c r="K229" s="128" t="str">
        <f t="shared" si="55"/>
        <v/>
      </c>
      <c r="L229" s="11" t="str">
        <f t="shared" si="63"/>
        <v/>
      </c>
      <c r="M229" s="11" t="str">
        <f t="shared" si="64"/>
        <v/>
      </c>
      <c r="N229" s="11" t="str">
        <f t="shared" si="65"/>
        <v/>
      </c>
      <c r="O229" s="11" t="str">
        <f t="shared" si="66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56"/>
        <v/>
      </c>
      <c r="D230" s="13"/>
      <c r="E230" s="10" t="str">
        <f t="shared" si="58"/>
        <v/>
      </c>
      <c r="F230" s="11" t="str">
        <f t="shared" si="59"/>
        <v/>
      </c>
      <c r="G230" s="11" t="str">
        <f t="shared" si="60"/>
        <v/>
      </c>
      <c r="H230" s="122" t="str">
        <f t="shared" si="61"/>
        <v/>
      </c>
      <c r="I230" s="129" t="str">
        <f t="shared" si="62"/>
        <v/>
      </c>
      <c r="J230" s="131" t="str">
        <f t="shared" si="57"/>
        <v/>
      </c>
      <c r="K230" s="128" t="str">
        <f t="shared" si="55"/>
        <v/>
      </c>
      <c r="L230" s="11" t="str">
        <f t="shared" si="63"/>
        <v/>
      </c>
      <c r="M230" s="11" t="str">
        <f t="shared" si="64"/>
        <v/>
      </c>
      <c r="N230" s="11" t="str">
        <f t="shared" si="65"/>
        <v/>
      </c>
      <c r="O230" s="11" t="str">
        <f t="shared" si="66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56"/>
        <v/>
      </c>
      <c r="D231" s="13"/>
      <c r="E231" s="10" t="str">
        <f t="shared" si="58"/>
        <v/>
      </c>
      <c r="F231" s="11" t="str">
        <f t="shared" si="59"/>
        <v/>
      </c>
      <c r="G231" s="11" t="str">
        <f t="shared" si="60"/>
        <v/>
      </c>
      <c r="H231" s="122" t="str">
        <f t="shared" si="61"/>
        <v/>
      </c>
      <c r="I231" s="129" t="str">
        <f t="shared" si="62"/>
        <v/>
      </c>
      <c r="J231" s="131" t="str">
        <f t="shared" si="57"/>
        <v/>
      </c>
      <c r="K231" s="128" t="str">
        <f t="shared" si="55"/>
        <v/>
      </c>
      <c r="L231" s="11" t="str">
        <f t="shared" si="63"/>
        <v/>
      </c>
      <c r="M231" s="11" t="str">
        <f t="shared" si="64"/>
        <v/>
      </c>
      <c r="N231" s="11" t="str">
        <f t="shared" si="65"/>
        <v/>
      </c>
      <c r="O231" s="11" t="str">
        <f t="shared" si="66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56"/>
        <v/>
      </c>
      <c r="D232" s="13"/>
      <c r="E232" s="10" t="str">
        <f t="shared" si="58"/>
        <v/>
      </c>
      <c r="F232" s="11" t="str">
        <f t="shared" si="59"/>
        <v/>
      </c>
      <c r="G232" s="11" t="str">
        <f t="shared" si="60"/>
        <v/>
      </c>
      <c r="H232" s="122" t="str">
        <f t="shared" si="61"/>
        <v/>
      </c>
      <c r="I232" s="129" t="str">
        <f t="shared" si="62"/>
        <v/>
      </c>
      <c r="J232" s="131" t="str">
        <f t="shared" si="57"/>
        <v/>
      </c>
      <c r="K232" s="128" t="str">
        <f t="shared" si="55"/>
        <v/>
      </c>
      <c r="L232" s="11" t="str">
        <f t="shared" si="63"/>
        <v/>
      </c>
      <c r="M232" s="11" t="str">
        <f t="shared" si="64"/>
        <v/>
      </c>
      <c r="N232" s="11" t="str">
        <f t="shared" si="65"/>
        <v/>
      </c>
      <c r="O232" s="11" t="str">
        <f t="shared" si="66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56"/>
        <v/>
      </c>
      <c r="D233" s="13"/>
      <c r="E233" s="10" t="str">
        <f t="shared" si="58"/>
        <v/>
      </c>
      <c r="F233" s="11" t="str">
        <f t="shared" si="59"/>
        <v/>
      </c>
      <c r="G233" s="11" t="str">
        <f t="shared" si="60"/>
        <v/>
      </c>
      <c r="H233" s="122" t="str">
        <f t="shared" si="61"/>
        <v/>
      </c>
      <c r="I233" s="129" t="str">
        <f t="shared" si="62"/>
        <v/>
      </c>
      <c r="J233" s="131" t="str">
        <f t="shared" si="57"/>
        <v/>
      </c>
      <c r="K233" s="128" t="str">
        <f t="shared" si="55"/>
        <v/>
      </c>
      <c r="L233" s="11" t="str">
        <f t="shared" si="63"/>
        <v/>
      </c>
      <c r="M233" s="11" t="str">
        <f t="shared" si="64"/>
        <v/>
      </c>
      <c r="N233" s="11" t="str">
        <f t="shared" si="65"/>
        <v/>
      </c>
      <c r="O233" s="11" t="str">
        <f t="shared" si="66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56"/>
        <v/>
      </c>
      <c r="D234" s="13"/>
      <c r="E234" s="10" t="str">
        <f t="shared" si="58"/>
        <v/>
      </c>
      <c r="F234" s="11" t="str">
        <f t="shared" si="59"/>
        <v/>
      </c>
      <c r="G234" s="11" t="str">
        <f t="shared" si="60"/>
        <v/>
      </c>
      <c r="H234" s="122" t="str">
        <f t="shared" si="61"/>
        <v/>
      </c>
      <c r="I234" s="129" t="str">
        <f t="shared" si="62"/>
        <v/>
      </c>
      <c r="J234" s="131" t="str">
        <f t="shared" si="57"/>
        <v/>
      </c>
      <c r="K234" s="128" t="str">
        <f t="shared" si="55"/>
        <v/>
      </c>
      <c r="L234" s="11" t="str">
        <f t="shared" si="63"/>
        <v/>
      </c>
      <c r="M234" s="11" t="str">
        <f t="shared" si="64"/>
        <v/>
      </c>
      <c r="N234" s="11" t="str">
        <f t="shared" si="65"/>
        <v/>
      </c>
      <c r="O234" s="11" t="str">
        <f t="shared" si="66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56"/>
        <v/>
      </c>
      <c r="D235" s="13"/>
      <c r="E235" s="10" t="str">
        <f t="shared" si="58"/>
        <v/>
      </c>
      <c r="F235" s="11" t="str">
        <f t="shared" si="59"/>
        <v/>
      </c>
      <c r="G235" s="11" t="str">
        <f t="shared" si="60"/>
        <v/>
      </c>
      <c r="H235" s="122" t="str">
        <f t="shared" si="61"/>
        <v/>
      </c>
      <c r="I235" s="129" t="str">
        <f t="shared" si="62"/>
        <v/>
      </c>
      <c r="J235" s="131" t="str">
        <f t="shared" si="57"/>
        <v/>
      </c>
      <c r="K235" s="128" t="str">
        <f t="shared" si="55"/>
        <v/>
      </c>
      <c r="L235" s="11" t="str">
        <f t="shared" si="63"/>
        <v/>
      </c>
      <c r="M235" s="11" t="str">
        <f t="shared" si="64"/>
        <v/>
      </c>
      <c r="N235" s="11" t="str">
        <f t="shared" si="65"/>
        <v/>
      </c>
      <c r="O235" s="11" t="str">
        <f t="shared" si="66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56"/>
        <v/>
      </c>
      <c r="D236" s="13"/>
      <c r="E236" s="10" t="str">
        <f t="shared" si="58"/>
        <v/>
      </c>
      <c r="F236" s="11" t="str">
        <f t="shared" si="59"/>
        <v/>
      </c>
      <c r="G236" s="11" t="str">
        <f t="shared" si="60"/>
        <v/>
      </c>
      <c r="H236" s="122" t="str">
        <f t="shared" si="61"/>
        <v/>
      </c>
      <c r="I236" s="129" t="str">
        <f t="shared" si="62"/>
        <v/>
      </c>
      <c r="J236" s="131" t="str">
        <f t="shared" si="57"/>
        <v/>
      </c>
      <c r="K236" s="128" t="str">
        <f t="shared" si="55"/>
        <v/>
      </c>
      <c r="L236" s="11" t="str">
        <f t="shared" si="63"/>
        <v/>
      </c>
      <c r="M236" s="11" t="str">
        <f t="shared" si="64"/>
        <v/>
      </c>
      <c r="N236" s="11" t="str">
        <f t="shared" si="65"/>
        <v/>
      </c>
      <c r="O236" s="11" t="str">
        <f t="shared" si="66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56"/>
        <v/>
      </c>
      <c r="D237" s="13"/>
      <c r="E237" s="10" t="str">
        <f t="shared" si="58"/>
        <v/>
      </c>
      <c r="F237" s="11" t="str">
        <f t="shared" si="59"/>
        <v/>
      </c>
      <c r="G237" s="11" t="str">
        <f t="shared" si="60"/>
        <v/>
      </c>
      <c r="H237" s="122" t="str">
        <f t="shared" si="61"/>
        <v/>
      </c>
      <c r="I237" s="129" t="str">
        <f t="shared" si="62"/>
        <v/>
      </c>
      <c r="J237" s="131" t="str">
        <f t="shared" si="57"/>
        <v/>
      </c>
      <c r="K237" s="128" t="str">
        <f t="shared" si="55"/>
        <v/>
      </c>
      <c r="L237" s="11" t="str">
        <f t="shared" si="63"/>
        <v/>
      </c>
      <c r="M237" s="11" t="str">
        <f t="shared" si="64"/>
        <v/>
      </c>
      <c r="N237" s="11" t="str">
        <f t="shared" si="65"/>
        <v/>
      </c>
      <c r="O237" s="11" t="str">
        <f t="shared" si="66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56"/>
        <v/>
      </c>
      <c r="D238" s="13"/>
      <c r="E238" s="10" t="str">
        <f t="shared" si="58"/>
        <v/>
      </c>
      <c r="F238" s="11" t="str">
        <f t="shared" si="59"/>
        <v/>
      </c>
      <c r="G238" s="11" t="str">
        <f t="shared" si="60"/>
        <v/>
      </c>
      <c r="H238" s="122" t="str">
        <f t="shared" si="61"/>
        <v/>
      </c>
      <c r="I238" s="129" t="str">
        <f t="shared" si="62"/>
        <v/>
      </c>
      <c r="J238" s="131" t="str">
        <f t="shared" si="57"/>
        <v/>
      </c>
      <c r="K238" s="128" t="str">
        <f t="shared" si="55"/>
        <v/>
      </c>
      <c r="L238" s="11" t="str">
        <f t="shared" si="63"/>
        <v/>
      </c>
      <c r="M238" s="11" t="str">
        <f t="shared" si="64"/>
        <v/>
      </c>
      <c r="N238" s="11" t="str">
        <f t="shared" si="65"/>
        <v/>
      </c>
      <c r="O238" s="11" t="str">
        <f t="shared" si="66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56"/>
        <v/>
      </c>
      <c r="D239" s="13"/>
      <c r="E239" s="10" t="str">
        <f t="shared" si="58"/>
        <v/>
      </c>
      <c r="F239" s="11" t="str">
        <f t="shared" si="59"/>
        <v/>
      </c>
      <c r="G239" s="11" t="str">
        <f t="shared" si="60"/>
        <v/>
      </c>
      <c r="H239" s="122" t="str">
        <f t="shared" si="61"/>
        <v/>
      </c>
      <c r="I239" s="129" t="str">
        <f t="shared" si="62"/>
        <v/>
      </c>
      <c r="J239" s="131" t="str">
        <f t="shared" si="57"/>
        <v/>
      </c>
      <c r="K239" s="128" t="str">
        <f t="shared" si="55"/>
        <v/>
      </c>
      <c r="L239" s="11" t="str">
        <f t="shared" si="63"/>
        <v/>
      </c>
      <c r="M239" s="11" t="str">
        <f t="shared" si="64"/>
        <v/>
      </c>
      <c r="N239" s="11" t="str">
        <f t="shared" si="65"/>
        <v/>
      </c>
      <c r="O239" s="11" t="str">
        <f t="shared" si="66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56"/>
        <v/>
      </c>
      <c r="D240" s="13"/>
      <c r="E240" s="10" t="str">
        <f t="shared" si="58"/>
        <v/>
      </c>
      <c r="F240" s="11" t="str">
        <f t="shared" si="59"/>
        <v/>
      </c>
      <c r="G240" s="11" t="str">
        <f t="shared" si="60"/>
        <v/>
      </c>
      <c r="H240" s="122" t="str">
        <f t="shared" si="61"/>
        <v/>
      </c>
      <c r="I240" s="129" t="str">
        <f t="shared" si="62"/>
        <v/>
      </c>
      <c r="J240" s="131" t="str">
        <f t="shared" si="57"/>
        <v/>
      </c>
      <c r="K240" s="128" t="str">
        <f t="shared" si="55"/>
        <v/>
      </c>
      <c r="L240" s="11" t="str">
        <f t="shared" si="63"/>
        <v/>
      </c>
      <c r="M240" s="11" t="str">
        <f t="shared" si="64"/>
        <v/>
      </c>
      <c r="N240" s="11" t="str">
        <f t="shared" si="65"/>
        <v/>
      </c>
      <c r="O240" s="11" t="str">
        <f t="shared" si="66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56"/>
        <v/>
      </c>
      <c r="D241" s="13"/>
      <c r="E241" s="10" t="str">
        <f t="shared" si="58"/>
        <v/>
      </c>
      <c r="F241" s="11" t="str">
        <f t="shared" si="59"/>
        <v/>
      </c>
      <c r="G241" s="11" t="str">
        <f t="shared" si="60"/>
        <v/>
      </c>
      <c r="H241" s="122" t="str">
        <f t="shared" si="61"/>
        <v/>
      </c>
      <c r="I241" s="129" t="str">
        <f t="shared" si="62"/>
        <v/>
      </c>
      <c r="J241" s="131" t="str">
        <f t="shared" si="57"/>
        <v/>
      </c>
      <c r="K241" s="128" t="str">
        <f t="shared" si="55"/>
        <v/>
      </c>
      <c r="L241" s="11" t="str">
        <f t="shared" si="63"/>
        <v/>
      </c>
      <c r="M241" s="11" t="str">
        <f t="shared" si="64"/>
        <v/>
      </c>
      <c r="N241" s="11" t="str">
        <f t="shared" si="65"/>
        <v/>
      </c>
      <c r="O241" s="11" t="str">
        <f t="shared" si="66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4.5" defaultRowHeight="15" x14ac:dyDescent="0.3"/>
  <cols>
    <col min="1" max="1" width="10.375" style="99" bestFit="1" customWidth="1"/>
    <col min="2" max="2" width="14.5" style="48" bestFit="1" customWidth="1"/>
    <col min="3" max="3" width="4.875" style="6" bestFit="1" customWidth="1"/>
    <col min="4" max="4" width="9.375" style="6" bestFit="1" customWidth="1"/>
    <col min="5" max="5" width="6.875" style="6" bestFit="1" customWidth="1"/>
    <col min="6" max="6" width="7.875" style="6" bestFit="1" customWidth="1"/>
    <col min="7" max="7" width="10.375" style="6" bestFit="1" customWidth="1"/>
    <col min="8" max="8" width="6.875" style="6" bestFit="1" customWidth="1"/>
    <col min="9" max="9" width="10.375" style="6" bestFit="1" customWidth="1"/>
    <col min="10" max="11" width="8.5" style="6" bestFit="1" customWidth="1"/>
    <col min="12" max="12" width="7.875" style="6" bestFit="1" customWidth="1"/>
    <col min="13" max="13" width="9.375" style="6" bestFit="1" customWidth="1"/>
    <col min="14" max="14" width="10.375" style="6" bestFit="1" customWidth="1"/>
    <col min="15" max="15" width="6.75" style="48" bestFit="1" customWidth="1"/>
    <col min="16" max="16384" width="14.5" style="6"/>
  </cols>
  <sheetData>
    <row r="1" spans="1:21" ht="15.75" thickTop="1" x14ac:dyDescent="0.3">
      <c r="A1" s="83" t="s">
        <v>0</v>
      </c>
      <c r="B1" s="2" t="s">
        <v>104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</v>
      </c>
      <c r="O1" s="4" t="s">
        <v>13</v>
      </c>
      <c r="P1" s="5"/>
      <c r="Q1" s="5"/>
      <c r="R1" s="5"/>
      <c r="S1" s="5"/>
    </row>
    <row r="2" spans="1:21" x14ac:dyDescent="0.3">
      <c r="A2" s="84" t="s">
        <v>14</v>
      </c>
      <c r="B2" s="116">
        <v>15435</v>
      </c>
      <c r="C2" s="107">
        <v>1</v>
      </c>
      <c r="D2" s="13" t="s">
        <v>111</v>
      </c>
      <c r="E2" s="10">
        <v>129.6</v>
      </c>
      <c r="F2" s="11">
        <v>500</v>
      </c>
      <c r="G2" s="11">
        <f>IF(C2&lt;$B$10,F2,"")</f>
        <v>500</v>
      </c>
      <c r="H2" s="122">
        <v>3.8580000000000001</v>
      </c>
      <c r="I2" s="129">
        <f>IF(C2&lt;$B$10,H2,"")</f>
        <v>3.8580000000000001</v>
      </c>
      <c r="J2" s="130">
        <v>0</v>
      </c>
      <c r="K2" s="14">
        <f>IF(C2&lt;$B$10,L2/G2,"")</f>
        <v>0</v>
      </c>
      <c r="L2" s="11">
        <f>IF(C2&lt;$B$10,I2*J2,"")</f>
        <v>0</v>
      </c>
      <c r="M2" s="11">
        <f>IF(C2&lt;$B$10,L2,"")</f>
        <v>0</v>
      </c>
      <c r="N2" s="11">
        <f>IF(C2&lt;$B$10,G2+M2,"")</f>
        <v>500</v>
      </c>
      <c r="O2" s="11">
        <f>IF(C2&lt;$B$10,F2*$B$8,"")</f>
        <v>6.75</v>
      </c>
      <c r="P2" s="5"/>
      <c r="Q2" s="5"/>
      <c r="R2" s="5"/>
      <c r="S2" s="5"/>
    </row>
    <row r="3" spans="1:21" ht="15.75" thickBot="1" x14ac:dyDescent="0.35">
      <c r="A3" s="84" t="s">
        <v>16</v>
      </c>
      <c r="B3" s="116">
        <v>0</v>
      </c>
      <c r="C3" s="107">
        <f t="shared" ref="C3:C66" si="0">IF(C2&lt;$B$10,C2+1,"")</f>
        <v>2</v>
      </c>
      <c r="D3" s="13"/>
      <c r="E3" s="10">
        <f t="shared" ref="E3:E66" si="1">IF(C2&lt;$B$10,$B$15,"")</f>
        <v>129.6</v>
      </c>
      <c r="F3" s="11">
        <v>0</v>
      </c>
      <c r="G3" s="11">
        <f t="shared" ref="G3:G21" si="2">IF(C2&lt;$B$10,F3+G2,"")</f>
        <v>500</v>
      </c>
      <c r="H3" s="122">
        <f t="shared" ref="H3:H21" si="3">IF(C2&lt;$B$10,F3/E3,"")</f>
        <v>0</v>
      </c>
      <c r="I3" s="129">
        <f t="shared" ref="I3:I21" si="4">IF(C2&lt;$B$10,I2+H3,"")</f>
        <v>3.8580000000000001</v>
      </c>
      <c r="J3" s="131">
        <f t="shared" ref="J3:J21" si="5">IF(C2&lt;$B$10,$B$21,"")</f>
        <v>0.43</v>
      </c>
      <c r="K3" s="128">
        <f>IF(C2&lt;$B$10,L3/G3,"")</f>
        <v>3.31788E-3</v>
      </c>
      <c r="L3" s="11">
        <f>IF(C2&lt;$B$10,I3*J3,"")</f>
        <v>1.6589400000000001</v>
      </c>
      <c r="M3" s="11">
        <f t="shared" ref="M3:M21" si="6">IF(C2&lt;$B$10,M2+L3,"")</f>
        <v>1.6589400000000001</v>
      </c>
      <c r="N3" s="11">
        <f t="shared" ref="N3:N21" si="7">IF(C2&lt;$B$10,G3+M3,"")</f>
        <v>501.65893999999997</v>
      </c>
      <c r="O3" s="11">
        <f t="shared" ref="O3:O21" si="8">IF(C2&lt;$B$10,F3*$B$8,"")</f>
        <v>0</v>
      </c>
      <c r="P3" s="5"/>
      <c r="Q3" s="5"/>
      <c r="R3" s="5"/>
      <c r="S3" s="5"/>
    </row>
    <row r="4" spans="1:21" x14ac:dyDescent="0.3">
      <c r="A4" s="85" t="s">
        <v>0</v>
      </c>
      <c r="B4" s="17" t="s">
        <v>78</v>
      </c>
      <c r="C4" s="107">
        <f t="shared" si="0"/>
        <v>3</v>
      </c>
      <c r="D4" s="13"/>
      <c r="E4" s="10">
        <f t="shared" si="1"/>
        <v>129.6</v>
      </c>
      <c r="F4" s="11">
        <f t="shared" ref="F4:F19" si="9">IF(C3&lt;$B$10,IF($B$7&gt;0,IF(C3&lt;$B$10,IF(L3&gt;F3+$B$7,L3-(1-$B$8),F3),""),$B$6),"")</f>
        <v>200</v>
      </c>
      <c r="G4" s="11">
        <f t="shared" si="2"/>
        <v>700</v>
      </c>
      <c r="H4" s="122">
        <f t="shared" si="3"/>
        <v>1.5432098765432098</v>
      </c>
      <c r="I4" s="129">
        <f t="shared" si="4"/>
        <v>5.4012098765432102</v>
      </c>
      <c r="J4" s="131">
        <f t="shared" si="5"/>
        <v>0.43</v>
      </c>
      <c r="K4" s="128">
        <f t="shared" ref="K4:K66" si="10">IF(C3&lt;$B$10,L4/G4,"")</f>
        <v>3.3178860670194004E-3</v>
      </c>
      <c r="L4" s="11">
        <f t="shared" ref="L4:L21" si="11">IF(C3&lt;$B$10,I4*J4,"")</f>
        <v>2.3225202469135802</v>
      </c>
      <c r="M4" s="11">
        <f t="shared" si="6"/>
        <v>3.9814602469135805</v>
      </c>
      <c r="N4" s="11">
        <f t="shared" si="7"/>
        <v>703.98146024691357</v>
      </c>
      <c r="O4" s="11">
        <f t="shared" si="8"/>
        <v>2.7</v>
      </c>
      <c r="P4" s="5"/>
      <c r="Q4" s="5"/>
      <c r="R4" s="5"/>
      <c r="S4" s="5"/>
      <c r="T4" s="5"/>
      <c r="U4" s="5"/>
    </row>
    <row r="5" spans="1:21" ht="15.75" thickBot="1" x14ac:dyDescent="0.35">
      <c r="A5" s="86" t="str">
        <f>B4</f>
        <v>USD</v>
      </c>
      <c r="B5" s="117">
        <f>B2/B12</f>
        <v>500</v>
      </c>
      <c r="C5" s="107">
        <f t="shared" si="0"/>
        <v>4</v>
      </c>
      <c r="D5" s="13"/>
      <c r="E5" s="10">
        <f t="shared" si="1"/>
        <v>129.6</v>
      </c>
      <c r="F5" s="11">
        <f t="shared" si="9"/>
        <v>200</v>
      </c>
      <c r="G5" s="11">
        <f t="shared" si="2"/>
        <v>900</v>
      </c>
      <c r="H5" s="122">
        <f t="shared" si="3"/>
        <v>1.5432098765432098</v>
      </c>
      <c r="I5" s="129">
        <f t="shared" si="4"/>
        <v>6.9444197530864198</v>
      </c>
      <c r="J5" s="131">
        <f t="shared" si="5"/>
        <v>0.43</v>
      </c>
      <c r="K5" s="128">
        <f t="shared" si="10"/>
        <v>3.3178894375857338E-3</v>
      </c>
      <c r="L5" s="11">
        <f t="shared" si="11"/>
        <v>2.9861004938271605</v>
      </c>
      <c r="M5" s="11">
        <f t="shared" si="6"/>
        <v>6.9675607407407405</v>
      </c>
      <c r="N5" s="11">
        <f t="shared" si="7"/>
        <v>906.96756074074074</v>
      </c>
      <c r="O5" s="11">
        <f t="shared" si="8"/>
        <v>2.7</v>
      </c>
      <c r="P5" s="5"/>
      <c r="Q5" s="5"/>
      <c r="R5" s="5"/>
      <c r="S5" s="5"/>
      <c r="T5" s="5"/>
      <c r="U5" s="5"/>
    </row>
    <row r="6" spans="1:21" x14ac:dyDescent="0.3">
      <c r="A6" s="84" t="s">
        <v>16</v>
      </c>
      <c r="B6" s="116">
        <v>200</v>
      </c>
      <c r="C6" s="107">
        <f t="shared" si="0"/>
        <v>5</v>
      </c>
      <c r="D6" s="13"/>
      <c r="E6" s="10">
        <f t="shared" si="1"/>
        <v>129.6</v>
      </c>
      <c r="F6" s="11">
        <f t="shared" si="9"/>
        <v>200</v>
      </c>
      <c r="G6" s="11">
        <f t="shared" si="2"/>
        <v>1100</v>
      </c>
      <c r="H6" s="122">
        <f t="shared" si="3"/>
        <v>1.5432098765432098</v>
      </c>
      <c r="I6" s="129">
        <f t="shared" si="4"/>
        <v>8.4876296296296303</v>
      </c>
      <c r="J6" s="131">
        <f t="shared" si="5"/>
        <v>0.43</v>
      </c>
      <c r="K6" s="128">
        <f t="shared" si="10"/>
        <v>3.3178915824915826E-3</v>
      </c>
      <c r="L6" s="11">
        <f t="shared" si="11"/>
        <v>3.6496807407407408</v>
      </c>
      <c r="M6" s="11">
        <f t="shared" si="6"/>
        <v>10.617241481481482</v>
      </c>
      <c r="N6" s="11">
        <f t="shared" si="7"/>
        <v>1110.6172414814814</v>
      </c>
      <c r="O6" s="11">
        <f t="shared" si="8"/>
        <v>2.7</v>
      </c>
      <c r="P6" s="5"/>
      <c r="Q6" s="5"/>
      <c r="R6" s="5"/>
      <c r="S6" s="5"/>
      <c r="T6" s="5"/>
      <c r="U6" s="5"/>
    </row>
    <row r="7" spans="1:21" x14ac:dyDescent="0.3">
      <c r="A7" s="84" t="s">
        <v>17</v>
      </c>
      <c r="B7" s="116">
        <v>0</v>
      </c>
      <c r="C7" s="3">
        <f t="shared" si="0"/>
        <v>6</v>
      </c>
      <c r="D7" s="13"/>
      <c r="E7" s="10">
        <f t="shared" si="1"/>
        <v>129.6</v>
      </c>
      <c r="F7" s="11">
        <f t="shared" si="9"/>
        <v>200</v>
      </c>
      <c r="G7" s="11">
        <f t="shared" si="2"/>
        <v>1300</v>
      </c>
      <c r="H7" s="122">
        <f t="shared" si="3"/>
        <v>1.5432098765432098</v>
      </c>
      <c r="I7" s="129">
        <f t="shared" si="4"/>
        <v>10.030839506172841</v>
      </c>
      <c r="J7" s="131">
        <f t="shared" si="5"/>
        <v>0.43</v>
      </c>
      <c r="K7" s="128">
        <f t="shared" si="10"/>
        <v>3.317893067426401E-3</v>
      </c>
      <c r="L7" s="11">
        <f t="shared" si="11"/>
        <v>4.3132609876543215</v>
      </c>
      <c r="M7" s="11">
        <f t="shared" si="6"/>
        <v>14.930502469135803</v>
      </c>
      <c r="N7" s="11">
        <f t="shared" si="7"/>
        <v>1314.9305024691357</v>
      </c>
      <c r="O7" s="11">
        <f t="shared" si="8"/>
        <v>2.7</v>
      </c>
      <c r="P7" s="5"/>
      <c r="Q7" s="5"/>
      <c r="R7" s="5"/>
      <c r="S7" s="5"/>
      <c r="T7" s="5"/>
      <c r="U7" s="5"/>
    </row>
    <row r="8" spans="1:21" x14ac:dyDescent="0.3">
      <c r="A8" s="87" t="s">
        <v>18</v>
      </c>
      <c r="B8" s="111">
        <v>1.35E-2</v>
      </c>
      <c r="C8" s="3">
        <f t="shared" si="0"/>
        <v>7</v>
      </c>
      <c r="D8" s="13"/>
      <c r="E8" s="10">
        <f t="shared" si="1"/>
        <v>129.6</v>
      </c>
      <c r="F8" s="11">
        <f t="shared" si="9"/>
        <v>200</v>
      </c>
      <c r="G8" s="11">
        <f t="shared" si="2"/>
        <v>1500</v>
      </c>
      <c r="H8" s="122">
        <f t="shared" si="3"/>
        <v>1.5432098765432098</v>
      </c>
      <c r="I8" s="129">
        <f t="shared" si="4"/>
        <v>11.574049382716051</v>
      </c>
      <c r="J8" s="131">
        <f t="shared" si="5"/>
        <v>0.43</v>
      </c>
      <c r="K8" s="128">
        <f t="shared" si="10"/>
        <v>3.3178941563786015E-3</v>
      </c>
      <c r="L8" s="11">
        <f t="shared" si="11"/>
        <v>4.9768412345679023</v>
      </c>
      <c r="M8" s="11">
        <f t="shared" si="6"/>
        <v>19.907343703703706</v>
      </c>
      <c r="N8" s="11">
        <f t="shared" si="7"/>
        <v>1519.9073437037036</v>
      </c>
      <c r="O8" s="11">
        <f t="shared" si="8"/>
        <v>2.7</v>
      </c>
      <c r="P8" s="5"/>
      <c r="Q8" s="5"/>
      <c r="R8" s="5"/>
      <c r="S8" s="5"/>
      <c r="T8" s="5"/>
      <c r="U8" s="5"/>
    </row>
    <row r="9" spans="1:21" x14ac:dyDescent="0.3">
      <c r="A9" s="84" t="s">
        <v>19</v>
      </c>
      <c r="B9" s="65">
        <v>5</v>
      </c>
      <c r="C9" s="3">
        <f t="shared" si="0"/>
        <v>8</v>
      </c>
      <c r="D9" s="13"/>
      <c r="E9" s="10">
        <f t="shared" si="1"/>
        <v>129.6</v>
      </c>
      <c r="F9" s="11">
        <f t="shared" si="9"/>
        <v>200</v>
      </c>
      <c r="G9" s="11">
        <f t="shared" si="2"/>
        <v>1700</v>
      </c>
      <c r="H9" s="122">
        <f t="shared" si="3"/>
        <v>1.5432098765432098</v>
      </c>
      <c r="I9" s="129">
        <f t="shared" si="4"/>
        <v>13.117259259259262</v>
      </c>
      <c r="J9" s="131">
        <f t="shared" si="5"/>
        <v>0.43</v>
      </c>
      <c r="K9" s="128">
        <f t="shared" si="10"/>
        <v>3.317894989106754E-3</v>
      </c>
      <c r="L9" s="11">
        <f t="shared" si="11"/>
        <v>5.6404214814814821</v>
      </c>
      <c r="M9" s="11">
        <f t="shared" si="6"/>
        <v>25.547765185185188</v>
      </c>
      <c r="N9" s="11">
        <f t="shared" si="7"/>
        <v>1725.5477651851852</v>
      </c>
      <c r="O9" s="11">
        <f t="shared" si="8"/>
        <v>2.7</v>
      </c>
      <c r="P9" s="5"/>
      <c r="Q9" s="5"/>
      <c r="R9" s="5"/>
      <c r="S9" s="5"/>
      <c r="T9" s="5"/>
      <c r="U9" s="5"/>
    </row>
    <row r="10" spans="1:21" ht="15.75" thickBot="1" x14ac:dyDescent="0.35">
      <c r="A10" s="82" t="s">
        <v>20</v>
      </c>
      <c r="B10" s="24">
        <f>B9*12</f>
        <v>60</v>
      </c>
      <c r="C10" s="3">
        <f t="shared" si="0"/>
        <v>9</v>
      </c>
      <c r="D10" s="13"/>
      <c r="E10" s="10">
        <f t="shared" si="1"/>
        <v>129.6</v>
      </c>
      <c r="F10" s="11">
        <f t="shared" si="9"/>
        <v>200</v>
      </c>
      <c r="G10" s="11">
        <f t="shared" si="2"/>
        <v>1900</v>
      </c>
      <c r="H10" s="122">
        <f t="shared" si="3"/>
        <v>1.5432098765432098</v>
      </c>
      <c r="I10" s="129">
        <f t="shared" si="4"/>
        <v>14.660469135802472</v>
      </c>
      <c r="J10" s="131">
        <f t="shared" si="5"/>
        <v>0.43</v>
      </c>
      <c r="K10" s="128">
        <f t="shared" si="10"/>
        <v>3.3178956465237173E-3</v>
      </c>
      <c r="L10" s="11">
        <f t="shared" si="11"/>
        <v>6.3040017283950629</v>
      </c>
      <c r="M10" s="11">
        <f t="shared" si="6"/>
        <v>31.851766913580249</v>
      </c>
      <c r="N10" s="11">
        <f t="shared" si="7"/>
        <v>1931.8517669135801</v>
      </c>
      <c r="O10" s="11">
        <f t="shared" si="8"/>
        <v>2.7</v>
      </c>
      <c r="P10" s="5"/>
      <c r="Q10" s="5"/>
      <c r="R10" s="5"/>
      <c r="S10" s="5"/>
      <c r="T10" s="5"/>
      <c r="U10" s="5"/>
    </row>
    <row r="11" spans="1:21" ht="16.5" thickTop="1" thickBot="1" x14ac:dyDescent="0.35">
      <c r="A11" s="88" t="s">
        <v>79</v>
      </c>
      <c r="B11" s="26">
        <v>1</v>
      </c>
      <c r="C11" s="3">
        <f t="shared" si="0"/>
        <v>10</v>
      </c>
      <c r="D11" s="13"/>
      <c r="E11" s="10">
        <f t="shared" si="1"/>
        <v>129.6</v>
      </c>
      <c r="F11" s="11">
        <f t="shared" si="9"/>
        <v>200</v>
      </c>
      <c r="G11" s="11">
        <f t="shared" si="2"/>
        <v>2100</v>
      </c>
      <c r="H11" s="122">
        <f t="shared" si="3"/>
        <v>1.5432098765432098</v>
      </c>
      <c r="I11" s="129">
        <f t="shared" si="4"/>
        <v>16.203679012345681</v>
      </c>
      <c r="J11" s="131">
        <f t="shared" si="5"/>
        <v>0.43</v>
      </c>
      <c r="K11" s="128">
        <f t="shared" si="10"/>
        <v>3.3178961787184015E-3</v>
      </c>
      <c r="L11" s="11">
        <f t="shared" si="11"/>
        <v>6.9675819753086428</v>
      </c>
      <c r="M11" s="11">
        <f t="shared" si="6"/>
        <v>38.819348888888889</v>
      </c>
      <c r="N11" s="11">
        <f t="shared" si="7"/>
        <v>2138.8193488888887</v>
      </c>
      <c r="O11" s="11">
        <f t="shared" si="8"/>
        <v>2.7</v>
      </c>
      <c r="P11" s="5"/>
      <c r="Q11" s="5"/>
      <c r="R11" s="5"/>
      <c r="S11" s="5"/>
      <c r="T11" s="5"/>
      <c r="U11" s="5"/>
    </row>
    <row r="12" spans="1:21" ht="15.75" thickTop="1" x14ac:dyDescent="0.3">
      <c r="A12" s="88" t="s">
        <v>21</v>
      </c>
      <c r="B12" s="26">
        <v>30.87</v>
      </c>
      <c r="C12" s="3">
        <f t="shared" si="0"/>
        <v>11</v>
      </c>
      <c r="D12" s="13"/>
      <c r="E12" s="10">
        <f t="shared" si="1"/>
        <v>129.6</v>
      </c>
      <c r="F12" s="11">
        <f t="shared" si="9"/>
        <v>200</v>
      </c>
      <c r="G12" s="11">
        <f t="shared" si="2"/>
        <v>2300</v>
      </c>
      <c r="H12" s="122">
        <f t="shared" si="3"/>
        <v>1.5432098765432098</v>
      </c>
      <c r="I12" s="129">
        <f t="shared" si="4"/>
        <v>17.74688888888889</v>
      </c>
      <c r="J12" s="131">
        <f t="shared" si="5"/>
        <v>0.43</v>
      </c>
      <c r="K12" s="128">
        <f t="shared" si="10"/>
        <v>3.3178966183574879E-3</v>
      </c>
      <c r="L12" s="11">
        <f t="shared" si="11"/>
        <v>7.6311622222222226</v>
      </c>
      <c r="M12" s="11">
        <f t="shared" si="6"/>
        <v>46.450511111111112</v>
      </c>
      <c r="N12" s="11">
        <f t="shared" si="7"/>
        <v>2346.4505111111112</v>
      </c>
      <c r="O12" s="11">
        <f t="shared" si="8"/>
        <v>2.7</v>
      </c>
      <c r="P12" s="5"/>
      <c r="Q12" s="5"/>
      <c r="R12" s="5"/>
      <c r="S12" s="5"/>
      <c r="T12" s="5"/>
      <c r="U12" s="5"/>
    </row>
    <row r="13" spans="1:21" x14ac:dyDescent="0.3">
      <c r="A13" s="89" t="s">
        <v>22</v>
      </c>
      <c r="B13" s="28">
        <v>31.4</v>
      </c>
      <c r="C13" s="3">
        <f t="shared" si="0"/>
        <v>12</v>
      </c>
      <c r="D13" s="13"/>
      <c r="E13" s="10">
        <f t="shared" si="1"/>
        <v>129.6</v>
      </c>
      <c r="F13" s="11">
        <f t="shared" si="9"/>
        <v>200</v>
      </c>
      <c r="G13" s="11">
        <f t="shared" si="2"/>
        <v>2500</v>
      </c>
      <c r="H13" s="122">
        <f t="shared" si="3"/>
        <v>1.5432098765432098</v>
      </c>
      <c r="I13" s="129">
        <f t="shared" si="4"/>
        <v>19.290098765432099</v>
      </c>
      <c r="J13" s="131">
        <f t="shared" si="5"/>
        <v>0.43</v>
      </c>
      <c r="K13" s="128">
        <f t="shared" si="10"/>
        <v>3.3178969876543206E-3</v>
      </c>
      <c r="L13" s="11">
        <f t="shared" si="11"/>
        <v>8.2947424691358016</v>
      </c>
      <c r="M13" s="11">
        <f t="shared" si="6"/>
        <v>54.74525358024691</v>
      </c>
      <c r="N13" s="11">
        <f t="shared" si="7"/>
        <v>2554.7452535802468</v>
      </c>
      <c r="O13" s="11">
        <f t="shared" si="8"/>
        <v>2.7</v>
      </c>
      <c r="P13" s="5"/>
      <c r="Q13" s="5"/>
      <c r="R13" s="5"/>
      <c r="S13" s="5"/>
      <c r="T13" s="5"/>
      <c r="U13" s="5"/>
    </row>
    <row r="14" spans="1:21" ht="15.75" thickBot="1" x14ac:dyDescent="0.35">
      <c r="A14" s="90" t="s">
        <v>23</v>
      </c>
      <c r="B14" s="30">
        <f>(B13-B12)/B12</f>
        <v>1.716877227081301E-2</v>
      </c>
      <c r="C14" s="3">
        <f t="shared" si="0"/>
        <v>13</v>
      </c>
      <c r="D14" s="13"/>
      <c r="E14" s="10">
        <f t="shared" si="1"/>
        <v>129.6</v>
      </c>
      <c r="F14" s="11">
        <f t="shared" si="9"/>
        <v>200</v>
      </c>
      <c r="G14" s="11">
        <f t="shared" si="2"/>
        <v>2700</v>
      </c>
      <c r="H14" s="122">
        <f t="shared" si="3"/>
        <v>1.5432098765432098</v>
      </c>
      <c r="I14" s="129">
        <f t="shared" si="4"/>
        <v>20.833308641975307</v>
      </c>
      <c r="J14" s="131">
        <f t="shared" si="5"/>
        <v>0.43</v>
      </c>
      <c r="K14" s="128">
        <f t="shared" si="10"/>
        <v>3.3178973022405119E-3</v>
      </c>
      <c r="L14" s="11">
        <f t="shared" si="11"/>
        <v>8.9583227160493824</v>
      </c>
      <c r="M14" s="11">
        <f t="shared" si="6"/>
        <v>63.703576296296291</v>
      </c>
      <c r="N14" s="11">
        <f t="shared" si="7"/>
        <v>2763.7035762962964</v>
      </c>
      <c r="O14" s="11">
        <f t="shared" si="8"/>
        <v>2.7</v>
      </c>
      <c r="P14" s="5"/>
      <c r="Q14" s="5"/>
      <c r="R14" s="5"/>
      <c r="S14" s="5"/>
      <c r="T14" s="5"/>
      <c r="U14" s="5"/>
    </row>
    <row r="15" spans="1:21" ht="15.75" thickTop="1" x14ac:dyDescent="0.3">
      <c r="A15" s="91" t="s">
        <v>24</v>
      </c>
      <c r="B15" s="110">
        <v>129.6</v>
      </c>
      <c r="C15" s="3">
        <f t="shared" si="0"/>
        <v>14</v>
      </c>
      <c r="D15" s="13"/>
      <c r="E15" s="10">
        <f t="shared" si="1"/>
        <v>129.6</v>
      </c>
      <c r="F15" s="11">
        <f t="shared" si="9"/>
        <v>200</v>
      </c>
      <c r="G15" s="11">
        <f t="shared" si="2"/>
        <v>2900</v>
      </c>
      <c r="H15" s="122">
        <f t="shared" si="3"/>
        <v>1.5432098765432098</v>
      </c>
      <c r="I15" s="129">
        <f t="shared" si="4"/>
        <v>22.376518518518516</v>
      </c>
      <c r="J15" s="131">
        <f t="shared" si="5"/>
        <v>0.43</v>
      </c>
      <c r="K15" s="128">
        <f t="shared" si="10"/>
        <v>3.3178975734355037E-3</v>
      </c>
      <c r="L15" s="11">
        <f t="shared" si="11"/>
        <v>9.6219029629629613</v>
      </c>
      <c r="M15" s="11">
        <f t="shared" si="6"/>
        <v>73.325479259259254</v>
      </c>
      <c r="N15" s="11">
        <f t="shared" si="7"/>
        <v>2973.3254792592593</v>
      </c>
      <c r="O15" s="11">
        <f t="shared" si="8"/>
        <v>2.7</v>
      </c>
      <c r="P15" s="5"/>
      <c r="Q15" s="5"/>
      <c r="R15" s="5"/>
      <c r="S15" s="5"/>
      <c r="T15" s="5"/>
      <c r="U15" s="5"/>
    </row>
    <row r="16" spans="1:21" x14ac:dyDescent="0.3">
      <c r="A16" s="84" t="s">
        <v>25</v>
      </c>
      <c r="B16" s="109">
        <v>131.02000000000001</v>
      </c>
      <c r="C16" s="3">
        <f t="shared" si="0"/>
        <v>15</v>
      </c>
      <c r="D16" s="13"/>
      <c r="E16" s="10">
        <f t="shared" si="1"/>
        <v>129.6</v>
      </c>
      <c r="F16" s="11">
        <f t="shared" si="9"/>
        <v>200</v>
      </c>
      <c r="G16" s="11">
        <f t="shared" si="2"/>
        <v>3100</v>
      </c>
      <c r="H16" s="122">
        <f t="shared" si="3"/>
        <v>1.5432098765432098</v>
      </c>
      <c r="I16" s="129">
        <f t="shared" si="4"/>
        <v>23.919728395061725</v>
      </c>
      <c r="J16" s="131">
        <f t="shared" si="5"/>
        <v>0.43</v>
      </c>
      <c r="K16" s="128">
        <f t="shared" si="10"/>
        <v>3.3178978096375942E-3</v>
      </c>
      <c r="L16" s="11">
        <f t="shared" si="11"/>
        <v>10.285483209876542</v>
      </c>
      <c r="M16" s="11">
        <f t="shared" si="6"/>
        <v>83.610962469135799</v>
      </c>
      <c r="N16" s="11">
        <f t="shared" si="7"/>
        <v>3183.6109624691358</v>
      </c>
      <c r="O16" s="11">
        <f t="shared" si="8"/>
        <v>2.7</v>
      </c>
      <c r="P16" s="5"/>
      <c r="Q16" s="5"/>
      <c r="R16" s="5"/>
      <c r="S16" s="5"/>
      <c r="T16" s="5"/>
      <c r="U16" s="5"/>
    </row>
    <row r="17" spans="1:21" x14ac:dyDescent="0.3">
      <c r="A17" s="92" t="s">
        <v>26</v>
      </c>
      <c r="B17" s="35">
        <f>(B16-B15)/B16</f>
        <v>1.0838039993894183E-2</v>
      </c>
      <c r="C17" s="3">
        <f t="shared" si="0"/>
        <v>16</v>
      </c>
      <c r="D17" s="13"/>
      <c r="E17" s="10">
        <f t="shared" si="1"/>
        <v>129.6</v>
      </c>
      <c r="F17" s="11">
        <f t="shared" si="9"/>
        <v>200</v>
      </c>
      <c r="G17" s="11">
        <f t="shared" si="2"/>
        <v>3300</v>
      </c>
      <c r="H17" s="122">
        <f t="shared" si="3"/>
        <v>1.5432098765432098</v>
      </c>
      <c r="I17" s="129">
        <f t="shared" si="4"/>
        <v>25.462938271604934</v>
      </c>
      <c r="J17" s="131">
        <f t="shared" si="5"/>
        <v>0.43</v>
      </c>
      <c r="K17" s="128">
        <f t="shared" si="10"/>
        <v>3.3178980172091275E-3</v>
      </c>
      <c r="L17" s="11">
        <f t="shared" si="11"/>
        <v>10.949063456790121</v>
      </c>
      <c r="M17" s="11">
        <f t="shared" si="6"/>
        <v>94.560025925925913</v>
      </c>
      <c r="N17" s="11">
        <f t="shared" si="7"/>
        <v>3394.5600259259259</v>
      </c>
      <c r="O17" s="11">
        <f t="shared" si="8"/>
        <v>2.7</v>
      </c>
      <c r="P17" s="5"/>
      <c r="Q17" s="5"/>
      <c r="R17" s="5"/>
      <c r="S17" s="5"/>
      <c r="T17" s="5"/>
      <c r="U17" s="5"/>
    </row>
    <row r="18" spans="1:21" x14ac:dyDescent="0.3">
      <c r="A18" s="84" t="s">
        <v>103</v>
      </c>
      <c r="B18" s="118">
        <f>(B19*B16)-B5</f>
        <v>11732.573925432111</v>
      </c>
      <c r="C18" s="3">
        <f t="shared" si="0"/>
        <v>17</v>
      </c>
      <c r="D18" s="13"/>
      <c r="E18" s="10">
        <f t="shared" si="1"/>
        <v>129.6</v>
      </c>
      <c r="F18" s="11">
        <f t="shared" si="9"/>
        <v>200</v>
      </c>
      <c r="G18" s="11">
        <f t="shared" si="2"/>
        <v>3500</v>
      </c>
      <c r="H18" s="122">
        <f t="shared" si="3"/>
        <v>1.5432098765432098</v>
      </c>
      <c r="I18" s="129">
        <f t="shared" si="4"/>
        <v>27.006148148148142</v>
      </c>
      <c r="J18" s="131">
        <f t="shared" si="5"/>
        <v>0.43</v>
      </c>
      <c r="K18" s="128">
        <f t="shared" si="10"/>
        <v>3.3178982010582006E-3</v>
      </c>
      <c r="L18" s="11">
        <f t="shared" si="11"/>
        <v>11.612643703703702</v>
      </c>
      <c r="M18" s="11">
        <f t="shared" si="6"/>
        <v>106.17266962962961</v>
      </c>
      <c r="N18" s="11">
        <f t="shared" si="7"/>
        <v>3606.1726696296296</v>
      </c>
      <c r="O18" s="11">
        <f t="shared" si="8"/>
        <v>2.7</v>
      </c>
      <c r="P18" s="5"/>
      <c r="Q18" s="5"/>
      <c r="R18" s="5"/>
      <c r="S18" s="5"/>
      <c r="T18" s="5"/>
      <c r="U18" s="5"/>
    </row>
    <row r="19" spans="1:21" x14ac:dyDescent="0.3">
      <c r="A19" s="84" t="s">
        <v>27</v>
      </c>
      <c r="B19" s="76">
        <f>SUM(H2:H121)</f>
        <v>93.364172839506253</v>
      </c>
      <c r="C19" s="3">
        <f t="shared" si="0"/>
        <v>18</v>
      </c>
      <c r="D19" s="13"/>
      <c r="E19" s="10">
        <f t="shared" si="1"/>
        <v>129.6</v>
      </c>
      <c r="F19" s="11">
        <f t="shared" si="9"/>
        <v>200</v>
      </c>
      <c r="G19" s="11">
        <f t="shared" si="2"/>
        <v>3700</v>
      </c>
      <c r="H19" s="122">
        <f t="shared" si="3"/>
        <v>1.5432098765432098</v>
      </c>
      <c r="I19" s="129">
        <f t="shared" si="4"/>
        <v>28.549358024691351</v>
      </c>
      <c r="J19" s="131">
        <f t="shared" si="5"/>
        <v>0.43</v>
      </c>
      <c r="K19" s="128">
        <f t="shared" si="10"/>
        <v>3.3178983650316977E-3</v>
      </c>
      <c r="L19" s="11">
        <f t="shared" si="11"/>
        <v>12.276223950617281</v>
      </c>
      <c r="M19" s="11">
        <f t="shared" si="6"/>
        <v>118.44889358024689</v>
      </c>
      <c r="N19" s="11">
        <f t="shared" si="7"/>
        <v>3818.4488935802469</v>
      </c>
      <c r="O19" s="11">
        <f t="shared" si="8"/>
        <v>2.7</v>
      </c>
      <c r="P19" s="5"/>
      <c r="Q19" s="5"/>
      <c r="R19" s="5"/>
      <c r="S19" s="5"/>
      <c r="T19" s="5"/>
      <c r="U19" s="5"/>
    </row>
    <row r="20" spans="1:21" x14ac:dyDescent="0.3">
      <c r="A20" s="84" t="s">
        <v>28</v>
      </c>
      <c r="B20" s="118">
        <f>B19*B16</f>
        <v>12232.573925432111</v>
      </c>
      <c r="C20" s="3">
        <f t="shared" si="0"/>
        <v>19</v>
      </c>
      <c r="D20" s="13"/>
      <c r="E20" s="10">
        <f t="shared" si="1"/>
        <v>129.6</v>
      </c>
      <c r="F20" s="11">
        <f t="shared" ref="F20:F83" si="12">IF(C19&lt;$B$10,IF($B$7&gt;0,IF(C19&lt;$B$10,IF(L19&gt;F19+$B$7,L19-(1-$B$8),F19),""),$B$6),"")</f>
        <v>200</v>
      </c>
      <c r="G20" s="11">
        <f t="shared" si="2"/>
        <v>3900</v>
      </c>
      <c r="H20" s="122">
        <f t="shared" si="3"/>
        <v>1.5432098765432098</v>
      </c>
      <c r="I20" s="129">
        <f t="shared" si="4"/>
        <v>30.09256790123456</v>
      </c>
      <c r="J20" s="131">
        <f t="shared" si="5"/>
        <v>0.43</v>
      </c>
      <c r="K20" s="128">
        <f t="shared" si="10"/>
        <v>3.3178985121873998E-3</v>
      </c>
      <c r="L20" s="11">
        <f t="shared" si="11"/>
        <v>12.93980419753086</v>
      </c>
      <c r="M20" s="11">
        <f t="shared" si="6"/>
        <v>131.38869777777774</v>
      </c>
      <c r="N20" s="11">
        <f t="shared" si="7"/>
        <v>4031.3886977777779</v>
      </c>
      <c r="O20" s="11">
        <f t="shared" si="8"/>
        <v>2.7</v>
      </c>
      <c r="P20" s="5"/>
      <c r="Q20" s="5"/>
      <c r="R20" s="5"/>
      <c r="S20" s="5"/>
      <c r="T20" s="5"/>
      <c r="U20" s="5"/>
    </row>
    <row r="21" spans="1:21" x14ac:dyDescent="0.3">
      <c r="A21" s="93" t="s">
        <v>29</v>
      </c>
      <c r="B21" s="39">
        <v>0.43</v>
      </c>
      <c r="C21" s="3">
        <f t="shared" si="0"/>
        <v>20</v>
      </c>
      <c r="D21" s="13"/>
      <c r="E21" s="10">
        <f t="shared" si="1"/>
        <v>129.6</v>
      </c>
      <c r="F21" s="11">
        <f t="shared" si="12"/>
        <v>200</v>
      </c>
      <c r="G21" s="11">
        <f t="shared" si="2"/>
        <v>4100</v>
      </c>
      <c r="H21" s="122">
        <f t="shared" si="3"/>
        <v>1.5432098765432098</v>
      </c>
      <c r="I21" s="129">
        <f t="shared" si="4"/>
        <v>31.635777777777768</v>
      </c>
      <c r="J21" s="131">
        <f t="shared" si="5"/>
        <v>0.43</v>
      </c>
      <c r="K21" s="128">
        <f t="shared" si="10"/>
        <v>3.3178986449864489E-3</v>
      </c>
      <c r="L21" s="11">
        <f t="shared" si="11"/>
        <v>13.603384444444441</v>
      </c>
      <c r="M21" s="11">
        <f t="shared" si="6"/>
        <v>144.99208222222217</v>
      </c>
      <c r="N21" s="11">
        <f t="shared" si="7"/>
        <v>4244.9920822222221</v>
      </c>
      <c r="O21" s="11">
        <f t="shared" si="8"/>
        <v>2.7</v>
      </c>
      <c r="P21" s="5"/>
      <c r="Q21" s="5"/>
      <c r="R21" s="5"/>
      <c r="S21" s="5"/>
      <c r="T21" s="5"/>
      <c r="U21" s="5"/>
    </row>
    <row r="22" spans="1:21" x14ac:dyDescent="0.3">
      <c r="A22" s="94" t="s">
        <v>86</v>
      </c>
      <c r="B22" s="126">
        <f>SUM(F2:F241)</f>
        <v>12100</v>
      </c>
      <c r="C22" s="3">
        <f t="shared" si="0"/>
        <v>21</v>
      </c>
      <c r="D22" s="13"/>
      <c r="E22" s="10">
        <f t="shared" si="1"/>
        <v>129.6</v>
      </c>
      <c r="F22" s="11">
        <f t="shared" si="12"/>
        <v>200</v>
      </c>
      <c r="G22" s="11">
        <f t="shared" ref="G22:G85" si="13">IF(C21&lt;$B$10,F22+G21,"")</f>
        <v>4300</v>
      </c>
      <c r="H22" s="122">
        <f t="shared" ref="H22:H85" si="14">IF(C21&lt;$B$10,F22/E22,"")</f>
        <v>1.5432098765432098</v>
      </c>
      <c r="I22" s="129">
        <f t="shared" ref="I22:I85" si="15">IF(C21&lt;$B$10,I21+H22,"")</f>
        <v>33.178987654320977</v>
      </c>
      <c r="J22" s="131">
        <f t="shared" ref="J22:J67" si="16">IF(C21&lt;$B$10,$B$21,"")</f>
        <v>0.43</v>
      </c>
      <c r="K22" s="128">
        <f t="shared" si="10"/>
        <v>3.3178987654320976E-3</v>
      </c>
      <c r="L22" s="11">
        <f t="shared" ref="L22:L85" si="17">IF(C21&lt;$B$10,I22*J22,"")</f>
        <v>14.266964691358019</v>
      </c>
      <c r="M22" s="11">
        <f t="shared" ref="M22:M85" si="18">IF(C21&lt;$B$10,M21+L22,"")</f>
        <v>159.25904691358019</v>
      </c>
      <c r="N22" s="11">
        <f t="shared" ref="N22:N85" si="19">IF(C21&lt;$B$10,G22+M22,"")</f>
        <v>4459.2590469135803</v>
      </c>
      <c r="O22" s="11">
        <f t="shared" ref="O22:O85" si="20">IF(C21&lt;$B$10,F22*$B$8,"")</f>
        <v>2.7</v>
      </c>
      <c r="P22" s="5"/>
      <c r="Q22" s="5"/>
      <c r="R22" s="5"/>
      <c r="S22" s="5"/>
      <c r="T22" s="5"/>
      <c r="U22" s="5"/>
    </row>
    <row r="23" spans="1:21" x14ac:dyDescent="0.3">
      <c r="A23" s="94" t="s">
        <v>108</v>
      </c>
      <c r="B23" s="126">
        <f>B22*B13</f>
        <v>379940</v>
      </c>
      <c r="C23" s="3">
        <f t="shared" si="0"/>
        <v>22</v>
      </c>
      <c r="D23" s="13"/>
      <c r="E23" s="10">
        <f t="shared" si="1"/>
        <v>129.6</v>
      </c>
      <c r="F23" s="11">
        <f t="shared" si="12"/>
        <v>200</v>
      </c>
      <c r="G23" s="11">
        <f t="shared" si="13"/>
        <v>4500</v>
      </c>
      <c r="H23" s="122">
        <f t="shared" si="14"/>
        <v>1.5432098765432098</v>
      </c>
      <c r="I23" s="129">
        <f t="shared" si="15"/>
        <v>34.722197530864186</v>
      </c>
      <c r="J23" s="131">
        <f t="shared" si="16"/>
        <v>0.43</v>
      </c>
      <c r="K23" s="128">
        <f t="shared" si="10"/>
        <v>3.3178988751714667E-3</v>
      </c>
      <c r="L23" s="11">
        <f t="shared" si="17"/>
        <v>14.9305449382716</v>
      </c>
      <c r="M23" s="11">
        <f t="shared" si="18"/>
        <v>174.18959185185179</v>
      </c>
      <c r="N23" s="11">
        <f t="shared" si="19"/>
        <v>4674.1895918518521</v>
      </c>
      <c r="O23" s="11">
        <f t="shared" si="20"/>
        <v>2.7</v>
      </c>
      <c r="P23" s="5"/>
      <c r="Q23" s="5"/>
      <c r="R23" s="5"/>
      <c r="S23" s="5"/>
      <c r="T23" s="5"/>
      <c r="U23" s="5"/>
    </row>
    <row r="24" spans="1:21" x14ac:dyDescent="0.3">
      <c r="A24" s="94" t="s">
        <v>31</v>
      </c>
      <c r="B24" s="78">
        <f>SUM(L2:L241)</f>
        <v>1233.2632624691357</v>
      </c>
      <c r="C24" s="3">
        <f t="shared" si="0"/>
        <v>23</v>
      </c>
      <c r="D24" s="13"/>
      <c r="E24" s="10">
        <f t="shared" si="1"/>
        <v>129.6</v>
      </c>
      <c r="F24" s="11">
        <f t="shared" si="12"/>
        <v>200</v>
      </c>
      <c r="G24" s="11">
        <f t="shared" si="13"/>
        <v>4700</v>
      </c>
      <c r="H24" s="122">
        <f t="shared" si="14"/>
        <v>1.5432098765432098</v>
      </c>
      <c r="I24" s="129">
        <f t="shared" si="15"/>
        <v>36.265407407407395</v>
      </c>
      <c r="J24" s="131">
        <f t="shared" si="16"/>
        <v>0.43</v>
      </c>
      <c r="K24" s="128">
        <f t="shared" si="10"/>
        <v>3.3178989755713148E-3</v>
      </c>
      <c r="L24" s="11">
        <f t="shared" si="17"/>
        <v>15.594125185185179</v>
      </c>
      <c r="M24" s="11">
        <f t="shared" si="18"/>
        <v>189.78371703703698</v>
      </c>
      <c r="N24" s="11">
        <f t="shared" si="19"/>
        <v>4889.7837170370367</v>
      </c>
      <c r="O24" s="11">
        <f t="shared" si="20"/>
        <v>2.7</v>
      </c>
      <c r="P24" s="5"/>
      <c r="Q24" s="5"/>
      <c r="R24" s="5"/>
      <c r="S24" s="5"/>
      <c r="T24" s="5"/>
      <c r="U24" s="5"/>
    </row>
    <row r="25" spans="1:21" x14ac:dyDescent="0.3">
      <c r="A25" s="94" t="s">
        <v>32</v>
      </c>
      <c r="B25" s="120">
        <f>SUM(O2:O241)</f>
        <v>163.34999999999994</v>
      </c>
      <c r="C25" s="3">
        <f t="shared" si="0"/>
        <v>24</v>
      </c>
      <c r="D25" s="13"/>
      <c r="E25" s="10">
        <f t="shared" si="1"/>
        <v>129.6</v>
      </c>
      <c r="F25" s="11">
        <f t="shared" si="12"/>
        <v>200</v>
      </c>
      <c r="G25" s="11">
        <f t="shared" si="13"/>
        <v>4900</v>
      </c>
      <c r="H25" s="122">
        <f t="shared" si="14"/>
        <v>1.5432098765432098</v>
      </c>
      <c r="I25" s="129">
        <f t="shared" si="15"/>
        <v>37.808617283950603</v>
      </c>
      <c r="J25" s="131">
        <f t="shared" si="16"/>
        <v>0.43</v>
      </c>
      <c r="K25" s="128">
        <f t="shared" si="10"/>
        <v>3.3178990677752572E-3</v>
      </c>
      <c r="L25" s="11">
        <f t="shared" si="17"/>
        <v>16.25770543209876</v>
      </c>
      <c r="M25" s="11">
        <f t="shared" si="18"/>
        <v>206.04142246913574</v>
      </c>
      <c r="N25" s="11">
        <f t="shared" si="19"/>
        <v>5106.0414224691358</v>
      </c>
      <c r="O25" s="11">
        <f t="shared" si="20"/>
        <v>2.7</v>
      </c>
      <c r="P25" s="5"/>
      <c r="Q25" s="5"/>
      <c r="R25" s="5"/>
      <c r="S25" s="5"/>
      <c r="T25" s="5"/>
      <c r="U25" s="5"/>
    </row>
    <row r="26" spans="1:21" x14ac:dyDescent="0.3">
      <c r="A26" s="94" t="s">
        <v>33</v>
      </c>
      <c r="B26" s="43">
        <f>B24/B22</f>
        <v>0.10192258367513518</v>
      </c>
      <c r="C26" s="3">
        <f t="shared" si="0"/>
        <v>25</v>
      </c>
      <c r="D26" s="13"/>
      <c r="E26" s="10">
        <f t="shared" si="1"/>
        <v>129.6</v>
      </c>
      <c r="F26" s="11">
        <f t="shared" si="12"/>
        <v>200</v>
      </c>
      <c r="G26" s="11">
        <f t="shared" si="13"/>
        <v>5100</v>
      </c>
      <c r="H26" s="122">
        <f t="shared" si="14"/>
        <v>1.5432098765432098</v>
      </c>
      <c r="I26" s="129">
        <f t="shared" si="15"/>
        <v>39.351827160493812</v>
      </c>
      <c r="J26" s="131">
        <f t="shared" si="16"/>
        <v>0.43</v>
      </c>
      <c r="K26" s="128">
        <f t="shared" si="10"/>
        <v>3.3178991527475173E-3</v>
      </c>
      <c r="L26" s="11">
        <f t="shared" si="17"/>
        <v>16.921285679012339</v>
      </c>
      <c r="M26" s="11">
        <f t="shared" si="18"/>
        <v>222.96270814814807</v>
      </c>
      <c r="N26" s="11">
        <f t="shared" si="19"/>
        <v>5322.9627081481485</v>
      </c>
      <c r="O26" s="11">
        <f t="shared" si="20"/>
        <v>2.7</v>
      </c>
      <c r="P26" s="5"/>
      <c r="Q26" s="5"/>
      <c r="R26" s="5"/>
      <c r="S26" s="5"/>
      <c r="T26" s="5"/>
      <c r="U26" s="5"/>
    </row>
    <row r="27" spans="1:21" x14ac:dyDescent="0.3">
      <c r="A27" s="94" t="s">
        <v>34</v>
      </c>
      <c r="B27" s="119">
        <f>B20+B24-B25</f>
        <v>13302.487187901246</v>
      </c>
      <c r="C27" s="3">
        <f t="shared" si="0"/>
        <v>26</v>
      </c>
      <c r="D27" s="13"/>
      <c r="E27" s="10">
        <f t="shared" si="1"/>
        <v>129.6</v>
      </c>
      <c r="F27" s="11">
        <f t="shared" si="12"/>
        <v>200</v>
      </c>
      <c r="G27" s="11">
        <f t="shared" si="13"/>
        <v>5300</v>
      </c>
      <c r="H27" s="122">
        <f t="shared" si="14"/>
        <v>1.5432098765432098</v>
      </c>
      <c r="I27" s="129">
        <f t="shared" si="15"/>
        <v>40.895037037037021</v>
      </c>
      <c r="J27" s="131">
        <f t="shared" si="16"/>
        <v>0.43</v>
      </c>
      <c r="K27" s="128">
        <f t="shared" si="10"/>
        <v>3.3178992313067771E-3</v>
      </c>
      <c r="L27" s="11">
        <f t="shared" si="17"/>
        <v>17.584865925925918</v>
      </c>
      <c r="M27" s="11">
        <f t="shared" si="18"/>
        <v>240.54757407407399</v>
      </c>
      <c r="N27" s="11">
        <f t="shared" si="19"/>
        <v>5540.547574074074</v>
      </c>
      <c r="O27" s="11">
        <f t="shared" si="20"/>
        <v>2.7</v>
      </c>
      <c r="P27" s="5"/>
      <c r="Q27" s="5"/>
      <c r="R27" s="5"/>
      <c r="S27" s="5"/>
      <c r="T27" s="5"/>
      <c r="U27" s="5"/>
    </row>
    <row r="28" spans="1:21" x14ac:dyDescent="0.3">
      <c r="A28" s="95" t="s">
        <v>35</v>
      </c>
      <c r="B28" s="121">
        <f>B27*B13</f>
        <v>417698.09770009911</v>
      </c>
      <c r="C28" s="3">
        <f t="shared" si="0"/>
        <v>27</v>
      </c>
      <c r="D28" s="13"/>
      <c r="E28" s="10">
        <f t="shared" si="1"/>
        <v>129.6</v>
      </c>
      <c r="F28" s="11">
        <f t="shared" si="12"/>
        <v>200</v>
      </c>
      <c r="G28" s="11">
        <f t="shared" si="13"/>
        <v>5500</v>
      </c>
      <c r="H28" s="122">
        <f t="shared" si="14"/>
        <v>1.5432098765432098</v>
      </c>
      <c r="I28" s="129">
        <f t="shared" si="15"/>
        <v>42.43824691358023</v>
      </c>
      <c r="J28" s="131">
        <f t="shared" si="16"/>
        <v>0.43</v>
      </c>
      <c r="K28" s="128">
        <f t="shared" si="10"/>
        <v>3.3178993041526358E-3</v>
      </c>
      <c r="L28" s="11">
        <f t="shared" si="17"/>
        <v>18.248446172839497</v>
      </c>
      <c r="M28" s="11">
        <f t="shared" si="18"/>
        <v>258.79602024691349</v>
      </c>
      <c r="N28" s="11">
        <f t="shared" si="19"/>
        <v>5758.796020246913</v>
      </c>
      <c r="O28" s="11">
        <f t="shared" si="20"/>
        <v>2.7</v>
      </c>
      <c r="P28" s="5"/>
      <c r="Q28" s="5"/>
      <c r="R28" s="5"/>
      <c r="S28" s="5"/>
      <c r="T28" s="5"/>
      <c r="U28" s="5"/>
    </row>
    <row r="29" spans="1:21" x14ac:dyDescent="0.3">
      <c r="A29" s="95" t="s">
        <v>102</v>
      </c>
      <c r="B29" s="121">
        <f>B28-B23</f>
        <v>37758.097700099112</v>
      </c>
      <c r="C29" s="3">
        <f t="shared" si="0"/>
        <v>28</v>
      </c>
      <c r="D29" s="13"/>
      <c r="E29" s="10">
        <f t="shared" si="1"/>
        <v>129.6</v>
      </c>
      <c r="F29" s="11">
        <f t="shared" si="12"/>
        <v>200</v>
      </c>
      <c r="G29" s="11">
        <f t="shared" si="13"/>
        <v>5700</v>
      </c>
      <c r="H29" s="122">
        <f t="shared" si="14"/>
        <v>1.5432098765432098</v>
      </c>
      <c r="I29" s="129">
        <f t="shared" si="15"/>
        <v>43.981456790123438</v>
      </c>
      <c r="J29" s="131">
        <f t="shared" si="16"/>
        <v>0.43</v>
      </c>
      <c r="K29" s="128">
        <f t="shared" si="10"/>
        <v>3.3178993718865051E-3</v>
      </c>
      <c r="L29" s="11">
        <f t="shared" si="17"/>
        <v>18.912026419753079</v>
      </c>
      <c r="M29" s="11">
        <f t="shared" si="18"/>
        <v>277.70804666666658</v>
      </c>
      <c r="N29" s="11">
        <f t="shared" si="19"/>
        <v>5977.7080466666666</v>
      </c>
      <c r="O29" s="11">
        <f t="shared" si="20"/>
        <v>2.7</v>
      </c>
      <c r="P29" s="5"/>
      <c r="Q29" s="5"/>
      <c r="R29" s="5"/>
      <c r="S29" s="5"/>
      <c r="T29" s="5"/>
      <c r="U29" s="5"/>
    </row>
    <row r="30" spans="1:21" x14ac:dyDescent="0.3">
      <c r="A30" s="84" t="s">
        <v>90</v>
      </c>
      <c r="B30" s="100">
        <f>(B28-B23)/B23</f>
        <v>9.9379106438119466E-2</v>
      </c>
      <c r="C30" s="3">
        <f t="shared" si="0"/>
        <v>29</v>
      </c>
      <c r="D30" s="13"/>
      <c r="E30" s="10">
        <f t="shared" si="1"/>
        <v>129.6</v>
      </c>
      <c r="F30" s="11">
        <f t="shared" si="12"/>
        <v>200</v>
      </c>
      <c r="G30" s="11">
        <f t="shared" si="13"/>
        <v>5900</v>
      </c>
      <c r="H30" s="122">
        <f t="shared" si="14"/>
        <v>1.5432098765432098</v>
      </c>
      <c r="I30" s="129">
        <f t="shared" si="15"/>
        <v>45.524666666666647</v>
      </c>
      <c r="J30" s="131">
        <f t="shared" si="16"/>
        <v>0.43</v>
      </c>
      <c r="K30" s="128">
        <f>IF(C29&lt;$B$10,L30/G30,"")</f>
        <v>3.3178994350282474E-3</v>
      </c>
      <c r="L30" s="11">
        <f t="shared" si="17"/>
        <v>19.575606666666658</v>
      </c>
      <c r="M30" s="11">
        <f t="shared" si="18"/>
        <v>297.28365333333323</v>
      </c>
      <c r="N30" s="11">
        <f t="shared" si="19"/>
        <v>6197.2836533333329</v>
      </c>
      <c r="O30" s="11">
        <f t="shared" si="20"/>
        <v>2.7</v>
      </c>
      <c r="P30" s="5"/>
      <c r="Q30" s="5"/>
      <c r="R30" s="5"/>
      <c r="S30" s="5"/>
      <c r="T30" s="5"/>
      <c r="U30" s="5"/>
    </row>
    <row r="31" spans="1:21" x14ac:dyDescent="0.3">
      <c r="A31" s="84" t="s">
        <v>91</v>
      </c>
      <c r="B31" s="100">
        <f>B30/B9</f>
        <v>1.9875821287623892E-2</v>
      </c>
      <c r="C31" s="3">
        <f t="shared" si="0"/>
        <v>30</v>
      </c>
      <c r="D31" s="13"/>
      <c r="E31" s="10">
        <f t="shared" si="1"/>
        <v>129.6</v>
      </c>
      <c r="F31" s="11">
        <f t="shared" si="12"/>
        <v>200</v>
      </c>
      <c r="G31" s="11">
        <f t="shared" si="13"/>
        <v>6100</v>
      </c>
      <c r="H31" s="122">
        <f t="shared" si="14"/>
        <v>1.5432098765432098</v>
      </c>
      <c r="I31" s="129">
        <f t="shared" si="15"/>
        <v>47.067876543209856</v>
      </c>
      <c r="J31" s="131">
        <f t="shared" si="16"/>
        <v>0.43</v>
      </c>
      <c r="K31" s="128">
        <f t="shared" si="10"/>
        <v>3.3178994940295469E-3</v>
      </c>
      <c r="L31" s="11">
        <f t="shared" si="17"/>
        <v>20.239186913580237</v>
      </c>
      <c r="M31" s="11">
        <f t="shared" si="18"/>
        <v>317.52284024691346</v>
      </c>
      <c r="N31" s="11">
        <f t="shared" si="19"/>
        <v>6417.5228402469138</v>
      </c>
      <c r="O31" s="11">
        <f t="shared" si="20"/>
        <v>2.7</v>
      </c>
      <c r="P31" s="5"/>
      <c r="Q31" s="5"/>
      <c r="R31" s="5"/>
      <c r="S31" s="5"/>
      <c r="T31" s="5"/>
      <c r="U31" s="5"/>
    </row>
    <row r="32" spans="1:21" ht="15.75" thickBot="1" x14ac:dyDescent="0.35">
      <c r="A32" s="82" t="s">
        <v>101</v>
      </c>
      <c r="B32" s="101">
        <f>B31/12</f>
        <v>1.6563184406353244E-3</v>
      </c>
      <c r="C32" s="3">
        <f t="shared" si="0"/>
        <v>31</v>
      </c>
      <c r="D32" s="13"/>
      <c r="E32" s="10">
        <f t="shared" si="1"/>
        <v>129.6</v>
      </c>
      <c r="F32" s="11">
        <f t="shared" si="12"/>
        <v>200</v>
      </c>
      <c r="G32" s="11">
        <f t="shared" si="13"/>
        <v>6300</v>
      </c>
      <c r="H32" s="122">
        <f t="shared" si="14"/>
        <v>1.5432098765432098</v>
      </c>
      <c r="I32" s="129">
        <f t="shared" si="15"/>
        <v>48.611086419753065</v>
      </c>
      <c r="J32" s="131">
        <f t="shared" si="16"/>
        <v>0.43</v>
      </c>
      <c r="K32" s="128">
        <f t="shared" si="10"/>
        <v>3.3178995492847327E-3</v>
      </c>
      <c r="L32" s="11">
        <f t="shared" si="17"/>
        <v>20.902767160493816</v>
      </c>
      <c r="M32" s="11">
        <f t="shared" si="18"/>
        <v>338.42560740740726</v>
      </c>
      <c r="N32" s="11">
        <f t="shared" si="19"/>
        <v>6638.4256074074074</v>
      </c>
      <c r="O32" s="11">
        <f t="shared" si="20"/>
        <v>2.7</v>
      </c>
      <c r="P32" s="5"/>
      <c r="Q32" s="5"/>
      <c r="R32" s="5"/>
      <c r="S32" s="5"/>
      <c r="T32" s="5"/>
      <c r="U32" s="5"/>
    </row>
    <row r="33" spans="3:21" ht="15.75" thickTop="1" x14ac:dyDescent="0.3">
      <c r="C33" s="3">
        <f t="shared" si="0"/>
        <v>32</v>
      </c>
      <c r="D33" s="13"/>
      <c r="E33" s="10">
        <f t="shared" si="1"/>
        <v>129.6</v>
      </c>
      <c r="F33" s="11">
        <f t="shared" si="12"/>
        <v>200</v>
      </c>
      <c r="G33" s="11">
        <f t="shared" si="13"/>
        <v>6500</v>
      </c>
      <c r="H33" s="122">
        <f t="shared" si="14"/>
        <v>1.5432098765432098</v>
      </c>
      <c r="I33" s="129">
        <f t="shared" si="15"/>
        <v>50.154296296296273</v>
      </c>
      <c r="J33" s="131">
        <f t="shared" si="16"/>
        <v>0.43</v>
      </c>
      <c r="K33" s="128">
        <f t="shared" si="10"/>
        <v>3.3178996011395999E-3</v>
      </c>
      <c r="L33" s="11">
        <f t="shared" si="17"/>
        <v>21.566347407407399</v>
      </c>
      <c r="M33" s="11">
        <f t="shared" si="18"/>
        <v>359.99195481481468</v>
      </c>
      <c r="N33" s="11">
        <f t="shared" si="19"/>
        <v>6859.9919548148146</v>
      </c>
      <c r="O33" s="11">
        <f t="shared" si="20"/>
        <v>2.7</v>
      </c>
      <c r="P33" s="5"/>
      <c r="Q33" s="5"/>
      <c r="R33" s="5"/>
      <c r="S33" s="5"/>
      <c r="T33" s="5"/>
      <c r="U33" s="5"/>
    </row>
    <row r="34" spans="3:21" x14ac:dyDescent="0.3">
      <c r="C34" s="3">
        <f t="shared" si="0"/>
        <v>33</v>
      </c>
      <c r="D34" s="13"/>
      <c r="E34" s="10">
        <f t="shared" si="1"/>
        <v>129.6</v>
      </c>
      <c r="F34" s="11">
        <f t="shared" si="12"/>
        <v>200</v>
      </c>
      <c r="G34" s="11">
        <f t="shared" si="13"/>
        <v>6700</v>
      </c>
      <c r="H34" s="122">
        <f t="shared" si="14"/>
        <v>1.5432098765432098</v>
      </c>
      <c r="I34" s="129">
        <f t="shared" si="15"/>
        <v>51.697506172839482</v>
      </c>
      <c r="J34" s="131">
        <f t="shared" si="16"/>
        <v>0.43</v>
      </c>
      <c r="K34" s="128">
        <f t="shared" si="10"/>
        <v>3.3178996498986536E-3</v>
      </c>
      <c r="L34" s="11">
        <f t="shared" si="17"/>
        <v>22.229927654320978</v>
      </c>
      <c r="M34" s="11">
        <f t="shared" si="18"/>
        <v>382.22188246913566</v>
      </c>
      <c r="N34" s="11">
        <f t="shared" si="19"/>
        <v>7082.2218824691354</v>
      </c>
      <c r="O34" s="11">
        <f t="shared" si="20"/>
        <v>2.7</v>
      </c>
      <c r="P34" s="5"/>
      <c r="Q34" s="5"/>
      <c r="R34" s="5"/>
      <c r="S34" s="5"/>
      <c r="T34" s="5"/>
      <c r="U34" s="5"/>
    </row>
    <row r="35" spans="3:21" x14ac:dyDescent="0.3">
      <c r="C35" s="3">
        <f t="shared" si="0"/>
        <v>34</v>
      </c>
      <c r="D35" s="13"/>
      <c r="E35" s="10">
        <f t="shared" si="1"/>
        <v>129.6</v>
      </c>
      <c r="F35" s="11">
        <f t="shared" si="12"/>
        <v>200</v>
      </c>
      <c r="G35" s="11">
        <f t="shared" si="13"/>
        <v>6900</v>
      </c>
      <c r="H35" s="122">
        <f t="shared" si="14"/>
        <v>1.5432098765432098</v>
      </c>
      <c r="I35" s="129">
        <f t="shared" si="15"/>
        <v>53.240716049382691</v>
      </c>
      <c r="J35" s="131">
        <f t="shared" si="16"/>
        <v>0.43</v>
      </c>
      <c r="K35" s="128">
        <f t="shared" si="10"/>
        <v>3.317899695831095E-3</v>
      </c>
      <c r="L35" s="11">
        <f t="shared" si="17"/>
        <v>22.893507901234557</v>
      </c>
      <c r="M35" s="11">
        <f t="shared" si="18"/>
        <v>405.11539037037022</v>
      </c>
      <c r="N35" s="11">
        <f t="shared" si="19"/>
        <v>7305.1153903703698</v>
      </c>
      <c r="O35" s="11">
        <f t="shared" si="20"/>
        <v>2.7</v>
      </c>
      <c r="P35" s="5"/>
      <c r="Q35" s="5"/>
      <c r="R35" s="5"/>
      <c r="S35" s="5"/>
      <c r="T35" s="5"/>
      <c r="U35" s="5"/>
    </row>
    <row r="36" spans="3:21" x14ac:dyDescent="0.3">
      <c r="C36" s="3">
        <f t="shared" si="0"/>
        <v>35</v>
      </c>
      <c r="D36" s="13"/>
      <c r="E36" s="10">
        <f t="shared" si="1"/>
        <v>129.6</v>
      </c>
      <c r="F36" s="11">
        <f t="shared" si="12"/>
        <v>200</v>
      </c>
      <c r="G36" s="11">
        <f t="shared" si="13"/>
        <v>7100</v>
      </c>
      <c r="H36" s="122">
        <f t="shared" si="14"/>
        <v>1.5432098765432098</v>
      </c>
      <c r="I36" s="129">
        <f t="shared" si="15"/>
        <v>54.783925925925899</v>
      </c>
      <c r="J36" s="131">
        <f t="shared" si="16"/>
        <v>0.43</v>
      </c>
      <c r="K36" s="128">
        <f t="shared" si="10"/>
        <v>3.3178997391757939E-3</v>
      </c>
      <c r="L36" s="11">
        <f t="shared" si="17"/>
        <v>23.557088148148136</v>
      </c>
      <c r="M36" s="11">
        <f t="shared" si="18"/>
        <v>428.67247851851835</v>
      </c>
      <c r="N36" s="11">
        <f t="shared" si="19"/>
        <v>7528.6724785185179</v>
      </c>
      <c r="O36" s="11">
        <f t="shared" si="20"/>
        <v>2.7</v>
      </c>
      <c r="P36" s="5"/>
      <c r="Q36" s="5"/>
      <c r="R36" s="5"/>
      <c r="S36" s="5"/>
      <c r="T36" s="5"/>
      <c r="U36" s="5"/>
    </row>
    <row r="37" spans="3:21" x14ac:dyDescent="0.3">
      <c r="C37" s="3">
        <f t="shared" si="0"/>
        <v>36</v>
      </c>
      <c r="D37" s="13"/>
      <c r="E37" s="10">
        <f t="shared" si="1"/>
        <v>129.6</v>
      </c>
      <c r="F37" s="11">
        <f t="shared" si="12"/>
        <v>200</v>
      </c>
      <c r="G37" s="11">
        <f t="shared" si="13"/>
        <v>7300</v>
      </c>
      <c r="H37" s="122">
        <f t="shared" si="14"/>
        <v>1.5432098765432098</v>
      </c>
      <c r="I37" s="129">
        <f t="shared" si="15"/>
        <v>56.327135802469108</v>
      </c>
      <c r="J37" s="131">
        <f t="shared" si="16"/>
        <v>0.43</v>
      </c>
      <c r="K37" s="128">
        <f t="shared" si="10"/>
        <v>3.3178997801454405E-3</v>
      </c>
      <c r="L37" s="11">
        <f t="shared" si="17"/>
        <v>24.220668395061715</v>
      </c>
      <c r="M37" s="11">
        <f t="shared" si="18"/>
        <v>452.89314691358004</v>
      </c>
      <c r="N37" s="11">
        <f t="shared" si="19"/>
        <v>7752.8931469135805</v>
      </c>
      <c r="O37" s="11">
        <f t="shared" si="20"/>
        <v>2.7</v>
      </c>
      <c r="P37" s="5"/>
      <c r="Q37" s="5"/>
      <c r="R37" s="5"/>
      <c r="S37" s="5"/>
      <c r="T37" s="5"/>
      <c r="U37" s="5"/>
    </row>
    <row r="38" spans="3:21" x14ac:dyDescent="0.3">
      <c r="C38" s="3">
        <f t="shared" si="0"/>
        <v>37</v>
      </c>
      <c r="D38" s="13"/>
      <c r="E38" s="10">
        <f t="shared" si="1"/>
        <v>129.6</v>
      </c>
      <c r="F38" s="11">
        <f t="shared" si="12"/>
        <v>200</v>
      </c>
      <c r="G38" s="11">
        <f t="shared" si="13"/>
        <v>7500</v>
      </c>
      <c r="H38" s="122">
        <f t="shared" si="14"/>
        <v>1.5432098765432098</v>
      </c>
      <c r="I38" s="129">
        <f t="shared" si="15"/>
        <v>57.870345679012317</v>
      </c>
      <c r="J38" s="131">
        <f t="shared" si="16"/>
        <v>0.43</v>
      </c>
      <c r="K38" s="128">
        <f t="shared" si="10"/>
        <v>3.3178998189300397E-3</v>
      </c>
      <c r="L38" s="11">
        <f t="shared" si="17"/>
        <v>24.884248641975297</v>
      </c>
      <c r="M38" s="11">
        <f t="shared" si="18"/>
        <v>477.77739555555536</v>
      </c>
      <c r="N38" s="11">
        <f t="shared" si="19"/>
        <v>7977.7773955555549</v>
      </c>
      <c r="O38" s="11">
        <f t="shared" si="20"/>
        <v>2.7</v>
      </c>
      <c r="P38" s="5"/>
      <c r="Q38" s="5"/>
      <c r="R38" s="5"/>
      <c r="S38" s="5"/>
      <c r="T38" s="5"/>
      <c r="U38" s="5"/>
    </row>
    <row r="39" spans="3:21" x14ac:dyDescent="0.3">
      <c r="C39" s="3">
        <f t="shared" si="0"/>
        <v>38</v>
      </c>
      <c r="D39" s="13"/>
      <c r="E39" s="10">
        <f t="shared" si="1"/>
        <v>129.6</v>
      </c>
      <c r="F39" s="11">
        <f t="shared" si="12"/>
        <v>200</v>
      </c>
      <c r="G39" s="11">
        <f t="shared" si="13"/>
        <v>7700</v>
      </c>
      <c r="H39" s="122">
        <f t="shared" si="14"/>
        <v>1.5432098765432098</v>
      </c>
      <c r="I39" s="129">
        <f t="shared" si="15"/>
        <v>59.413555555555526</v>
      </c>
      <c r="J39" s="131">
        <f t="shared" si="16"/>
        <v>0.43</v>
      </c>
      <c r="K39" s="128">
        <f t="shared" si="10"/>
        <v>3.3178998556998539E-3</v>
      </c>
      <c r="L39" s="11">
        <f t="shared" si="17"/>
        <v>25.547828888888876</v>
      </c>
      <c r="M39" s="11">
        <f t="shared" si="18"/>
        <v>503.32522444444425</v>
      </c>
      <c r="N39" s="11">
        <f t="shared" si="19"/>
        <v>8203.3252244444448</v>
      </c>
      <c r="O39" s="11">
        <f t="shared" si="20"/>
        <v>2.7</v>
      </c>
      <c r="P39" s="5"/>
      <c r="Q39" s="5"/>
      <c r="R39" s="5"/>
      <c r="S39" s="5"/>
      <c r="T39" s="5"/>
      <c r="U39" s="5"/>
    </row>
    <row r="40" spans="3:21" x14ac:dyDescent="0.3">
      <c r="C40" s="3">
        <f t="shared" si="0"/>
        <v>39</v>
      </c>
      <c r="D40" s="13"/>
      <c r="E40" s="10">
        <f t="shared" si="1"/>
        <v>129.6</v>
      </c>
      <c r="F40" s="11">
        <f t="shared" si="12"/>
        <v>200</v>
      </c>
      <c r="G40" s="11">
        <f t="shared" si="13"/>
        <v>7900</v>
      </c>
      <c r="H40" s="122">
        <f t="shared" si="14"/>
        <v>1.5432098765432098</v>
      </c>
      <c r="I40" s="129">
        <f t="shared" si="15"/>
        <v>60.956765432098734</v>
      </c>
      <c r="J40" s="131">
        <f t="shared" si="16"/>
        <v>0.43</v>
      </c>
      <c r="K40" s="128">
        <f t="shared" si="10"/>
        <v>3.3178998906079056E-3</v>
      </c>
      <c r="L40" s="11">
        <f t="shared" si="17"/>
        <v>26.211409135802455</v>
      </c>
      <c r="M40" s="11">
        <f t="shared" si="18"/>
        <v>529.53663358024664</v>
      </c>
      <c r="N40" s="11">
        <f t="shared" si="19"/>
        <v>8429.5366335802464</v>
      </c>
      <c r="O40" s="11">
        <f t="shared" si="20"/>
        <v>2.7</v>
      </c>
      <c r="P40" s="5"/>
      <c r="Q40" s="5"/>
      <c r="R40" s="5"/>
      <c r="S40" s="5"/>
      <c r="T40" s="5"/>
      <c r="U40" s="5"/>
    </row>
    <row r="41" spans="3:21" x14ac:dyDescent="0.3">
      <c r="C41" s="3">
        <f t="shared" si="0"/>
        <v>40</v>
      </c>
      <c r="D41" s="13"/>
      <c r="E41" s="10">
        <f t="shared" si="1"/>
        <v>129.6</v>
      </c>
      <c r="F41" s="11">
        <f t="shared" si="12"/>
        <v>200</v>
      </c>
      <c r="G41" s="11">
        <f t="shared" si="13"/>
        <v>8100</v>
      </c>
      <c r="H41" s="122">
        <f t="shared" si="14"/>
        <v>1.5432098765432098</v>
      </c>
      <c r="I41" s="129">
        <f t="shared" si="15"/>
        <v>62.499975308641943</v>
      </c>
      <c r="J41" s="131">
        <f t="shared" si="16"/>
        <v>0.43</v>
      </c>
      <c r="K41" s="128">
        <f t="shared" si="10"/>
        <v>3.3178999237921032E-3</v>
      </c>
      <c r="L41" s="11">
        <f t="shared" si="17"/>
        <v>26.874989382716034</v>
      </c>
      <c r="M41" s="11">
        <f t="shared" si="18"/>
        <v>556.41162296296272</v>
      </c>
      <c r="N41" s="11">
        <f t="shared" si="19"/>
        <v>8656.4116229629635</v>
      </c>
      <c r="O41" s="11">
        <f t="shared" si="20"/>
        <v>2.7</v>
      </c>
      <c r="P41" s="5"/>
      <c r="Q41" s="5"/>
      <c r="R41" s="5"/>
      <c r="S41" s="5"/>
      <c r="T41" s="5"/>
      <c r="U41" s="5"/>
    </row>
    <row r="42" spans="3:21" x14ac:dyDescent="0.3">
      <c r="C42" s="3">
        <f t="shared" si="0"/>
        <v>41</v>
      </c>
      <c r="D42" s="13"/>
      <c r="E42" s="10">
        <f t="shared" si="1"/>
        <v>129.6</v>
      </c>
      <c r="F42" s="11">
        <f t="shared" si="12"/>
        <v>200</v>
      </c>
      <c r="G42" s="11">
        <f t="shared" si="13"/>
        <v>8300</v>
      </c>
      <c r="H42" s="122">
        <f t="shared" si="14"/>
        <v>1.5432098765432098</v>
      </c>
      <c r="I42" s="129">
        <f t="shared" si="15"/>
        <v>64.043185185185152</v>
      </c>
      <c r="J42" s="131">
        <f t="shared" si="16"/>
        <v>0.43</v>
      </c>
      <c r="K42" s="128">
        <f t="shared" si="10"/>
        <v>3.3178999553770618E-3</v>
      </c>
      <c r="L42" s="11">
        <f t="shared" si="17"/>
        <v>27.538569629629613</v>
      </c>
      <c r="M42" s="11">
        <f t="shared" si="18"/>
        <v>583.95019259259232</v>
      </c>
      <c r="N42" s="11">
        <f t="shared" si="19"/>
        <v>8883.9501925925924</v>
      </c>
      <c r="O42" s="11">
        <f t="shared" si="20"/>
        <v>2.7</v>
      </c>
      <c r="P42" s="5"/>
      <c r="Q42" s="5"/>
      <c r="R42" s="5"/>
      <c r="S42" s="5"/>
      <c r="T42" s="5"/>
      <c r="U42" s="5"/>
    </row>
    <row r="43" spans="3:21" x14ac:dyDescent="0.3">
      <c r="C43" s="3">
        <f t="shared" si="0"/>
        <v>42</v>
      </c>
      <c r="D43" s="13"/>
      <c r="E43" s="10">
        <f t="shared" si="1"/>
        <v>129.6</v>
      </c>
      <c r="F43" s="11">
        <f t="shared" si="12"/>
        <v>200</v>
      </c>
      <c r="G43" s="11">
        <f t="shared" si="13"/>
        <v>8500</v>
      </c>
      <c r="H43" s="122">
        <f t="shared" si="14"/>
        <v>1.5432098765432098</v>
      </c>
      <c r="I43" s="129">
        <f t="shared" si="15"/>
        <v>65.586395061728368</v>
      </c>
      <c r="J43" s="131">
        <f t="shared" si="16"/>
        <v>0.43</v>
      </c>
      <c r="K43" s="128">
        <f t="shared" si="10"/>
        <v>3.3178999854756707E-3</v>
      </c>
      <c r="L43" s="11">
        <f t="shared" si="17"/>
        <v>28.202149876543199</v>
      </c>
      <c r="M43" s="11">
        <f t="shared" si="18"/>
        <v>612.15234246913553</v>
      </c>
      <c r="N43" s="11">
        <f t="shared" si="19"/>
        <v>9112.152342469135</v>
      </c>
      <c r="O43" s="11">
        <f t="shared" si="20"/>
        <v>2.7</v>
      </c>
      <c r="P43" s="5"/>
      <c r="Q43" s="5"/>
      <c r="R43" s="5"/>
      <c r="S43" s="5"/>
      <c r="T43" s="5"/>
      <c r="U43" s="5"/>
    </row>
    <row r="44" spans="3:21" x14ac:dyDescent="0.3">
      <c r="C44" s="3">
        <f t="shared" si="0"/>
        <v>43</v>
      </c>
      <c r="D44" s="13"/>
      <c r="E44" s="10">
        <f t="shared" si="1"/>
        <v>129.6</v>
      </c>
      <c r="F44" s="11">
        <f t="shared" si="12"/>
        <v>200</v>
      </c>
      <c r="G44" s="11">
        <f t="shared" si="13"/>
        <v>8700</v>
      </c>
      <c r="H44" s="122">
        <f t="shared" si="14"/>
        <v>1.5432098765432098</v>
      </c>
      <c r="I44" s="129">
        <f t="shared" si="15"/>
        <v>67.129604938271584</v>
      </c>
      <c r="J44" s="131">
        <f t="shared" si="16"/>
        <v>0.43</v>
      </c>
      <c r="K44" s="128">
        <f t="shared" si="10"/>
        <v>3.3179000141904348E-3</v>
      </c>
      <c r="L44" s="11">
        <f t="shared" si="17"/>
        <v>28.865730123456782</v>
      </c>
      <c r="M44" s="11">
        <f t="shared" si="18"/>
        <v>641.01807259259226</v>
      </c>
      <c r="N44" s="11">
        <f t="shared" si="19"/>
        <v>9341.0180725925929</v>
      </c>
      <c r="O44" s="11">
        <f t="shared" si="20"/>
        <v>2.7</v>
      </c>
      <c r="P44" s="5"/>
      <c r="Q44" s="5"/>
      <c r="R44" s="5"/>
      <c r="S44" s="5"/>
      <c r="T44" s="5"/>
      <c r="U44" s="5"/>
    </row>
    <row r="45" spans="3:21" x14ac:dyDescent="0.3">
      <c r="C45" s="3">
        <f t="shared" si="0"/>
        <v>44</v>
      </c>
      <c r="D45" s="13"/>
      <c r="E45" s="10">
        <f t="shared" si="1"/>
        <v>129.6</v>
      </c>
      <c r="F45" s="11">
        <f t="shared" si="12"/>
        <v>200</v>
      </c>
      <c r="G45" s="11">
        <f t="shared" si="13"/>
        <v>8900</v>
      </c>
      <c r="H45" s="122">
        <f t="shared" si="14"/>
        <v>1.5432098765432098</v>
      </c>
      <c r="I45" s="129">
        <f t="shared" si="15"/>
        <v>68.672814814814799</v>
      </c>
      <c r="J45" s="131">
        <f t="shared" si="16"/>
        <v>0.43</v>
      </c>
      <c r="K45" s="128">
        <f t="shared" si="10"/>
        <v>3.3179000416146479E-3</v>
      </c>
      <c r="L45" s="11">
        <f t="shared" si="17"/>
        <v>29.529310370370364</v>
      </c>
      <c r="M45" s="11">
        <f t="shared" si="18"/>
        <v>670.54738296296262</v>
      </c>
      <c r="N45" s="11">
        <f t="shared" si="19"/>
        <v>9570.5473829629627</v>
      </c>
      <c r="O45" s="11">
        <f t="shared" si="20"/>
        <v>2.7</v>
      </c>
      <c r="P45" s="5"/>
      <c r="Q45" s="5"/>
      <c r="R45" s="5"/>
      <c r="S45" s="5"/>
      <c r="T45" s="5"/>
      <c r="U45" s="5"/>
    </row>
    <row r="46" spans="3:21" x14ac:dyDescent="0.3">
      <c r="C46" s="3">
        <f t="shared" si="0"/>
        <v>45</v>
      </c>
      <c r="D46" s="13"/>
      <c r="E46" s="10">
        <f t="shared" si="1"/>
        <v>129.6</v>
      </c>
      <c r="F46" s="11">
        <f t="shared" si="12"/>
        <v>200</v>
      </c>
      <c r="G46" s="11">
        <f t="shared" si="13"/>
        <v>9100</v>
      </c>
      <c r="H46" s="122">
        <f t="shared" si="14"/>
        <v>1.5432098765432098</v>
      </c>
      <c r="I46" s="129">
        <f t="shared" si="15"/>
        <v>70.216024691358015</v>
      </c>
      <c r="J46" s="131">
        <f t="shared" si="16"/>
        <v>0.43</v>
      </c>
      <c r="K46" s="128">
        <f t="shared" si="10"/>
        <v>3.3179000678334007E-3</v>
      </c>
      <c r="L46" s="11">
        <f t="shared" si="17"/>
        <v>30.192890617283947</v>
      </c>
      <c r="M46" s="11">
        <f t="shared" si="18"/>
        <v>700.74027358024659</v>
      </c>
      <c r="N46" s="11">
        <f t="shared" si="19"/>
        <v>9800.7402735802461</v>
      </c>
      <c r="O46" s="11">
        <f t="shared" si="20"/>
        <v>2.7</v>
      </c>
      <c r="P46" s="5"/>
      <c r="Q46" s="5"/>
      <c r="R46" s="5"/>
      <c r="S46" s="5"/>
      <c r="T46" s="5"/>
      <c r="U46" s="5"/>
    </row>
    <row r="47" spans="3:21" x14ac:dyDescent="0.3">
      <c r="C47" s="3">
        <f t="shared" si="0"/>
        <v>46</v>
      </c>
      <c r="D47" s="13"/>
      <c r="E47" s="10">
        <f t="shared" si="1"/>
        <v>129.6</v>
      </c>
      <c r="F47" s="11">
        <f t="shared" si="12"/>
        <v>200</v>
      </c>
      <c r="G47" s="11">
        <f t="shared" si="13"/>
        <v>9300</v>
      </c>
      <c r="H47" s="122">
        <f t="shared" si="14"/>
        <v>1.5432098765432098</v>
      </c>
      <c r="I47" s="129">
        <f t="shared" si="15"/>
        <v>71.759234567901231</v>
      </c>
      <c r="J47" s="131">
        <f t="shared" si="16"/>
        <v>0.43</v>
      </c>
      <c r="K47" s="128">
        <f t="shared" si="10"/>
        <v>3.3179000929244654E-3</v>
      </c>
      <c r="L47" s="11">
        <f t="shared" si="17"/>
        <v>30.856470864197529</v>
      </c>
      <c r="M47" s="11">
        <f t="shared" si="18"/>
        <v>731.59674444444408</v>
      </c>
      <c r="N47" s="11">
        <f t="shared" si="19"/>
        <v>10031.596744444443</v>
      </c>
      <c r="O47" s="11">
        <f t="shared" si="20"/>
        <v>2.7</v>
      </c>
      <c r="P47" s="5"/>
      <c r="Q47" s="5"/>
      <c r="R47" s="5"/>
      <c r="S47" s="5"/>
      <c r="T47" s="5"/>
      <c r="U47" s="5"/>
    </row>
    <row r="48" spans="3:21" x14ac:dyDescent="0.3">
      <c r="C48" s="3">
        <f t="shared" si="0"/>
        <v>47</v>
      </c>
      <c r="D48" s="13"/>
      <c r="E48" s="10">
        <f t="shared" si="1"/>
        <v>129.6</v>
      </c>
      <c r="F48" s="11">
        <f t="shared" si="12"/>
        <v>200</v>
      </c>
      <c r="G48" s="11">
        <f t="shared" si="13"/>
        <v>9500</v>
      </c>
      <c r="H48" s="122">
        <f t="shared" si="14"/>
        <v>1.5432098765432098</v>
      </c>
      <c r="I48" s="129">
        <f t="shared" si="15"/>
        <v>73.302444444444447</v>
      </c>
      <c r="J48" s="131">
        <f t="shared" si="16"/>
        <v>0.43</v>
      </c>
      <c r="K48" s="128">
        <f t="shared" si="10"/>
        <v>3.3179001169590643E-3</v>
      </c>
      <c r="L48" s="11">
        <f t="shared" si="17"/>
        <v>31.520051111111112</v>
      </c>
      <c r="M48" s="11">
        <f t="shared" si="18"/>
        <v>763.1167955555552</v>
      </c>
      <c r="N48" s="11">
        <f t="shared" si="19"/>
        <v>10263.116795555556</v>
      </c>
      <c r="O48" s="11">
        <f t="shared" si="20"/>
        <v>2.7</v>
      </c>
      <c r="P48" s="5"/>
      <c r="Q48" s="5"/>
      <c r="R48" s="5"/>
      <c r="S48" s="5"/>
      <c r="T48" s="5"/>
      <c r="U48" s="5"/>
    </row>
    <row r="49" spans="3:21" x14ac:dyDescent="0.3">
      <c r="C49" s="3">
        <f t="shared" si="0"/>
        <v>48</v>
      </c>
      <c r="D49" s="13"/>
      <c r="E49" s="10">
        <f t="shared" si="1"/>
        <v>129.6</v>
      </c>
      <c r="F49" s="11">
        <f t="shared" si="12"/>
        <v>200</v>
      </c>
      <c r="G49" s="11">
        <f t="shared" si="13"/>
        <v>9700</v>
      </c>
      <c r="H49" s="122">
        <f t="shared" si="14"/>
        <v>1.5432098765432098</v>
      </c>
      <c r="I49" s="129">
        <f t="shared" si="15"/>
        <v>74.845654320987663</v>
      </c>
      <c r="J49" s="131">
        <f t="shared" si="16"/>
        <v>0.43</v>
      </c>
      <c r="K49" s="128">
        <f t="shared" si="10"/>
        <v>3.3179001400025464E-3</v>
      </c>
      <c r="L49" s="11">
        <f t="shared" si="17"/>
        <v>32.183631358024698</v>
      </c>
      <c r="M49" s="11">
        <f t="shared" si="18"/>
        <v>795.30042691357994</v>
      </c>
      <c r="N49" s="11">
        <f t="shared" si="19"/>
        <v>10495.30042691358</v>
      </c>
      <c r="O49" s="11">
        <f t="shared" si="20"/>
        <v>2.7</v>
      </c>
      <c r="P49" s="5"/>
      <c r="Q49" s="5"/>
      <c r="R49" s="5"/>
      <c r="S49" s="5"/>
      <c r="T49" s="5"/>
      <c r="U49" s="5"/>
    </row>
    <row r="50" spans="3:21" x14ac:dyDescent="0.3">
      <c r="C50" s="3">
        <f t="shared" si="0"/>
        <v>49</v>
      </c>
      <c r="D50" s="13"/>
      <c r="E50" s="10">
        <f t="shared" si="1"/>
        <v>129.6</v>
      </c>
      <c r="F50" s="11">
        <f t="shared" si="12"/>
        <v>200</v>
      </c>
      <c r="G50" s="11">
        <f t="shared" si="13"/>
        <v>9900</v>
      </c>
      <c r="H50" s="122">
        <f t="shared" si="14"/>
        <v>1.5432098765432098</v>
      </c>
      <c r="I50" s="129">
        <f t="shared" si="15"/>
        <v>76.388864197530879</v>
      </c>
      <c r="J50" s="131">
        <f t="shared" si="16"/>
        <v>0.43</v>
      </c>
      <c r="K50" s="128">
        <f t="shared" si="10"/>
        <v>3.3179001621149776E-3</v>
      </c>
      <c r="L50" s="11">
        <f t="shared" si="17"/>
        <v>32.847211604938281</v>
      </c>
      <c r="M50" s="11">
        <f t="shared" si="18"/>
        <v>828.14763851851819</v>
      </c>
      <c r="N50" s="11">
        <f t="shared" si="19"/>
        <v>10728.147638518518</v>
      </c>
      <c r="O50" s="11">
        <f t="shared" si="20"/>
        <v>2.7</v>
      </c>
      <c r="P50" s="5"/>
      <c r="Q50" s="5"/>
      <c r="R50" s="5"/>
      <c r="S50" s="5"/>
      <c r="T50" s="5"/>
      <c r="U50" s="5"/>
    </row>
    <row r="51" spans="3:21" x14ac:dyDescent="0.3">
      <c r="C51" s="3">
        <f t="shared" si="0"/>
        <v>50</v>
      </c>
      <c r="D51" s="13"/>
      <c r="E51" s="10">
        <f t="shared" si="1"/>
        <v>129.6</v>
      </c>
      <c r="F51" s="11">
        <f t="shared" si="12"/>
        <v>200</v>
      </c>
      <c r="G51" s="11">
        <f t="shared" si="13"/>
        <v>10100</v>
      </c>
      <c r="H51" s="122">
        <f t="shared" si="14"/>
        <v>1.5432098765432098</v>
      </c>
      <c r="I51" s="129">
        <f t="shared" si="15"/>
        <v>77.932074074074094</v>
      </c>
      <c r="J51" s="131">
        <f t="shared" si="16"/>
        <v>0.43</v>
      </c>
      <c r="K51" s="128">
        <f t="shared" si="10"/>
        <v>3.3179001833516697E-3</v>
      </c>
      <c r="L51" s="11">
        <f t="shared" si="17"/>
        <v>33.510791851851863</v>
      </c>
      <c r="M51" s="11">
        <f t="shared" si="18"/>
        <v>861.65843037037007</v>
      </c>
      <c r="N51" s="11">
        <f t="shared" si="19"/>
        <v>10961.658430370369</v>
      </c>
      <c r="O51" s="11">
        <f t="shared" si="20"/>
        <v>2.7</v>
      </c>
      <c r="P51" s="5"/>
      <c r="Q51" s="5"/>
      <c r="R51" s="5"/>
      <c r="S51" s="5"/>
      <c r="T51" s="5"/>
      <c r="U51" s="5"/>
    </row>
    <row r="52" spans="3:21" x14ac:dyDescent="0.3">
      <c r="C52" s="3">
        <f t="shared" si="0"/>
        <v>51</v>
      </c>
      <c r="D52" s="13"/>
      <c r="E52" s="10">
        <f t="shared" si="1"/>
        <v>129.6</v>
      </c>
      <c r="F52" s="11">
        <f t="shared" si="12"/>
        <v>200</v>
      </c>
      <c r="G52" s="11">
        <f t="shared" si="13"/>
        <v>10300</v>
      </c>
      <c r="H52" s="122">
        <f t="shared" si="14"/>
        <v>1.5432098765432098</v>
      </c>
      <c r="I52" s="129">
        <f t="shared" si="15"/>
        <v>79.47528395061731</v>
      </c>
      <c r="J52" s="131">
        <f t="shared" si="16"/>
        <v>0.43</v>
      </c>
      <c r="K52" s="128">
        <f t="shared" si="10"/>
        <v>3.3179002037636357E-3</v>
      </c>
      <c r="L52" s="11">
        <f t="shared" si="17"/>
        <v>34.174372098765446</v>
      </c>
      <c r="M52" s="11">
        <f t="shared" si="18"/>
        <v>895.83280246913546</v>
      </c>
      <c r="N52" s="11">
        <f t="shared" si="19"/>
        <v>11195.832802469136</v>
      </c>
      <c r="O52" s="11">
        <f t="shared" si="20"/>
        <v>2.7</v>
      </c>
      <c r="P52" s="5"/>
      <c r="Q52" s="5"/>
      <c r="R52" s="5"/>
      <c r="S52" s="5"/>
      <c r="T52" s="5"/>
      <c r="U52" s="5"/>
    </row>
    <row r="53" spans="3:21" x14ac:dyDescent="0.3">
      <c r="C53" s="3">
        <f t="shared" si="0"/>
        <v>52</v>
      </c>
      <c r="D53" s="13"/>
      <c r="E53" s="10">
        <f t="shared" si="1"/>
        <v>129.6</v>
      </c>
      <c r="F53" s="11">
        <f t="shared" si="12"/>
        <v>200</v>
      </c>
      <c r="G53" s="11">
        <f t="shared" si="13"/>
        <v>10500</v>
      </c>
      <c r="H53" s="122">
        <f t="shared" si="14"/>
        <v>1.5432098765432098</v>
      </c>
      <c r="I53" s="129">
        <f t="shared" si="15"/>
        <v>81.018493827160526</v>
      </c>
      <c r="J53" s="131">
        <f t="shared" si="16"/>
        <v>0.43</v>
      </c>
      <c r="K53" s="128">
        <f t="shared" si="10"/>
        <v>3.3179002233980027E-3</v>
      </c>
      <c r="L53" s="11">
        <f t="shared" si="17"/>
        <v>34.837952345679028</v>
      </c>
      <c r="M53" s="11">
        <f t="shared" si="18"/>
        <v>930.67075481481447</v>
      </c>
      <c r="N53" s="11">
        <f t="shared" si="19"/>
        <v>11430.670754814815</v>
      </c>
      <c r="O53" s="11">
        <f t="shared" si="20"/>
        <v>2.7</v>
      </c>
      <c r="P53" s="5"/>
      <c r="Q53" s="5"/>
      <c r="R53" s="5"/>
      <c r="S53" s="5"/>
      <c r="T53" s="5"/>
      <c r="U53" s="5"/>
    </row>
    <row r="54" spans="3:21" x14ac:dyDescent="0.3">
      <c r="C54" s="3">
        <f t="shared" si="0"/>
        <v>53</v>
      </c>
      <c r="D54" s="13"/>
      <c r="E54" s="10">
        <f t="shared" si="1"/>
        <v>129.6</v>
      </c>
      <c r="F54" s="11">
        <f t="shared" si="12"/>
        <v>200</v>
      </c>
      <c r="G54" s="11">
        <f t="shared" si="13"/>
        <v>10700</v>
      </c>
      <c r="H54" s="122">
        <f t="shared" si="14"/>
        <v>1.5432098765432098</v>
      </c>
      <c r="I54" s="129">
        <f t="shared" si="15"/>
        <v>82.561703703703742</v>
      </c>
      <c r="J54" s="131">
        <f t="shared" si="16"/>
        <v>0.43</v>
      </c>
      <c r="K54" s="128">
        <f t="shared" si="10"/>
        <v>3.3179002422983749E-3</v>
      </c>
      <c r="L54" s="11">
        <f t="shared" si="17"/>
        <v>35.501532592592611</v>
      </c>
      <c r="M54" s="11">
        <f t="shared" si="18"/>
        <v>966.17228740740711</v>
      </c>
      <c r="N54" s="11">
        <f t="shared" si="19"/>
        <v>11666.172287407408</v>
      </c>
      <c r="O54" s="11">
        <f t="shared" si="20"/>
        <v>2.7</v>
      </c>
      <c r="P54" s="5"/>
      <c r="Q54" s="5"/>
      <c r="R54" s="5"/>
      <c r="S54" s="5"/>
      <c r="T54" s="5"/>
      <c r="U54" s="5"/>
    </row>
    <row r="55" spans="3:21" x14ac:dyDescent="0.3">
      <c r="C55" s="3">
        <f t="shared" si="0"/>
        <v>54</v>
      </c>
      <c r="D55" s="13"/>
      <c r="E55" s="10">
        <f t="shared" si="1"/>
        <v>129.6</v>
      </c>
      <c r="F55" s="11">
        <f t="shared" si="12"/>
        <v>200</v>
      </c>
      <c r="G55" s="11">
        <f t="shared" si="13"/>
        <v>10900</v>
      </c>
      <c r="H55" s="122">
        <f t="shared" si="14"/>
        <v>1.5432098765432098</v>
      </c>
      <c r="I55" s="129">
        <f t="shared" si="15"/>
        <v>84.104913580246958</v>
      </c>
      <c r="J55" s="131">
        <f t="shared" si="16"/>
        <v>0.43</v>
      </c>
      <c r="K55" s="128">
        <f t="shared" si="10"/>
        <v>3.3179002605051551E-3</v>
      </c>
      <c r="L55" s="11">
        <f t="shared" si="17"/>
        <v>36.165112839506193</v>
      </c>
      <c r="M55" s="11">
        <f t="shared" si="18"/>
        <v>1002.3374002469133</v>
      </c>
      <c r="N55" s="11">
        <f t="shared" si="19"/>
        <v>11902.337400246914</v>
      </c>
      <c r="O55" s="11">
        <f t="shared" si="20"/>
        <v>2.7</v>
      </c>
      <c r="P55" s="5"/>
      <c r="Q55" s="5"/>
      <c r="R55" s="5"/>
      <c r="S55" s="5"/>
      <c r="T55" s="5"/>
      <c r="U55" s="5"/>
    </row>
    <row r="56" spans="3:21" x14ac:dyDescent="0.3">
      <c r="C56" s="3">
        <f t="shared" si="0"/>
        <v>55</v>
      </c>
      <c r="D56" s="13"/>
      <c r="E56" s="10">
        <f t="shared" si="1"/>
        <v>129.6</v>
      </c>
      <c r="F56" s="11">
        <f t="shared" si="12"/>
        <v>200</v>
      </c>
      <c r="G56" s="11">
        <f t="shared" si="13"/>
        <v>11100</v>
      </c>
      <c r="H56" s="122">
        <f t="shared" si="14"/>
        <v>1.5432098765432098</v>
      </c>
      <c r="I56" s="129">
        <f t="shared" si="15"/>
        <v>85.648123456790174</v>
      </c>
      <c r="J56" s="131">
        <f t="shared" si="16"/>
        <v>0.43</v>
      </c>
      <c r="K56" s="128">
        <f t="shared" si="10"/>
        <v>3.3179002780558357E-3</v>
      </c>
      <c r="L56" s="11">
        <f t="shared" si="17"/>
        <v>36.828693086419776</v>
      </c>
      <c r="M56" s="11">
        <f t="shared" si="18"/>
        <v>1039.166093333333</v>
      </c>
      <c r="N56" s="11">
        <f t="shared" si="19"/>
        <v>12139.166093333333</v>
      </c>
      <c r="O56" s="11">
        <f t="shared" si="20"/>
        <v>2.7</v>
      </c>
      <c r="P56" s="5"/>
      <c r="Q56" s="5"/>
      <c r="R56" s="5"/>
      <c r="S56" s="5"/>
      <c r="T56" s="5"/>
      <c r="U56" s="5"/>
    </row>
    <row r="57" spans="3:21" x14ac:dyDescent="0.3">
      <c r="C57" s="3">
        <f t="shared" si="0"/>
        <v>56</v>
      </c>
      <c r="D57" s="13"/>
      <c r="E57" s="10">
        <f t="shared" si="1"/>
        <v>129.6</v>
      </c>
      <c r="F57" s="11">
        <f t="shared" si="12"/>
        <v>200</v>
      </c>
      <c r="G57" s="11">
        <f t="shared" si="13"/>
        <v>11300</v>
      </c>
      <c r="H57" s="122">
        <f t="shared" si="14"/>
        <v>1.5432098765432098</v>
      </c>
      <c r="I57" s="129">
        <f t="shared" si="15"/>
        <v>87.19133333333339</v>
      </c>
      <c r="J57" s="131">
        <f t="shared" si="16"/>
        <v>0.43</v>
      </c>
      <c r="K57" s="128">
        <f t="shared" si="10"/>
        <v>3.3179002949852527E-3</v>
      </c>
      <c r="L57" s="11">
        <f t="shared" si="17"/>
        <v>37.492273333333358</v>
      </c>
      <c r="M57" s="11">
        <f t="shared" si="18"/>
        <v>1076.6583666666663</v>
      </c>
      <c r="N57" s="11">
        <f t="shared" si="19"/>
        <v>12376.658366666667</v>
      </c>
      <c r="O57" s="11">
        <f t="shared" si="20"/>
        <v>2.7</v>
      </c>
      <c r="P57" s="5"/>
      <c r="Q57" s="5"/>
      <c r="R57" s="5"/>
      <c r="S57" s="5"/>
      <c r="T57" s="5"/>
      <c r="U57" s="5"/>
    </row>
    <row r="58" spans="3:21" x14ac:dyDescent="0.3">
      <c r="C58" s="3">
        <f t="shared" si="0"/>
        <v>57</v>
      </c>
      <c r="D58" s="13"/>
      <c r="E58" s="10">
        <f t="shared" si="1"/>
        <v>129.6</v>
      </c>
      <c r="F58" s="11">
        <f t="shared" si="12"/>
        <v>200</v>
      </c>
      <c r="G58" s="11">
        <f t="shared" si="13"/>
        <v>11500</v>
      </c>
      <c r="H58" s="122">
        <f t="shared" si="14"/>
        <v>1.5432098765432098</v>
      </c>
      <c r="I58" s="129">
        <f t="shared" si="15"/>
        <v>88.734543209876605</v>
      </c>
      <c r="J58" s="131">
        <f t="shared" si="16"/>
        <v>0.43</v>
      </c>
      <c r="K58" s="128">
        <f t="shared" si="10"/>
        <v>3.317900311325821E-3</v>
      </c>
      <c r="L58" s="11">
        <f t="shared" si="17"/>
        <v>38.155853580246941</v>
      </c>
      <c r="M58" s="11">
        <f t="shared" si="18"/>
        <v>1114.8142202469132</v>
      </c>
      <c r="N58" s="11">
        <f t="shared" si="19"/>
        <v>12614.814220246913</v>
      </c>
      <c r="O58" s="11">
        <f t="shared" si="20"/>
        <v>2.7</v>
      </c>
      <c r="P58" s="5"/>
      <c r="Q58" s="5"/>
      <c r="R58" s="5"/>
      <c r="S58" s="5"/>
      <c r="T58" s="5"/>
      <c r="U58" s="5"/>
    </row>
    <row r="59" spans="3:21" x14ac:dyDescent="0.3">
      <c r="C59" s="3">
        <f t="shared" si="0"/>
        <v>58</v>
      </c>
      <c r="D59" s="13"/>
      <c r="E59" s="10">
        <f t="shared" si="1"/>
        <v>129.6</v>
      </c>
      <c r="F59" s="11">
        <f t="shared" si="12"/>
        <v>200</v>
      </c>
      <c r="G59" s="11">
        <f t="shared" si="13"/>
        <v>11700</v>
      </c>
      <c r="H59" s="122">
        <f t="shared" si="14"/>
        <v>1.5432098765432098</v>
      </c>
      <c r="I59" s="129">
        <f t="shared" si="15"/>
        <v>90.277753086419821</v>
      </c>
      <c r="J59" s="131">
        <f t="shared" si="16"/>
        <v>0.43</v>
      </c>
      <c r="K59" s="128">
        <f t="shared" si="10"/>
        <v>3.3179003271077371E-3</v>
      </c>
      <c r="L59" s="11">
        <f t="shared" si="17"/>
        <v>38.819433827160523</v>
      </c>
      <c r="M59" s="11">
        <f t="shared" si="18"/>
        <v>1153.6336540740738</v>
      </c>
      <c r="N59" s="11">
        <f t="shared" si="19"/>
        <v>12853.633654074074</v>
      </c>
      <c r="O59" s="11">
        <f t="shared" si="20"/>
        <v>2.7</v>
      </c>
      <c r="P59" s="5"/>
      <c r="Q59" s="5"/>
      <c r="R59" s="5"/>
      <c r="S59" s="5"/>
      <c r="T59" s="5"/>
      <c r="U59" s="5"/>
    </row>
    <row r="60" spans="3:21" x14ac:dyDescent="0.3">
      <c r="C60" s="3">
        <f t="shared" si="0"/>
        <v>59</v>
      </c>
      <c r="D60" s="13"/>
      <c r="E60" s="10">
        <f t="shared" si="1"/>
        <v>129.6</v>
      </c>
      <c r="F60" s="11">
        <f t="shared" si="12"/>
        <v>200</v>
      </c>
      <c r="G60" s="11">
        <f t="shared" si="13"/>
        <v>11900</v>
      </c>
      <c r="H60" s="122">
        <f t="shared" si="14"/>
        <v>1.5432098765432098</v>
      </c>
      <c r="I60" s="129">
        <f t="shared" si="15"/>
        <v>91.820962962963037</v>
      </c>
      <c r="J60" s="131">
        <f t="shared" si="16"/>
        <v>0.43</v>
      </c>
      <c r="K60" s="128">
        <f t="shared" si="10"/>
        <v>3.3179003423591687E-3</v>
      </c>
      <c r="L60" s="11">
        <f t="shared" si="17"/>
        <v>39.483014074074106</v>
      </c>
      <c r="M60" s="11">
        <f t="shared" si="18"/>
        <v>1193.1166681481479</v>
      </c>
      <c r="N60" s="11">
        <f t="shared" si="19"/>
        <v>13093.116668148148</v>
      </c>
      <c r="O60" s="11">
        <f t="shared" si="20"/>
        <v>2.7</v>
      </c>
      <c r="P60" s="5"/>
      <c r="Q60" s="5"/>
      <c r="R60" s="5"/>
      <c r="S60" s="5"/>
      <c r="T60" s="5"/>
      <c r="U60" s="5"/>
    </row>
    <row r="61" spans="3:21" x14ac:dyDescent="0.3">
      <c r="C61" s="3">
        <f t="shared" si="0"/>
        <v>60</v>
      </c>
      <c r="D61" s="13"/>
      <c r="E61" s="10">
        <f t="shared" si="1"/>
        <v>129.6</v>
      </c>
      <c r="F61" s="11">
        <f t="shared" si="12"/>
        <v>200</v>
      </c>
      <c r="G61" s="11">
        <f t="shared" si="13"/>
        <v>12100</v>
      </c>
      <c r="H61" s="122">
        <f t="shared" si="14"/>
        <v>1.5432098765432098</v>
      </c>
      <c r="I61" s="129">
        <f t="shared" si="15"/>
        <v>93.364172839506253</v>
      </c>
      <c r="J61" s="131">
        <f t="shared" si="16"/>
        <v>0.43</v>
      </c>
      <c r="K61" s="128">
        <f t="shared" si="10"/>
        <v>3.3179003571064203E-3</v>
      </c>
      <c r="L61" s="11">
        <f t="shared" si="17"/>
        <v>40.146594320987688</v>
      </c>
      <c r="M61" s="11">
        <f t="shared" si="18"/>
        <v>1233.2632624691357</v>
      </c>
      <c r="N61" s="11">
        <f t="shared" si="19"/>
        <v>13333.263262469136</v>
      </c>
      <c r="O61" s="11">
        <f t="shared" si="20"/>
        <v>2.7</v>
      </c>
      <c r="P61" s="5"/>
      <c r="Q61" s="5"/>
      <c r="R61" s="5"/>
      <c r="S61" s="5"/>
      <c r="T61" s="5"/>
      <c r="U61" s="5"/>
    </row>
    <row r="62" spans="3:21" x14ac:dyDescent="0.3">
      <c r="C62" s="3" t="str">
        <f t="shared" si="0"/>
        <v/>
      </c>
      <c r="D62" s="13"/>
      <c r="E62" s="10" t="str">
        <f t="shared" si="1"/>
        <v/>
      </c>
      <c r="F62" s="11" t="str">
        <f t="shared" si="12"/>
        <v/>
      </c>
      <c r="G62" s="11" t="str">
        <f t="shared" si="13"/>
        <v/>
      </c>
      <c r="H62" s="122" t="str">
        <f t="shared" si="14"/>
        <v/>
      </c>
      <c r="I62" s="129" t="str">
        <f t="shared" si="15"/>
        <v/>
      </c>
      <c r="J62" s="131" t="str">
        <f t="shared" si="16"/>
        <v/>
      </c>
      <c r="K62" s="128" t="str">
        <f t="shared" si="10"/>
        <v/>
      </c>
      <c r="L62" s="11" t="str">
        <f t="shared" si="17"/>
        <v/>
      </c>
      <c r="M62" s="11" t="str">
        <f t="shared" si="18"/>
        <v/>
      </c>
      <c r="N62" s="11" t="str">
        <f t="shared" si="19"/>
        <v/>
      </c>
      <c r="O62" s="11" t="str">
        <f t="shared" si="20"/>
        <v/>
      </c>
      <c r="P62" s="5"/>
      <c r="Q62" s="5"/>
      <c r="R62" s="5"/>
      <c r="S62" s="5"/>
      <c r="T62" s="5"/>
      <c r="U62" s="5"/>
    </row>
    <row r="63" spans="3:21" x14ac:dyDescent="0.3">
      <c r="C63" s="3" t="str">
        <f t="shared" si="0"/>
        <v/>
      </c>
      <c r="D63" s="13"/>
      <c r="E63" s="10" t="str">
        <f t="shared" si="1"/>
        <v/>
      </c>
      <c r="F63" s="11" t="str">
        <f t="shared" si="12"/>
        <v/>
      </c>
      <c r="G63" s="11" t="str">
        <f t="shared" si="13"/>
        <v/>
      </c>
      <c r="H63" s="122" t="str">
        <f t="shared" si="14"/>
        <v/>
      </c>
      <c r="I63" s="129" t="str">
        <f t="shared" si="15"/>
        <v/>
      </c>
      <c r="J63" s="131" t="str">
        <f t="shared" si="16"/>
        <v/>
      </c>
      <c r="K63" s="128" t="str">
        <f t="shared" si="10"/>
        <v/>
      </c>
      <c r="L63" s="11" t="str">
        <f t="shared" si="17"/>
        <v/>
      </c>
      <c r="M63" s="11" t="str">
        <f t="shared" si="18"/>
        <v/>
      </c>
      <c r="N63" s="11" t="str">
        <f t="shared" si="19"/>
        <v/>
      </c>
      <c r="O63" s="11" t="str">
        <f t="shared" si="20"/>
        <v/>
      </c>
      <c r="P63" s="5"/>
      <c r="Q63" s="5"/>
      <c r="R63" s="5"/>
      <c r="S63" s="5"/>
      <c r="T63" s="5"/>
      <c r="U63" s="5"/>
    </row>
    <row r="64" spans="3:21" x14ac:dyDescent="0.3">
      <c r="C64" s="3" t="str">
        <f t="shared" si="0"/>
        <v/>
      </c>
      <c r="D64" s="13"/>
      <c r="E64" s="10" t="str">
        <f t="shared" si="1"/>
        <v/>
      </c>
      <c r="F64" s="11" t="str">
        <f t="shared" si="12"/>
        <v/>
      </c>
      <c r="G64" s="11" t="str">
        <f t="shared" si="13"/>
        <v/>
      </c>
      <c r="H64" s="122" t="str">
        <f t="shared" si="14"/>
        <v/>
      </c>
      <c r="I64" s="129" t="str">
        <f t="shared" si="15"/>
        <v/>
      </c>
      <c r="J64" s="131" t="str">
        <f t="shared" si="16"/>
        <v/>
      </c>
      <c r="K64" s="128" t="str">
        <f t="shared" si="10"/>
        <v/>
      </c>
      <c r="L64" s="11" t="str">
        <f t="shared" si="17"/>
        <v/>
      </c>
      <c r="M64" s="11" t="str">
        <f t="shared" si="18"/>
        <v/>
      </c>
      <c r="N64" s="11" t="str">
        <f t="shared" si="19"/>
        <v/>
      </c>
      <c r="O64" s="11" t="str">
        <f t="shared" si="20"/>
        <v/>
      </c>
      <c r="P64" s="5"/>
      <c r="Q64" s="5"/>
      <c r="R64" s="5"/>
      <c r="S64" s="5"/>
      <c r="T64" s="5"/>
      <c r="U64" s="5"/>
    </row>
    <row r="65" spans="3:21" x14ac:dyDescent="0.3">
      <c r="C65" s="3" t="str">
        <f t="shared" si="0"/>
        <v/>
      </c>
      <c r="D65" s="13"/>
      <c r="E65" s="10" t="str">
        <f t="shared" si="1"/>
        <v/>
      </c>
      <c r="F65" s="11" t="str">
        <f t="shared" si="12"/>
        <v/>
      </c>
      <c r="G65" s="11" t="str">
        <f t="shared" si="13"/>
        <v/>
      </c>
      <c r="H65" s="122" t="str">
        <f t="shared" si="14"/>
        <v/>
      </c>
      <c r="I65" s="129" t="str">
        <f t="shared" si="15"/>
        <v/>
      </c>
      <c r="J65" s="131" t="str">
        <f t="shared" si="16"/>
        <v/>
      </c>
      <c r="K65" s="128" t="str">
        <f t="shared" si="10"/>
        <v/>
      </c>
      <c r="L65" s="11" t="str">
        <f t="shared" si="17"/>
        <v/>
      </c>
      <c r="M65" s="11" t="str">
        <f t="shared" si="18"/>
        <v/>
      </c>
      <c r="N65" s="11" t="str">
        <f t="shared" si="19"/>
        <v/>
      </c>
      <c r="O65" s="11" t="str">
        <f t="shared" si="20"/>
        <v/>
      </c>
      <c r="P65" s="5"/>
      <c r="Q65" s="5"/>
      <c r="R65" s="5"/>
      <c r="S65" s="5"/>
      <c r="T65" s="5"/>
      <c r="U65" s="5"/>
    </row>
    <row r="66" spans="3:21" x14ac:dyDescent="0.3">
      <c r="C66" s="3" t="str">
        <f t="shared" si="0"/>
        <v/>
      </c>
      <c r="D66" s="13"/>
      <c r="E66" s="10" t="str">
        <f t="shared" si="1"/>
        <v/>
      </c>
      <c r="F66" s="11" t="str">
        <f t="shared" si="12"/>
        <v/>
      </c>
      <c r="G66" s="11" t="str">
        <f t="shared" si="13"/>
        <v/>
      </c>
      <c r="H66" s="122" t="str">
        <f t="shared" si="14"/>
        <v/>
      </c>
      <c r="I66" s="129" t="str">
        <f t="shared" si="15"/>
        <v/>
      </c>
      <c r="J66" s="131" t="str">
        <f t="shared" si="16"/>
        <v/>
      </c>
      <c r="K66" s="128" t="str">
        <f t="shared" si="10"/>
        <v/>
      </c>
      <c r="L66" s="11" t="str">
        <f t="shared" si="17"/>
        <v/>
      </c>
      <c r="M66" s="11" t="str">
        <f t="shared" si="18"/>
        <v/>
      </c>
      <c r="N66" s="11" t="str">
        <f t="shared" si="19"/>
        <v/>
      </c>
      <c r="O66" s="11" t="str">
        <f t="shared" si="20"/>
        <v/>
      </c>
      <c r="P66" s="5"/>
      <c r="Q66" s="5"/>
      <c r="R66" s="5"/>
      <c r="S66" s="5"/>
      <c r="T66" s="5"/>
      <c r="U66" s="5"/>
    </row>
    <row r="67" spans="3:21" x14ac:dyDescent="0.3">
      <c r="C67" s="3" t="str">
        <f t="shared" ref="C67:C130" si="21">IF(C66&lt;$B$10,C66+1,"")</f>
        <v/>
      </c>
      <c r="D67" s="13"/>
      <c r="E67" s="10" t="str">
        <f t="shared" ref="E67:E130" si="22">IF(C66&lt;$B$10,$B$15,"")</f>
        <v/>
      </c>
      <c r="F67" s="11" t="str">
        <f t="shared" si="12"/>
        <v/>
      </c>
      <c r="G67" s="11" t="str">
        <f t="shared" si="13"/>
        <v/>
      </c>
      <c r="H67" s="122" t="str">
        <f t="shared" si="14"/>
        <v/>
      </c>
      <c r="I67" s="129" t="str">
        <f t="shared" si="15"/>
        <v/>
      </c>
      <c r="J67" s="131" t="str">
        <f t="shared" si="16"/>
        <v/>
      </c>
      <c r="K67" s="128" t="str">
        <f t="shared" ref="K67:K120" si="23">IF(C66&lt;$B$10,L67/G67,"")</f>
        <v/>
      </c>
      <c r="L67" s="11" t="str">
        <f t="shared" si="17"/>
        <v/>
      </c>
      <c r="M67" s="11" t="str">
        <f t="shared" si="18"/>
        <v/>
      </c>
      <c r="N67" s="11" t="str">
        <f t="shared" si="19"/>
        <v/>
      </c>
      <c r="O67" s="11" t="str">
        <f t="shared" si="20"/>
        <v/>
      </c>
      <c r="P67" s="5"/>
      <c r="Q67" s="5"/>
      <c r="R67" s="5"/>
      <c r="S67" s="5"/>
      <c r="T67" s="5"/>
      <c r="U67" s="5"/>
    </row>
    <row r="68" spans="3:21" x14ac:dyDescent="0.3">
      <c r="C68" s="3" t="str">
        <f t="shared" si="21"/>
        <v/>
      </c>
      <c r="D68" s="13"/>
      <c r="E68" s="10" t="str">
        <f t="shared" si="22"/>
        <v/>
      </c>
      <c r="F68" s="11" t="str">
        <f t="shared" si="12"/>
        <v/>
      </c>
      <c r="G68" s="11" t="str">
        <f t="shared" si="13"/>
        <v/>
      </c>
      <c r="H68" s="122" t="str">
        <f t="shared" si="14"/>
        <v/>
      </c>
      <c r="I68" s="129" t="str">
        <f t="shared" si="15"/>
        <v/>
      </c>
      <c r="J68" s="131" t="str">
        <f t="shared" ref="J68:J131" si="24">IF(C67&lt;$B$10,$B$21,"")</f>
        <v/>
      </c>
      <c r="K68" s="128" t="str">
        <f t="shared" si="23"/>
        <v/>
      </c>
      <c r="L68" s="11" t="str">
        <f t="shared" si="17"/>
        <v/>
      </c>
      <c r="M68" s="11" t="str">
        <f t="shared" si="18"/>
        <v/>
      </c>
      <c r="N68" s="11" t="str">
        <f t="shared" si="19"/>
        <v/>
      </c>
      <c r="O68" s="11" t="str">
        <f t="shared" si="20"/>
        <v/>
      </c>
      <c r="P68" s="5"/>
      <c r="Q68" s="5"/>
      <c r="R68" s="5"/>
      <c r="S68" s="5"/>
      <c r="T68" s="5"/>
      <c r="U68" s="5"/>
    </row>
    <row r="69" spans="3:21" x14ac:dyDescent="0.3">
      <c r="C69" s="3" t="str">
        <f t="shared" si="21"/>
        <v/>
      </c>
      <c r="D69" s="13"/>
      <c r="E69" s="10" t="str">
        <f t="shared" si="22"/>
        <v/>
      </c>
      <c r="F69" s="11" t="str">
        <f t="shared" si="12"/>
        <v/>
      </c>
      <c r="G69" s="11" t="str">
        <f t="shared" si="13"/>
        <v/>
      </c>
      <c r="H69" s="122" t="str">
        <f t="shared" si="14"/>
        <v/>
      </c>
      <c r="I69" s="129" t="str">
        <f t="shared" si="15"/>
        <v/>
      </c>
      <c r="J69" s="131" t="str">
        <f t="shared" si="24"/>
        <v/>
      </c>
      <c r="K69" s="128" t="str">
        <f t="shared" si="23"/>
        <v/>
      </c>
      <c r="L69" s="11" t="str">
        <f t="shared" si="17"/>
        <v/>
      </c>
      <c r="M69" s="11" t="str">
        <f t="shared" si="18"/>
        <v/>
      </c>
      <c r="N69" s="11" t="str">
        <f t="shared" si="19"/>
        <v/>
      </c>
      <c r="O69" s="11" t="str">
        <f t="shared" si="20"/>
        <v/>
      </c>
      <c r="P69" s="5"/>
      <c r="Q69" s="5"/>
      <c r="R69" s="5"/>
      <c r="S69" s="5"/>
      <c r="T69" s="5"/>
      <c r="U69" s="5"/>
    </row>
    <row r="70" spans="3:21" x14ac:dyDescent="0.3">
      <c r="C70" s="3" t="str">
        <f t="shared" si="21"/>
        <v/>
      </c>
      <c r="D70" s="13"/>
      <c r="E70" s="10" t="str">
        <f t="shared" si="22"/>
        <v/>
      </c>
      <c r="F70" s="11" t="str">
        <f t="shared" si="12"/>
        <v/>
      </c>
      <c r="G70" s="11" t="str">
        <f t="shared" si="13"/>
        <v/>
      </c>
      <c r="H70" s="122" t="str">
        <f t="shared" si="14"/>
        <v/>
      </c>
      <c r="I70" s="129" t="str">
        <f t="shared" si="15"/>
        <v/>
      </c>
      <c r="J70" s="131" t="str">
        <f t="shared" si="24"/>
        <v/>
      </c>
      <c r="K70" s="128" t="str">
        <f t="shared" si="23"/>
        <v/>
      </c>
      <c r="L70" s="11" t="str">
        <f t="shared" si="17"/>
        <v/>
      </c>
      <c r="M70" s="11" t="str">
        <f t="shared" si="18"/>
        <v/>
      </c>
      <c r="N70" s="11" t="str">
        <f t="shared" si="19"/>
        <v/>
      </c>
      <c r="O70" s="11" t="str">
        <f t="shared" si="20"/>
        <v/>
      </c>
      <c r="P70" s="5"/>
      <c r="Q70" s="5"/>
      <c r="R70" s="5"/>
      <c r="S70" s="5"/>
      <c r="T70" s="5"/>
      <c r="U70" s="5"/>
    </row>
    <row r="71" spans="3:21" x14ac:dyDescent="0.3">
      <c r="C71" s="3" t="str">
        <f t="shared" si="21"/>
        <v/>
      </c>
      <c r="D71" s="13"/>
      <c r="E71" s="10" t="str">
        <f t="shared" si="22"/>
        <v/>
      </c>
      <c r="F71" s="11" t="str">
        <f t="shared" si="12"/>
        <v/>
      </c>
      <c r="G71" s="11" t="str">
        <f t="shared" si="13"/>
        <v/>
      </c>
      <c r="H71" s="122" t="str">
        <f t="shared" si="14"/>
        <v/>
      </c>
      <c r="I71" s="129" t="str">
        <f t="shared" si="15"/>
        <v/>
      </c>
      <c r="J71" s="131" t="str">
        <f t="shared" si="24"/>
        <v/>
      </c>
      <c r="K71" s="128" t="str">
        <f t="shared" si="23"/>
        <v/>
      </c>
      <c r="L71" s="11" t="str">
        <f t="shared" si="17"/>
        <v/>
      </c>
      <c r="M71" s="11" t="str">
        <f t="shared" si="18"/>
        <v/>
      </c>
      <c r="N71" s="11" t="str">
        <f t="shared" si="19"/>
        <v/>
      </c>
      <c r="O71" s="11" t="str">
        <f t="shared" si="20"/>
        <v/>
      </c>
      <c r="P71" s="5"/>
      <c r="Q71" s="5"/>
      <c r="R71" s="5"/>
      <c r="S71" s="5"/>
      <c r="T71" s="5"/>
      <c r="U71" s="5"/>
    </row>
    <row r="72" spans="3:21" x14ac:dyDescent="0.3">
      <c r="C72" s="3" t="str">
        <f t="shared" si="21"/>
        <v/>
      </c>
      <c r="D72" s="13"/>
      <c r="E72" s="10" t="str">
        <f t="shared" si="22"/>
        <v/>
      </c>
      <c r="F72" s="11" t="str">
        <f t="shared" si="12"/>
        <v/>
      </c>
      <c r="G72" s="11" t="str">
        <f t="shared" si="13"/>
        <v/>
      </c>
      <c r="H72" s="122" t="str">
        <f t="shared" si="14"/>
        <v/>
      </c>
      <c r="I72" s="129" t="str">
        <f t="shared" si="15"/>
        <v/>
      </c>
      <c r="J72" s="131" t="str">
        <f t="shared" si="24"/>
        <v/>
      </c>
      <c r="K72" s="128" t="str">
        <f t="shared" si="23"/>
        <v/>
      </c>
      <c r="L72" s="11" t="str">
        <f t="shared" si="17"/>
        <v/>
      </c>
      <c r="M72" s="11" t="str">
        <f t="shared" si="18"/>
        <v/>
      </c>
      <c r="N72" s="11" t="str">
        <f t="shared" si="19"/>
        <v/>
      </c>
      <c r="O72" s="11" t="str">
        <f t="shared" si="20"/>
        <v/>
      </c>
      <c r="P72" s="5"/>
      <c r="Q72" s="5"/>
      <c r="R72" s="5"/>
      <c r="S72" s="5"/>
      <c r="T72" s="5"/>
      <c r="U72" s="5"/>
    </row>
    <row r="73" spans="3:21" x14ac:dyDescent="0.3">
      <c r="C73" s="3" t="str">
        <f t="shared" si="21"/>
        <v/>
      </c>
      <c r="D73" s="13"/>
      <c r="E73" s="10" t="str">
        <f t="shared" si="22"/>
        <v/>
      </c>
      <c r="F73" s="11" t="str">
        <f t="shared" si="12"/>
        <v/>
      </c>
      <c r="G73" s="11" t="str">
        <f t="shared" si="13"/>
        <v/>
      </c>
      <c r="H73" s="122" t="str">
        <f t="shared" si="14"/>
        <v/>
      </c>
      <c r="I73" s="129" t="str">
        <f t="shared" si="15"/>
        <v/>
      </c>
      <c r="J73" s="131" t="str">
        <f t="shared" si="24"/>
        <v/>
      </c>
      <c r="K73" s="128" t="str">
        <f t="shared" si="23"/>
        <v/>
      </c>
      <c r="L73" s="11" t="str">
        <f t="shared" si="17"/>
        <v/>
      </c>
      <c r="M73" s="11" t="str">
        <f t="shared" si="18"/>
        <v/>
      </c>
      <c r="N73" s="11" t="str">
        <f t="shared" si="19"/>
        <v/>
      </c>
      <c r="O73" s="11" t="str">
        <f t="shared" si="20"/>
        <v/>
      </c>
      <c r="P73" s="5"/>
      <c r="Q73" s="5"/>
      <c r="R73" s="5"/>
      <c r="S73" s="5"/>
      <c r="T73" s="5"/>
      <c r="U73" s="5"/>
    </row>
    <row r="74" spans="3:21" x14ac:dyDescent="0.3">
      <c r="C74" s="3" t="str">
        <f t="shared" si="21"/>
        <v/>
      </c>
      <c r="D74" s="13"/>
      <c r="E74" s="10" t="str">
        <f t="shared" si="22"/>
        <v/>
      </c>
      <c r="F74" s="11" t="str">
        <f t="shared" si="12"/>
        <v/>
      </c>
      <c r="G74" s="11" t="str">
        <f t="shared" si="13"/>
        <v/>
      </c>
      <c r="H74" s="122" t="str">
        <f t="shared" si="14"/>
        <v/>
      </c>
      <c r="I74" s="129" t="str">
        <f t="shared" si="15"/>
        <v/>
      </c>
      <c r="J74" s="131" t="str">
        <f t="shared" si="24"/>
        <v/>
      </c>
      <c r="K74" s="128" t="str">
        <f t="shared" si="23"/>
        <v/>
      </c>
      <c r="L74" s="11" t="str">
        <f t="shared" si="17"/>
        <v/>
      </c>
      <c r="M74" s="11" t="str">
        <f t="shared" si="18"/>
        <v/>
      </c>
      <c r="N74" s="11" t="str">
        <f t="shared" si="19"/>
        <v/>
      </c>
      <c r="O74" s="11" t="str">
        <f t="shared" si="20"/>
        <v/>
      </c>
      <c r="P74" s="5"/>
      <c r="Q74" s="5"/>
      <c r="R74" s="5"/>
      <c r="S74" s="5"/>
      <c r="T74" s="5"/>
      <c r="U74" s="5"/>
    </row>
    <row r="75" spans="3:21" x14ac:dyDescent="0.3">
      <c r="C75" s="3" t="str">
        <f t="shared" si="21"/>
        <v/>
      </c>
      <c r="D75" s="13"/>
      <c r="E75" s="10" t="str">
        <f t="shared" si="22"/>
        <v/>
      </c>
      <c r="F75" s="11" t="str">
        <f t="shared" si="12"/>
        <v/>
      </c>
      <c r="G75" s="11" t="str">
        <f t="shared" si="13"/>
        <v/>
      </c>
      <c r="H75" s="122" t="str">
        <f t="shared" si="14"/>
        <v/>
      </c>
      <c r="I75" s="129" t="str">
        <f t="shared" si="15"/>
        <v/>
      </c>
      <c r="J75" s="131" t="str">
        <f t="shared" si="24"/>
        <v/>
      </c>
      <c r="K75" s="128" t="str">
        <f t="shared" si="23"/>
        <v/>
      </c>
      <c r="L75" s="11" t="str">
        <f t="shared" si="17"/>
        <v/>
      </c>
      <c r="M75" s="11" t="str">
        <f t="shared" si="18"/>
        <v/>
      </c>
      <c r="N75" s="11" t="str">
        <f t="shared" si="19"/>
        <v/>
      </c>
      <c r="O75" s="11" t="str">
        <f t="shared" si="20"/>
        <v/>
      </c>
      <c r="P75" s="5"/>
      <c r="Q75" s="5"/>
      <c r="R75" s="5"/>
      <c r="S75" s="5"/>
      <c r="T75" s="5"/>
      <c r="U75" s="5"/>
    </row>
    <row r="76" spans="3:21" x14ac:dyDescent="0.3">
      <c r="C76" s="3" t="str">
        <f t="shared" si="21"/>
        <v/>
      </c>
      <c r="D76" s="13"/>
      <c r="E76" s="10" t="str">
        <f t="shared" si="22"/>
        <v/>
      </c>
      <c r="F76" s="11" t="str">
        <f t="shared" si="12"/>
        <v/>
      </c>
      <c r="G76" s="11" t="str">
        <f t="shared" si="13"/>
        <v/>
      </c>
      <c r="H76" s="122" t="str">
        <f t="shared" si="14"/>
        <v/>
      </c>
      <c r="I76" s="129" t="str">
        <f t="shared" si="15"/>
        <v/>
      </c>
      <c r="J76" s="131" t="str">
        <f t="shared" si="24"/>
        <v/>
      </c>
      <c r="K76" s="128" t="str">
        <f t="shared" si="23"/>
        <v/>
      </c>
      <c r="L76" s="11" t="str">
        <f t="shared" si="17"/>
        <v/>
      </c>
      <c r="M76" s="11" t="str">
        <f t="shared" si="18"/>
        <v/>
      </c>
      <c r="N76" s="11" t="str">
        <f t="shared" si="19"/>
        <v/>
      </c>
      <c r="O76" s="11" t="str">
        <f t="shared" si="20"/>
        <v/>
      </c>
      <c r="P76" s="5"/>
      <c r="Q76" s="5"/>
      <c r="R76" s="5"/>
      <c r="S76" s="5"/>
      <c r="T76" s="5"/>
      <c r="U76" s="5"/>
    </row>
    <row r="77" spans="3:21" x14ac:dyDescent="0.3">
      <c r="C77" s="3" t="str">
        <f t="shared" si="21"/>
        <v/>
      </c>
      <c r="D77" s="13"/>
      <c r="E77" s="10" t="str">
        <f t="shared" si="22"/>
        <v/>
      </c>
      <c r="F77" s="11" t="str">
        <f t="shared" si="12"/>
        <v/>
      </c>
      <c r="G77" s="11" t="str">
        <f t="shared" si="13"/>
        <v/>
      </c>
      <c r="H77" s="122" t="str">
        <f t="shared" si="14"/>
        <v/>
      </c>
      <c r="I77" s="129" t="str">
        <f t="shared" si="15"/>
        <v/>
      </c>
      <c r="J77" s="131" t="str">
        <f t="shared" si="24"/>
        <v/>
      </c>
      <c r="K77" s="128" t="str">
        <f t="shared" si="23"/>
        <v/>
      </c>
      <c r="L77" s="11" t="str">
        <f t="shared" si="17"/>
        <v/>
      </c>
      <c r="M77" s="11" t="str">
        <f t="shared" si="18"/>
        <v/>
      </c>
      <c r="N77" s="11" t="str">
        <f t="shared" si="19"/>
        <v/>
      </c>
      <c r="O77" s="11" t="str">
        <f t="shared" si="20"/>
        <v/>
      </c>
      <c r="P77" s="5"/>
      <c r="Q77" s="5"/>
      <c r="R77" s="5"/>
      <c r="S77" s="5"/>
      <c r="T77" s="5"/>
      <c r="U77" s="5"/>
    </row>
    <row r="78" spans="3:21" x14ac:dyDescent="0.3">
      <c r="C78" s="3" t="str">
        <f t="shared" si="21"/>
        <v/>
      </c>
      <c r="D78" s="13"/>
      <c r="E78" s="10" t="str">
        <f t="shared" si="22"/>
        <v/>
      </c>
      <c r="F78" s="11" t="str">
        <f t="shared" si="12"/>
        <v/>
      </c>
      <c r="G78" s="11" t="str">
        <f t="shared" si="13"/>
        <v/>
      </c>
      <c r="H78" s="122" t="str">
        <f t="shared" si="14"/>
        <v/>
      </c>
      <c r="I78" s="129" t="str">
        <f t="shared" si="15"/>
        <v/>
      </c>
      <c r="J78" s="131" t="str">
        <f t="shared" si="24"/>
        <v/>
      </c>
      <c r="K78" s="128" t="str">
        <f t="shared" si="23"/>
        <v/>
      </c>
      <c r="L78" s="11" t="str">
        <f t="shared" si="17"/>
        <v/>
      </c>
      <c r="M78" s="11" t="str">
        <f t="shared" si="18"/>
        <v/>
      </c>
      <c r="N78" s="11" t="str">
        <f t="shared" si="19"/>
        <v/>
      </c>
      <c r="O78" s="11" t="str">
        <f t="shared" si="20"/>
        <v/>
      </c>
      <c r="P78" s="5"/>
      <c r="Q78" s="5"/>
      <c r="R78" s="5"/>
      <c r="S78" s="5"/>
      <c r="T78" s="5"/>
      <c r="U78" s="5"/>
    </row>
    <row r="79" spans="3:21" x14ac:dyDescent="0.3">
      <c r="C79" s="3" t="str">
        <f t="shared" si="21"/>
        <v/>
      </c>
      <c r="D79" s="13"/>
      <c r="E79" s="10" t="str">
        <f t="shared" si="22"/>
        <v/>
      </c>
      <c r="F79" s="11" t="str">
        <f t="shared" si="12"/>
        <v/>
      </c>
      <c r="G79" s="11" t="str">
        <f t="shared" si="13"/>
        <v/>
      </c>
      <c r="H79" s="122" t="str">
        <f t="shared" si="14"/>
        <v/>
      </c>
      <c r="I79" s="129" t="str">
        <f t="shared" si="15"/>
        <v/>
      </c>
      <c r="J79" s="131" t="str">
        <f t="shared" si="24"/>
        <v/>
      </c>
      <c r="K79" s="128" t="str">
        <f t="shared" si="23"/>
        <v/>
      </c>
      <c r="L79" s="11" t="str">
        <f t="shared" si="17"/>
        <v/>
      </c>
      <c r="M79" s="11" t="str">
        <f t="shared" si="18"/>
        <v/>
      </c>
      <c r="N79" s="11" t="str">
        <f t="shared" si="19"/>
        <v/>
      </c>
      <c r="O79" s="11" t="str">
        <f t="shared" si="20"/>
        <v/>
      </c>
      <c r="P79" s="5"/>
      <c r="Q79" s="5"/>
      <c r="R79" s="5"/>
      <c r="S79" s="5"/>
      <c r="T79" s="5"/>
      <c r="U79" s="5"/>
    </row>
    <row r="80" spans="3:21" x14ac:dyDescent="0.3">
      <c r="C80" s="3" t="str">
        <f t="shared" si="21"/>
        <v/>
      </c>
      <c r="D80" s="13"/>
      <c r="E80" s="10" t="str">
        <f t="shared" si="22"/>
        <v/>
      </c>
      <c r="F80" s="11" t="str">
        <f t="shared" si="12"/>
        <v/>
      </c>
      <c r="G80" s="11" t="str">
        <f t="shared" si="13"/>
        <v/>
      </c>
      <c r="H80" s="122" t="str">
        <f t="shared" si="14"/>
        <v/>
      </c>
      <c r="I80" s="129" t="str">
        <f t="shared" si="15"/>
        <v/>
      </c>
      <c r="J80" s="131" t="str">
        <f t="shared" si="24"/>
        <v/>
      </c>
      <c r="K80" s="128" t="str">
        <f t="shared" si="23"/>
        <v/>
      </c>
      <c r="L80" s="11" t="str">
        <f t="shared" si="17"/>
        <v/>
      </c>
      <c r="M80" s="11" t="str">
        <f t="shared" si="18"/>
        <v/>
      </c>
      <c r="N80" s="11" t="str">
        <f t="shared" si="19"/>
        <v/>
      </c>
      <c r="O80" s="11" t="str">
        <f t="shared" si="20"/>
        <v/>
      </c>
      <c r="P80" s="5"/>
      <c r="Q80" s="5"/>
      <c r="R80" s="5"/>
      <c r="S80" s="5"/>
      <c r="T80" s="5"/>
      <c r="U80" s="5"/>
    </row>
    <row r="81" spans="3:21" x14ac:dyDescent="0.3">
      <c r="C81" s="3" t="str">
        <f t="shared" si="21"/>
        <v/>
      </c>
      <c r="D81" s="13"/>
      <c r="E81" s="10" t="str">
        <f t="shared" si="22"/>
        <v/>
      </c>
      <c r="F81" s="11" t="str">
        <f t="shared" si="12"/>
        <v/>
      </c>
      <c r="G81" s="11" t="str">
        <f t="shared" si="13"/>
        <v/>
      </c>
      <c r="H81" s="122" t="str">
        <f t="shared" si="14"/>
        <v/>
      </c>
      <c r="I81" s="129" t="str">
        <f t="shared" si="15"/>
        <v/>
      </c>
      <c r="J81" s="131" t="str">
        <f t="shared" si="24"/>
        <v/>
      </c>
      <c r="K81" s="128" t="str">
        <f t="shared" si="23"/>
        <v/>
      </c>
      <c r="L81" s="11" t="str">
        <f t="shared" si="17"/>
        <v/>
      </c>
      <c r="M81" s="11" t="str">
        <f t="shared" si="18"/>
        <v/>
      </c>
      <c r="N81" s="11" t="str">
        <f t="shared" si="19"/>
        <v/>
      </c>
      <c r="O81" s="11" t="str">
        <f t="shared" si="20"/>
        <v/>
      </c>
      <c r="P81" s="5"/>
      <c r="Q81" s="5"/>
      <c r="R81" s="5"/>
      <c r="S81" s="5"/>
      <c r="T81" s="5"/>
      <c r="U81" s="5"/>
    </row>
    <row r="82" spans="3:21" x14ac:dyDescent="0.3">
      <c r="C82" s="3" t="str">
        <f t="shared" si="21"/>
        <v/>
      </c>
      <c r="D82" s="13"/>
      <c r="E82" s="10" t="str">
        <f t="shared" si="22"/>
        <v/>
      </c>
      <c r="F82" s="11" t="str">
        <f t="shared" si="12"/>
        <v/>
      </c>
      <c r="G82" s="11" t="str">
        <f t="shared" si="13"/>
        <v/>
      </c>
      <c r="H82" s="122" t="str">
        <f t="shared" si="14"/>
        <v/>
      </c>
      <c r="I82" s="129" t="str">
        <f t="shared" si="15"/>
        <v/>
      </c>
      <c r="J82" s="131" t="str">
        <f t="shared" si="24"/>
        <v/>
      </c>
      <c r="K82" s="128" t="str">
        <f t="shared" si="23"/>
        <v/>
      </c>
      <c r="L82" s="11" t="str">
        <f t="shared" si="17"/>
        <v/>
      </c>
      <c r="M82" s="11" t="str">
        <f t="shared" si="18"/>
        <v/>
      </c>
      <c r="N82" s="11" t="str">
        <f t="shared" si="19"/>
        <v/>
      </c>
      <c r="O82" s="11" t="str">
        <f t="shared" si="20"/>
        <v/>
      </c>
      <c r="P82" s="5"/>
      <c r="Q82" s="5"/>
      <c r="R82" s="5"/>
      <c r="S82" s="5"/>
      <c r="T82" s="5"/>
      <c r="U82" s="5"/>
    </row>
    <row r="83" spans="3:21" x14ac:dyDescent="0.3">
      <c r="C83" s="3" t="str">
        <f t="shared" si="21"/>
        <v/>
      </c>
      <c r="D83" s="13"/>
      <c r="E83" s="10" t="str">
        <f t="shared" si="22"/>
        <v/>
      </c>
      <c r="F83" s="11" t="str">
        <f t="shared" si="12"/>
        <v/>
      </c>
      <c r="G83" s="11" t="str">
        <f t="shared" si="13"/>
        <v/>
      </c>
      <c r="H83" s="122" t="str">
        <f t="shared" si="14"/>
        <v/>
      </c>
      <c r="I83" s="129" t="str">
        <f t="shared" si="15"/>
        <v/>
      </c>
      <c r="J83" s="131" t="str">
        <f t="shared" si="24"/>
        <v/>
      </c>
      <c r="K83" s="128" t="str">
        <f t="shared" si="23"/>
        <v/>
      </c>
      <c r="L83" s="11" t="str">
        <f t="shared" si="17"/>
        <v/>
      </c>
      <c r="M83" s="11" t="str">
        <f t="shared" si="18"/>
        <v/>
      </c>
      <c r="N83" s="11" t="str">
        <f t="shared" si="19"/>
        <v/>
      </c>
      <c r="O83" s="11" t="str">
        <f t="shared" si="20"/>
        <v/>
      </c>
      <c r="P83" s="5"/>
      <c r="Q83" s="5"/>
      <c r="R83" s="5"/>
      <c r="S83" s="5"/>
      <c r="T83" s="5"/>
      <c r="U83" s="5"/>
    </row>
    <row r="84" spans="3:21" x14ac:dyDescent="0.3">
      <c r="C84" s="3" t="str">
        <f t="shared" si="21"/>
        <v/>
      </c>
      <c r="D84" s="13"/>
      <c r="E84" s="10" t="str">
        <f t="shared" si="22"/>
        <v/>
      </c>
      <c r="F84" s="11" t="str">
        <f t="shared" ref="F84:F147" si="25">IF(C83&lt;$B$10,IF($B$7&gt;0,IF(C83&lt;$B$10,IF(L83&gt;F83+$B$7,L83-(1-$B$8),F83),""),$B$6),"")</f>
        <v/>
      </c>
      <c r="G84" s="11" t="str">
        <f t="shared" si="13"/>
        <v/>
      </c>
      <c r="H84" s="122" t="str">
        <f t="shared" si="14"/>
        <v/>
      </c>
      <c r="I84" s="129" t="str">
        <f t="shared" si="15"/>
        <v/>
      </c>
      <c r="J84" s="131" t="str">
        <f t="shared" si="24"/>
        <v/>
      </c>
      <c r="K84" s="128" t="str">
        <f t="shared" si="23"/>
        <v/>
      </c>
      <c r="L84" s="11" t="str">
        <f t="shared" si="17"/>
        <v/>
      </c>
      <c r="M84" s="11" t="str">
        <f t="shared" si="18"/>
        <v/>
      </c>
      <c r="N84" s="11" t="str">
        <f t="shared" si="19"/>
        <v/>
      </c>
      <c r="O84" s="11" t="str">
        <f t="shared" si="20"/>
        <v/>
      </c>
      <c r="P84" s="5"/>
      <c r="Q84" s="5"/>
      <c r="R84" s="5"/>
      <c r="S84" s="5"/>
      <c r="T84" s="5"/>
      <c r="U84" s="5"/>
    </row>
    <row r="85" spans="3:21" x14ac:dyDescent="0.3">
      <c r="C85" s="3" t="str">
        <f t="shared" si="21"/>
        <v/>
      </c>
      <c r="D85" s="13"/>
      <c r="E85" s="10" t="str">
        <f t="shared" si="22"/>
        <v/>
      </c>
      <c r="F85" s="11" t="str">
        <f t="shared" si="25"/>
        <v/>
      </c>
      <c r="G85" s="11" t="str">
        <f t="shared" si="13"/>
        <v/>
      </c>
      <c r="H85" s="122" t="str">
        <f t="shared" si="14"/>
        <v/>
      </c>
      <c r="I85" s="129" t="str">
        <f t="shared" si="15"/>
        <v/>
      </c>
      <c r="J85" s="131" t="str">
        <f t="shared" si="24"/>
        <v/>
      </c>
      <c r="K85" s="128" t="str">
        <f t="shared" si="23"/>
        <v/>
      </c>
      <c r="L85" s="11" t="str">
        <f t="shared" si="17"/>
        <v/>
      </c>
      <c r="M85" s="11" t="str">
        <f t="shared" si="18"/>
        <v/>
      </c>
      <c r="N85" s="11" t="str">
        <f t="shared" si="19"/>
        <v/>
      </c>
      <c r="O85" s="11" t="str">
        <f t="shared" si="20"/>
        <v/>
      </c>
      <c r="P85" s="5"/>
      <c r="Q85" s="5"/>
      <c r="R85" s="5"/>
      <c r="S85" s="5"/>
      <c r="T85" s="5"/>
      <c r="U85" s="5"/>
    </row>
    <row r="86" spans="3:21" x14ac:dyDescent="0.3">
      <c r="C86" s="3" t="str">
        <f t="shared" si="21"/>
        <v/>
      </c>
      <c r="D86" s="13"/>
      <c r="E86" s="10" t="str">
        <f t="shared" si="22"/>
        <v/>
      </c>
      <c r="F86" s="11" t="str">
        <f t="shared" si="25"/>
        <v/>
      </c>
      <c r="G86" s="11" t="str">
        <f t="shared" ref="G86:G149" si="26">IF(C85&lt;$B$10,F86+G85,"")</f>
        <v/>
      </c>
      <c r="H86" s="122" t="str">
        <f t="shared" ref="H86:H149" si="27">IF(C85&lt;$B$10,F86/E86,"")</f>
        <v/>
      </c>
      <c r="I86" s="129" t="str">
        <f t="shared" ref="I86:I149" si="28">IF(C85&lt;$B$10,I85+H86,"")</f>
        <v/>
      </c>
      <c r="J86" s="131" t="str">
        <f t="shared" si="24"/>
        <v/>
      </c>
      <c r="K86" s="128" t="str">
        <f t="shared" si="23"/>
        <v/>
      </c>
      <c r="L86" s="11" t="str">
        <f t="shared" ref="L86:L149" si="29">IF(C85&lt;$B$10,I86*J86,"")</f>
        <v/>
      </c>
      <c r="M86" s="11" t="str">
        <f t="shared" ref="M86:M149" si="30">IF(C85&lt;$B$10,M85+L86,"")</f>
        <v/>
      </c>
      <c r="N86" s="11" t="str">
        <f t="shared" ref="N86:N149" si="31">IF(C85&lt;$B$10,G86+M86,"")</f>
        <v/>
      </c>
      <c r="O86" s="11" t="str">
        <f t="shared" ref="O86:O149" si="32">IF(C85&lt;$B$10,F86*$B$8,"")</f>
        <v/>
      </c>
      <c r="P86" s="5"/>
      <c r="Q86" s="5"/>
      <c r="R86" s="5"/>
      <c r="S86" s="5"/>
      <c r="T86" s="5"/>
      <c r="U86" s="5"/>
    </row>
    <row r="87" spans="3:21" x14ac:dyDescent="0.3">
      <c r="C87" s="3" t="str">
        <f t="shared" si="21"/>
        <v/>
      </c>
      <c r="D87" s="13"/>
      <c r="E87" s="10" t="str">
        <f t="shared" si="22"/>
        <v/>
      </c>
      <c r="F87" s="11" t="str">
        <f t="shared" si="25"/>
        <v/>
      </c>
      <c r="G87" s="11" t="str">
        <f t="shared" si="26"/>
        <v/>
      </c>
      <c r="H87" s="122" t="str">
        <f t="shared" si="27"/>
        <v/>
      </c>
      <c r="I87" s="129" t="str">
        <f t="shared" si="28"/>
        <v/>
      </c>
      <c r="J87" s="131" t="str">
        <f t="shared" si="24"/>
        <v/>
      </c>
      <c r="K87" s="128" t="str">
        <f t="shared" si="23"/>
        <v/>
      </c>
      <c r="L87" s="11" t="str">
        <f t="shared" si="29"/>
        <v/>
      </c>
      <c r="M87" s="11" t="str">
        <f t="shared" si="30"/>
        <v/>
      </c>
      <c r="N87" s="11" t="str">
        <f t="shared" si="31"/>
        <v/>
      </c>
      <c r="O87" s="11" t="str">
        <f t="shared" si="32"/>
        <v/>
      </c>
      <c r="P87" s="5"/>
      <c r="Q87" s="5"/>
      <c r="R87" s="5"/>
      <c r="S87" s="5"/>
      <c r="T87" s="5"/>
      <c r="U87" s="5"/>
    </row>
    <row r="88" spans="3:21" x14ac:dyDescent="0.3">
      <c r="C88" s="3" t="str">
        <f t="shared" si="21"/>
        <v/>
      </c>
      <c r="D88" s="13"/>
      <c r="E88" s="10" t="str">
        <f t="shared" si="22"/>
        <v/>
      </c>
      <c r="F88" s="11" t="str">
        <f t="shared" si="25"/>
        <v/>
      </c>
      <c r="G88" s="11" t="str">
        <f t="shared" si="26"/>
        <v/>
      </c>
      <c r="H88" s="122" t="str">
        <f t="shared" si="27"/>
        <v/>
      </c>
      <c r="I88" s="129" t="str">
        <f t="shared" si="28"/>
        <v/>
      </c>
      <c r="J88" s="131" t="str">
        <f t="shared" si="24"/>
        <v/>
      </c>
      <c r="K88" s="128" t="str">
        <f t="shared" si="23"/>
        <v/>
      </c>
      <c r="L88" s="11" t="str">
        <f t="shared" si="29"/>
        <v/>
      </c>
      <c r="M88" s="11" t="str">
        <f t="shared" si="30"/>
        <v/>
      </c>
      <c r="N88" s="11" t="str">
        <f t="shared" si="31"/>
        <v/>
      </c>
      <c r="O88" s="11" t="str">
        <f t="shared" si="32"/>
        <v/>
      </c>
      <c r="P88" s="5"/>
      <c r="Q88" s="5"/>
      <c r="R88" s="5"/>
      <c r="S88" s="5"/>
      <c r="T88" s="5"/>
      <c r="U88" s="5"/>
    </row>
    <row r="89" spans="3:21" x14ac:dyDescent="0.3">
      <c r="C89" s="3" t="str">
        <f t="shared" si="21"/>
        <v/>
      </c>
      <c r="D89" s="13"/>
      <c r="E89" s="10" t="str">
        <f t="shared" si="22"/>
        <v/>
      </c>
      <c r="F89" s="11" t="str">
        <f t="shared" si="25"/>
        <v/>
      </c>
      <c r="G89" s="11" t="str">
        <f t="shared" si="26"/>
        <v/>
      </c>
      <c r="H89" s="122" t="str">
        <f t="shared" si="27"/>
        <v/>
      </c>
      <c r="I89" s="129" t="str">
        <f t="shared" si="28"/>
        <v/>
      </c>
      <c r="J89" s="131" t="str">
        <f t="shared" si="24"/>
        <v/>
      </c>
      <c r="K89" s="128" t="str">
        <f t="shared" si="23"/>
        <v/>
      </c>
      <c r="L89" s="11" t="str">
        <f t="shared" si="29"/>
        <v/>
      </c>
      <c r="M89" s="11" t="str">
        <f t="shared" si="30"/>
        <v/>
      </c>
      <c r="N89" s="11" t="str">
        <f t="shared" si="31"/>
        <v/>
      </c>
      <c r="O89" s="11" t="str">
        <f t="shared" si="32"/>
        <v/>
      </c>
      <c r="P89" s="5"/>
      <c r="Q89" s="5"/>
      <c r="R89" s="5"/>
      <c r="S89" s="5"/>
      <c r="T89" s="5"/>
      <c r="U89" s="5"/>
    </row>
    <row r="90" spans="3:21" x14ac:dyDescent="0.3">
      <c r="C90" s="3" t="str">
        <f t="shared" si="21"/>
        <v/>
      </c>
      <c r="D90" s="13"/>
      <c r="E90" s="10" t="str">
        <f t="shared" si="22"/>
        <v/>
      </c>
      <c r="F90" s="11" t="str">
        <f t="shared" si="25"/>
        <v/>
      </c>
      <c r="G90" s="11" t="str">
        <f t="shared" si="26"/>
        <v/>
      </c>
      <c r="H90" s="122" t="str">
        <f t="shared" si="27"/>
        <v/>
      </c>
      <c r="I90" s="129" t="str">
        <f t="shared" si="28"/>
        <v/>
      </c>
      <c r="J90" s="131" t="str">
        <f t="shared" si="24"/>
        <v/>
      </c>
      <c r="K90" s="128" t="str">
        <f t="shared" si="23"/>
        <v/>
      </c>
      <c r="L90" s="11" t="str">
        <f t="shared" si="29"/>
        <v/>
      </c>
      <c r="M90" s="11" t="str">
        <f t="shared" si="30"/>
        <v/>
      </c>
      <c r="N90" s="11" t="str">
        <f t="shared" si="31"/>
        <v/>
      </c>
      <c r="O90" s="11" t="str">
        <f t="shared" si="32"/>
        <v/>
      </c>
      <c r="P90" s="5"/>
      <c r="Q90" s="5"/>
      <c r="R90" s="5"/>
      <c r="S90" s="5"/>
      <c r="T90" s="5"/>
      <c r="U90" s="5"/>
    </row>
    <row r="91" spans="3:21" x14ac:dyDescent="0.3">
      <c r="C91" s="3" t="str">
        <f t="shared" si="21"/>
        <v/>
      </c>
      <c r="D91" s="13"/>
      <c r="E91" s="10" t="str">
        <f t="shared" si="22"/>
        <v/>
      </c>
      <c r="F91" s="11" t="str">
        <f t="shared" si="25"/>
        <v/>
      </c>
      <c r="G91" s="11" t="str">
        <f t="shared" si="26"/>
        <v/>
      </c>
      <c r="H91" s="122" t="str">
        <f t="shared" si="27"/>
        <v/>
      </c>
      <c r="I91" s="129" t="str">
        <f t="shared" si="28"/>
        <v/>
      </c>
      <c r="J91" s="131" t="str">
        <f t="shared" si="24"/>
        <v/>
      </c>
      <c r="K91" s="128" t="str">
        <f t="shared" si="23"/>
        <v/>
      </c>
      <c r="L91" s="11" t="str">
        <f t="shared" si="29"/>
        <v/>
      </c>
      <c r="M91" s="11" t="str">
        <f t="shared" si="30"/>
        <v/>
      </c>
      <c r="N91" s="11" t="str">
        <f t="shared" si="31"/>
        <v/>
      </c>
      <c r="O91" s="11" t="str">
        <f t="shared" si="32"/>
        <v/>
      </c>
      <c r="P91" s="5"/>
      <c r="Q91" s="5"/>
      <c r="R91" s="5"/>
      <c r="S91" s="5"/>
      <c r="T91" s="5"/>
      <c r="U91" s="5"/>
    </row>
    <row r="92" spans="3:21" x14ac:dyDescent="0.3">
      <c r="C92" s="3" t="str">
        <f t="shared" si="21"/>
        <v/>
      </c>
      <c r="D92" s="13"/>
      <c r="E92" s="10" t="str">
        <f t="shared" si="22"/>
        <v/>
      </c>
      <c r="F92" s="11" t="str">
        <f t="shared" si="25"/>
        <v/>
      </c>
      <c r="G92" s="11" t="str">
        <f t="shared" si="26"/>
        <v/>
      </c>
      <c r="H92" s="122" t="str">
        <f t="shared" si="27"/>
        <v/>
      </c>
      <c r="I92" s="129" t="str">
        <f t="shared" si="28"/>
        <v/>
      </c>
      <c r="J92" s="131" t="str">
        <f t="shared" si="24"/>
        <v/>
      </c>
      <c r="K92" s="128" t="str">
        <f t="shared" si="23"/>
        <v/>
      </c>
      <c r="L92" s="11" t="str">
        <f t="shared" si="29"/>
        <v/>
      </c>
      <c r="M92" s="11" t="str">
        <f t="shared" si="30"/>
        <v/>
      </c>
      <c r="N92" s="11" t="str">
        <f t="shared" si="31"/>
        <v/>
      </c>
      <c r="O92" s="11" t="str">
        <f t="shared" si="32"/>
        <v/>
      </c>
      <c r="P92" s="5"/>
      <c r="Q92" s="5"/>
      <c r="R92" s="5"/>
      <c r="S92" s="5"/>
      <c r="T92" s="5"/>
      <c r="U92" s="5"/>
    </row>
    <row r="93" spans="3:21" x14ac:dyDescent="0.3">
      <c r="C93" s="3" t="str">
        <f t="shared" si="21"/>
        <v/>
      </c>
      <c r="D93" s="13"/>
      <c r="E93" s="10" t="str">
        <f t="shared" si="22"/>
        <v/>
      </c>
      <c r="F93" s="11" t="str">
        <f t="shared" si="25"/>
        <v/>
      </c>
      <c r="G93" s="11" t="str">
        <f t="shared" si="26"/>
        <v/>
      </c>
      <c r="H93" s="122" t="str">
        <f t="shared" si="27"/>
        <v/>
      </c>
      <c r="I93" s="129" t="str">
        <f t="shared" si="28"/>
        <v/>
      </c>
      <c r="J93" s="131" t="str">
        <f t="shared" si="24"/>
        <v/>
      </c>
      <c r="K93" s="128" t="str">
        <f t="shared" si="23"/>
        <v/>
      </c>
      <c r="L93" s="11" t="str">
        <f t="shared" si="29"/>
        <v/>
      </c>
      <c r="M93" s="11" t="str">
        <f t="shared" si="30"/>
        <v/>
      </c>
      <c r="N93" s="11" t="str">
        <f t="shared" si="31"/>
        <v/>
      </c>
      <c r="O93" s="11" t="str">
        <f t="shared" si="32"/>
        <v/>
      </c>
      <c r="P93" s="5"/>
      <c r="Q93" s="5"/>
      <c r="R93" s="5"/>
      <c r="S93" s="5"/>
      <c r="T93" s="5"/>
      <c r="U93" s="5"/>
    </row>
    <row r="94" spans="3:21" x14ac:dyDescent="0.3">
      <c r="C94" s="3" t="str">
        <f t="shared" si="21"/>
        <v/>
      </c>
      <c r="D94" s="13"/>
      <c r="E94" s="10" t="str">
        <f t="shared" si="22"/>
        <v/>
      </c>
      <c r="F94" s="11" t="str">
        <f t="shared" si="25"/>
        <v/>
      </c>
      <c r="G94" s="11" t="str">
        <f t="shared" si="26"/>
        <v/>
      </c>
      <c r="H94" s="122" t="str">
        <f t="shared" si="27"/>
        <v/>
      </c>
      <c r="I94" s="129" t="str">
        <f t="shared" si="28"/>
        <v/>
      </c>
      <c r="J94" s="131" t="str">
        <f t="shared" si="24"/>
        <v/>
      </c>
      <c r="K94" s="128" t="str">
        <f t="shared" si="23"/>
        <v/>
      </c>
      <c r="L94" s="11" t="str">
        <f t="shared" si="29"/>
        <v/>
      </c>
      <c r="M94" s="11" t="str">
        <f t="shared" si="30"/>
        <v/>
      </c>
      <c r="N94" s="11" t="str">
        <f t="shared" si="31"/>
        <v/>
      </c>
      <c r="O94" s="11" t="str">
        <f t="shared" si="32"/>
        <v/>
      </c>
      <c r="P94" s="5"/>
      <c r="Q94" s="5"/>
      <c r="R94" s="5"/>
      <c r="S94" s="5"/>
      <c r="T94" s="5"/>
      <c r="U94" s="5"/>
    </row>
    <row r="95" spans="3:21" x14ac:dyDescent="0.3">
      <c r="C95" s="3" t="str">
        <f t="shared" si="21"/>
        <v/>
      </c>
      <c r="D95" s="13"/>
      <c r="E95" s="10" t="str">
        <f t="shared" si="22"/>
        <v/>
      </c>
      <c r="F95" s="11" t="str">
        <f t="shared" si="25"/>
        <v/>
      </c>
      <c r="G95" s="11" t="str">
        <f t="shared" si="26"/>
        <v/>
      </c>
      <c r="H95" s="122" t="str">
        <f t="shared" si="27"/>
        <v/>
      </c>
      <c r="I95" s="129" t="str">
        <f t="shared" si="28"/>
        <v/>
      </c>
      <c r="J95" s="131" t="str">
        <f t="shared" si="24"/>
        <v/>
      </c>
      <c r="K95" s="128" t="str">
        <f t="shared" si="23"/>
        <v/>
      </c>
      <c r="L95" s="11" t="str">
        <f t="shared" si="29"/>
        <v/>
      </c>
      <c r="M95" s="11" t="str">
        <f t="shared" si="30"/>
        <v/>
      </c>
      <c r="N95" s="11" t="str">
        <f t="shared" si="31"/>
        <v/>
      </c>
      <c r="O95" s="11" t="str">
        <f t="shared" si="32"/>
        <v/>
      </c>
      <c r="P95" s="5"/>
      <c r="Q95" s="5"/>
      <c r="R95" s="5"/>
      <c r="S95" s="5"/>
      <c r="T95" s="5"/>
      <c r="U95" s="5"/>
    </row>
    <row r="96" spans="3:21" x14ac:dyDescent="0.3">
      <c r="C96" s="3" t="str">
        <f t="shared" si="21"/>
        <v/>
      </c>
      <c r="D96" s="13"/>
      <c r="E96" s="10" t="str">
        <f t="shared" si="22"/>
        <v/>
      </c>
      <c r="F96" s="11" t="str">
        <f t="shared" si="25"/>
        <v/>
      </c>
      <c r="G96" s="11" t="str">
        <f t="shared" si="26"/>
        <v/>
      </c>
      <c r="H96" s="122" t="str">
        <f t="shared" si="27"/>
        <v/>
      </c>
      <c r="I96" s="129" t="str">
        <f t="shared" si="28"/>
        <v/>
      </c>
      <c r="J96" s="131" t="str">
        <f t="shared" si="24"/>
        <v/>
      </c>
      <c r="K96" s="128" t="str">
        <f t="shared" si="23"/>
        <v/>
      </c>
      <c r="L96" s="11" t="str">
        <f t="shared" si="29"/>
        <v/>
      </c>
      <c r="M96" s="11" t="str">
        <f t="shared" si="30"/>
        <v/>
      </c>
      <c r="N96" s="11" t="str">
        <f t="shared" si="31"/>
        <v/>
      </c>
      <c r="O96" s="11" t="str">
        <f t="shared" si="32"/>
        <v/>
      </c>
      <c r="P96" s="5"/>
      <c r="Q96" s="5"/>
      <c r="R96" s="5"/>
      <c r="S96" s="5"/>
      <c r="T96" s="5"/>
      <c r="U96" s="5"/>
    </row>
    <row r="97" spans="3:21" x14ac:dyDescent="0.3">
      <c r="C97" s="3" t="str">
        <f t="shared" si="21"/>
        <v/>
      </c>
      <c r="D97" s="13"/>
      <c r="E97" s="10" t="str">
        <f t="shared" si="22"/>
        <v/>
      </c>
      <c r="F97" s="11" t="str">
        <f t="shared" si="25"/>
        <v/>
      </c>
      <c r="G97" s="11" t="str">
        <f t="shared" si="26"/>
        <v/>
      </c>
      <c r="H97" s="122" t="str">
        <f t="shared" si="27"/>
        <v/>
      </c>
      <c r="I97" s="129" t="str">
        <f t="shared" si="28"/>
        <v/>
      </c>
      <c r="J97" s="131" t="str">
        <f t="shared" si="24"/>
        <v/>
      </c>
      <c r="K97" s="128" t="str">
        <f t="shared" si="23"/>
        <v/>
      </c>
      <c r="L97" s="11" t="str">
        <f t="shared" si="29"/>
        <v/>
      </c>
      <c r="M97" s="11" t="str">
        <f t="shared" si="30"/>
        <v/>
      </c>
      <c r="N97" s="11" t="str">
        <f t="shared" si="31"/>
        <v/>
      </c>
      <c r="O97" s="11" t="str">
        <f t="shared" si="32"/>
        <v/>
      </c>
      <c r="P97" s="5"/>
      <c r="Q97" s="5"/>
      <c r="R97" s="5"/>
      <c r="S97" s="5"/>
      <c r="T97" s="5"/>
      <c r="U97" s="5"/>
    </row>
    <row r="98" spans="3:21" x14ac:dyDescent="0.3">
      <c r="C98" s="3" t="str">
        <f t="shared" si="21"/>
        <v/>
      </c>
      <c r="D98" s="13"/>
      <c r="E98" s="10" t="str">
        <f t="shared" si="22"/>
        <v/>
      </c>
      <c r="F98" s="11" t="str">
        <f t="shared" si="25"/>
        <v/>
      </c>
      <c r="G98" s="11" t="str">
        <f t="shared" si="26"/>
        <v/>
      </c>
      <c r="H98" s="122" t="str">
        <f t="shared" si="27"/>
        <v/>
      </c>
      <c r="I98" s="129" t="str">
        <f t="shared" si="28"/>
        <v/>
      </c>
      <c r="J98" s="131" t="str">
        <f t="shared" si="24"/>
        <v/>
      </c>
      <c r="K98" s="128" t="str">
        <f t="shared" si="23"/>
        <v/>
      </c>
      <c r="L98" s="11" t="str">
        <f t="shared" si="29"/>
        <v/>
      </c>
      <c r="M98" s="11" t="str">
        <f t="shared" si="30"/>
        <v/>
      </c>
      <c r="N98" s="11" t="str">
        <f t="shared" si="31"/>
        <v/>
      </c>
      <c r="O98" s="11" t="str">
        <f t="shared" si="32"/>
        <v/>
      </c>
      <c r="P98" s="5"/>
      <c r="Q98" s="5"/>
      <c r="R98" s="5"/>
      <c r="S98" s="5"/>
      <c r="T98" s="5"/>
      <c r="U98" s="5"/>
    </row>
    <row r="99" spans="3:21" x14ac:dyDescent="0.3">
      <c r="C99" s="3" t="str">
        <f t="shared" si="21"/>
        <v/>
      </c>
      <c r="D99" s="13"/>
      <c r="E99" s="10" t="str">
        <f t="shared" si="22"/>
        <v/>
      </c>
      <c r="F99" s="11" t="str">
        <f t="shared" si="25"/>
        <v/>
      </c>
      <c r="G99" s="11" t="str">
        <f t="shared" si="26"/>
        <v/>
      </c>
      <c r="H99" s="122" t="str">
        <f t="shared" si="27"/>
        <v/>
      </c>
      <c r="I99" s="129" t="str">
        <f t="shared" si="28"/>
        <v/>
      </c>
      <c r="J99" s="131" t="str">
        <f t="shared" si="24"/>
        <v/>
      </c>
      <c r="K99" s="128" t="str">
        <f t="shared" si="23"/>
        <v/>
      </c>
      <c r="L99" s="11" t="str">
        <f t="shared" si="29"/>
        <v/>
      </c>
      <c r="M99" s="11" t="str">
        <f t="shared" si="30"/>
        <v/>
      </c>
      <c r="N99" s="11" t="str">
        <f t="shared" si="31"/>
        <v/>
      </c>
      <c r="O99" s="11" t="str">
        <f t="shared" si="32"/>
        <v/>
      </c>
      <c r="P99" s="5"/>
      <c r="Q99" s="5"/>
      <c r="R99" s="5"/>
      <c r="S99" s="5"/>
      <c r="T99" s="5"/>
      <c r="U99" s="5"/>
    </row>
    <row r="100" spans="3:21" x14ac:dyDescent="0.3">
      <c r="C100" s="3" t="str">
        <f t="shared" si="21"/>
        <v/>
      </c>
      <c r="D100" s="13"/>
      <c r="E100" s="10" t="str">
        <f t="shared" si="22"/>
        <v/>
      </c>
      <c r="F100" s="11" t="str">
        <f t="shared" si="25"/>
        <v/>
      </c>
      <c r="G100" s="11" t="str">
        <f t="shared" si="26"/>
        <v/>
      </c>
      <c r="H100" s="122" t="str">
        <f t="shared" si="27"/>
        <v/>
      </c>
      <c r="I100" s="129" t="str">
        <f t="shared" si="28"/>
        <v/>
      </c>
      <c r="J100" s="131" t="str">
        <f t="shared" si="24"/>
        <v/>
      </c>
      <c r="K100" s="128" t="str">
        <f t="shared" si="23"/>
        <v/>
      </c>
      <c r="L100" s="11" t="str">
        <f t="shared" si="29"/>
        <v/>
      </c>
      <c r="M100" s="11" t="str">
        <f t="shared" si="30"/>
        <v/>
      </c>
      <c r="N100" s="11" t="str">
        <f t="shared" si="31"/>
        <v/>
      </c>
      <c r="O100" s="11" t="str">
        <f t="shared" si="32"/>
        <v/>
      </c>
      <c r="P100" s="5"/>
      <c r="Q100" s="5"/>
      <c r="R100" s="5"/>
      <c r="S100" s="5"/>
      <c r="T100" s="5"/>
      <c r="U100" s="5"/>
    </row>
    <row r="101" spans="3:21" x14ac:dyDescent="0.3">
      <c r="C101" s="3" t="str">
        <f t="shared" si="21"/>
        <v/>
      </c>
      <c r="D101" s="13"/>
      <c r="E101" s="10" t="str">
        <f t="shared" si="22"/>
        <v/>
      </c>
      <c r="F101" s="11" t="str">
        <f t="shared" si="25"/>
        <v/>
      </c>
      <c r="G101" s="11" t="str">
        <f t="shared" si="26"/>
        <v/>
      </c>
      <c r="H101" s="122" t="str">
        <f t="shared" si="27"/>
        <v/>
      </c>
      <c r="I101" s="129" t="str">
        <f t="shared" si="28"/>
        <v/>
      </c>
      <c r="J101" s="131" t="str">
        <f t="shared" si="24"/>
        <v/>
      </c>
      <c r="K101" s="128" t="str">
        <f t="shared" si="23"/>
        <v/>
      </c>
      <c r="L101" s="11" t="str">
        <f t="shared" si="29"/>
        <v/>
      </c>
      <c r="M101" s="11" t="str">
        <f t="shared" si="30"/>
        <v/>
      </c>
      <c r="N101" s="11" t="str">
        <f t="shared" si="31"/>
        <v/>
      </c>
      <c r="O101" s="11" t="str">
        <f t="shared" si="32"/>
        <v/>
      </c>
      <c r="P101" s="5"/>
      <c r="Q101" s="5"/>
      <c r="R101" s="5"/>
      <c r="S101" s="5"/>
      <c r="T101" s="5"/>
      <c r="U101" s="5"/>
    </row>
    <row r="102" spans="3:21" x14ac:dyDescent="0.3">
      <c r="C102" s="3" t="str">
        <f t="shared" si="21"/>
        <v/>
      </c>
      <c r="D102" s="13"/>
      <c r="E102" s="10" t="str">
        <f t="shared" si="22"/>
        <v/>
      </c>
      <c r="F102" s="11" t="str">
        <f t="shared" si="25"/>
        <v/>
      </c>
      <c r="G102" s="11" t="str">
        <f t="shared" si="26"/>
        <v/>
      </c>
      <c r="H102" s="122" t="str">
        <f t="shared" si="27"/>
        <v/>
      </c>
      <c r="I102" s="129" t="str">
        <f t="shared" si="28"/>
        <v/>
      </c>
      <c r="J102" s="131" t="str">
        <f t="shared" si="24"/>
        <v/>
      </c>
      <c r="K102" s="128" t="str">
        <f t="shared" si="23"/>
        <v/>
      </c>
      <c r="L102" s="11" t="str">
        <f t="shared" si="29"/>
        <v/>
      </c>
      <c r="M102" s="11" t="str">
        <f t="shared" si="30"/>
        <v/>
      </c>
      <c r="N102" s="11" t="str">
        <f t="shared" si="31"/>
        <v/>
      </c>
      <c r="O102" s="11" t="str">
        <f t="shared" si="32"/>
        <v/>
      </c>
      <c r="P102" s="5"/>
      <c r="Q102" s="5"/>
      <c r="R102" s="5"/>
      <c r="S102" s="5"/>
      <c r="T102" s="5"/>
      <c r="U102" s="5"/>
    </row>
    <row r="103" spans="3:21" x14ac:dyDescent="0.3">
      <c r="C103" s="3" t="str">
        <f t="shared" si="21"/>
        <v/>
      </c>
      <c r="D103" s="13"/>
      <c r="E103" s="10" t="str">
        <f t="shared" si="22"/>
        <v/>
      </c>
      <c r="F103" s="11" t="str">
        <f t="shared" si="25"/>
        <v/>
      </c>
      <c r="G103" s="11" t="str">
        <f t="shared" si="26"/>
        <v/>
      </c>
      <c r="H103" s="122" t="str">
        <f t="shared" si="27"/>
        <v/>
      </c>
      <c r="I103" s="129" t="str">
        <f t="shared" si="28"/>
        <v/>
      </c>
      <c r="J103" s="131" t="str">
        <f t="shared" si="24"/>
        <v/>
      </c>
      <c r="K103" s="128" t="str">
        <f t="shared" si="23"/>
        <v/>
      </c>
      <c r="L103" s="11" t="str">
        <f t="shared" si="29"/>
        <v/>
      </c>
      <c r="M103" s="11" t="str">
        <f t="shared" si="30"/>
        <v/>
      </c>
      <c r="N103" s="11" t="str">
        <f t="shared" si="31"/>
        <v/>
      </c>
      <c r="O103" s="11" t="str">
        <f t="shared" si="32"/>
        <v/>
      </c>
      <c r="P103" s="5"/>
      <c r="Q103" s="5"/>
      <c r="R103" s="5"/>
      <c r="S103" s="5"/>
      <c r="T103" s="5"/>
      <c r="U103" s="5"/>
    </row>
    <row r="104" spans="3:21" x14ac:dyDescent="0.3">
      <c r="C104" s="3" t="str">
        <f t="shared" si="21"/>
        <v/>
      </c>
      <c r="D104" s="13"/>
      <c r="E104" s="10" t="str">
        <f t="shared" si="22"/>
        <v/>
      </c>
      <c r="F104" s="11" t="str">
        <f t="shared" si="25"/>
        <v/>
      </c>
      <c r="G104" s="11" t="str">
        <f t="shared" si="26"/>
        <v/>
      </c>
      <c r="H104" s="122" t="str">
        <f t="shared" si="27"/>
        <v/>
      </c>
      <c r="I104" s="129" t="str">
        <f t="shared" si="28"/>
        <v/>
      </c>
      <c r="J104" s="131" t="str">
        <f t="shared" si="24"/>
        <v/>
      </c>
      <c r="K104" s="128" t="str">
        <f t="shared" si="23"/>
        <v/>
      </c>
      <c r="L104" s="11" t="str">
        <f t="shared" si="29"/>
        <v/>
      </c>
      <c r="M104" s="11" t="str">
        <f t="shared" si="30"/>
        <v/>
      </c>
      <c r="N104" s="11" t="str">
        <f t="shared" si="31"/>
        <v/>
      </c>
      <c r="O104" s="11" t="str">
        <f t="shared" si="32"/>
        <v/>
      </c>
      <c r="P104" s="5"/>
      <c r="Q104" s="5"/>
      <c r="R104" s="5"/>
      <c r="S104" s="5"/>
      <c r="T104" s="5"/>
      <c r="U104" s="5"/>
    </row>
    <row r="105" spans="3:21" x14ac:dyDescent="0.3">
      <c r="C105" s="3" t="str">
        <f t="shared" si="21"/>
        <v/>
      </c>
      <c r="D105" s="13"/>
      <c r="E105" s="10" t="str">
        <f t="shared" si="22"/>
        <v/>
      </c>
      <c r="F105" s="11" t="str">
        <f t="shared" si="25"/>
        <v/>
      </c>
      <c r="G105" s="11" t="str">
        <f t="shared" si="26"/>
        <v/>
      </c>
      <c r="H105" s="122" t="str">
        <f t="shared" si="27"/>
        <v/>
      </c>
      <c r="I105" s="129" t="str">
        <f t="shared" si="28"/>
        <v/>
      </c>
      <c r="J105" s="131" t="str">
        <f t="shared" si="24"/>
        <v/>
      </c>
      <c r="K105" s="128" t="str">
        <f t="shared" si="23"/>
        <v/>
      </c>
      <c r="L105" s="11" t="str">
        <f t="shared" si="29"/>
        <v/>
      </c>
      <c r="M105" s="11" t="str">
        <f t="shared" si="30"/>
        <v/>
      </c>
      <c r="N105" s="11" t="str">
        <f t="shared" si="31"/>
        <v/>
      </c>
      <c r="O105" s="11" t="str">
        <f t="shared" si="32"/>
        <v/>
      </c>
      <c r="P105" s="5"/>
      <c r="Q105" s="5"/>
      <c r="R105" s="5"/>
      <c r="S105" s="5"/>
      <c r="T105" s="5"/>
      <c r="U105" s="5"/>
    </row>
    <row r="106" spans="3:21" x14ac:dyDescent="0.3">
      <c r="C106" s="3" t="str">
        <f t="shared" si="21"/>
        <v/>
      </c>
      <c r="D106" s="13"/>
      <c r="E106" s="10" t="str">
        <f t="shared" si="22"/>
        <v/>
      </c>
      <c r="F106" s="11" t="str">
        <f t="shared" si="25"/>
        <v/>
      </c>
      <c r="G106" s="11" t="str">
        <f t="shared" si="26"/>
        <v/>
      </c>
      <c r="H106" s="122" t="str">
        <f t="shared" si="27"/>
        <v/>
      </c>
      <c r="I106" s="129" t="str">
        <f t="shared" si="28"/>
        <v/>
      </c>
      <c r="J106" s="131" t="str">
        <f t="shared" si="24"/>
        <v/>
      </c>
      <c r="K106" s="128" t="str">
        <f t="shared" si="23"/>
        <v/>
      </c>
      <c r="L106" s="11" t="str">
        <f t="shared" si="29"/>
        <v/>
      </c>
      <c r="M106" s="11" t="str">
        <f t="shared" si="30"/>
        <v/>
      </c>
      <c r="N106" s="11" t="str">
        <f t="shared" si="31"/>
        <v/>
      </c>
      <c r="O106" s="11" t="str">
        <f t="shared" si="32"/>
        <v/>
      </c>
      <c r="P106" s="5"/>
      <c r="Q106" s="5"/>
      <c r="R106" s="5"/>
      <c r="S106" s="5"/>
      <c r="T106" s="5"/>
      <c r="U106" s="5"/>
    </row>
    <row r="107" spans="3:21" x14ac:dyDescent="0.3">
      <c r="C107" s="3" t="str">
        <f t="shared" si="21"/>
        <v/>
      </c>
      <c r="D107" s="13"/>
      <c r="E107" s="10" t="str">
        <f t="shared" si="22"/>
        <v/>
      </c>
      <c r="F107" s="11" t="str">
        <f t="shared" si="25"/>
        <v/>
      </c>
      <c r="G107" s="11" t="str">
        <f t="shared" si="26"/>
        <v/>
      </c>
      <c r="H107" s="122" t="str">
        <f t="shared" si="27"/>
        <v/>
      </c>
      <c r="I107" s="129" t="str">
        <f t="shared" si="28"/>
        <v/>
      </c>
      <c r="J107" s="131" t="str">
        <f t="shared" si="24"/>
        <v/>
      </c>
      <c r="K107" s="128" t="str">
        <f t="shared" si="23"/>
        <v/>
      </c>
      <c r="L107" s="11" t="str">
        <f t="shared" si="29"/>
        <v/>
      </c>
      <c r="M107" s="11" t="str">
        <f t="shared" si="30"/>
        <v/>
      </c>
      <c r="N107" s="11" t="str">
        <f t="shared" si="31"/>
        <v/>
      </c>
      <c r="O107" s="11" t="str">
        <f t="shared" si="32"/>
        <v/>
      </c>
      <c r="P107" s="5"/>
      <c r="Q107" s="5"/>
      <c r="R107" s="5"/>
      <c r="S107" s="5"/>
      <c r="T107" s="5"/>
      <c r="U107" s="5"/>
    </row>
    <row r="108" spans="3:21" x14ac:dyDescent="0.3">
      <c r="C108" s="3" t="str">
        <f t="shared" si="21"/>
        <v/>
      </c>
      <c r="D108" s="13"/>
      <c r="E108" s="10" t="str">
        <f t="shared" si="22"/>
        <v/>
      </c>
      <c r="F108" s="11" t="str">
        <f t="shared" si="25"/>
        <v/>
      </c>
      <c r="G108" s="11" t="str">
        <f t="shared" si="26"/>
        <v/>
      </c>
      <c r="H108" s="122" t="str">
        <f t="shared" si="27"/>
        <v/>
      </c>
      <c r="I108" s="129" t="str">
        <f t="shared" si="28"/>
        <v/>
      </c>
      <c r="J108" s="131" t="str">
        <f t="shared" si="24"/>
        <v/>
      </c>
      <c r="K108" s="128" t="str">
        <f t="shared" si="23"/>
        <v/>
      </c>
      <c r="L108" s="11" t="str">
        <f t="shared" si="29"/>
        <v/>
      </c>
      <c r="M108" s="11" t="str">
        <f t="shared" si="30"/>
        <v/>
      </c>
      <c r="N108" s="11" t="str">
        <f t="shared" si="31"/>
        <v/>
      </c>
      <c r="O108" s="11" t="str">
        <f t="shared" si="32"/>
        <v/>
      </c>
      <c r="P108" s="5"/>
      <c r="Q108" s="5"/>
      <c r="R108" s="5"/>
      <c r="S108" s="5"/>
      <c r="T108" s="5"/>
      <c r="U108" s="5"/>
    </row>
    <row r="109" spans="3:21" x14ac:dyDescent="0.3">
      <c r="C109" s="3" t="str">
        <f t="shared" si="21"/>
        <v/>
      </c>
      <c r="D109" s="13"/>
      <c r="E109" s="10" t="str">
        <f t="shared" si="22"/>
        <v/>
      </c>
      <c r="F109" s="11" t="str">
        <f t="shared" si="25"/>
        <v/>
      </c>
      <c r="G109" s="11" t="str">
        <f t="shared" si="26"/>
        <v/>
      </c>
      <c r="H109" s="122" t="str">
        <f t="shared" si="27"/>
        <v/>
      </c>
      <c r="I109" s="129" t="str">
        <f t="shared" si="28"/>
        <v/>
      </c>
      <c r="J109" s="131" t="str">
        <f t="shared" si="24"/>
        <v/>
      </c>
      <c r="K109" s="128" t="str">
        <f t="shared" si="23"/>
        <v/>
      </c>
      <c r="L109" s="11" t="str">
        <f t="shared" si="29"/>
        <v/>
      </c>
      <c r="M109" s="11" t="str">
        <f t="shared" si="30"/>
        <v/>
      </c>
      <c r="N109" s="11" t="str">
        <f t="shared" si="31"/>
        <v/>
      </c>
      <c r="O109" s="11" t="str">
        <f t="shared" si="32"/>
        <v/>
      </c>
      <c r="P109" s="5"/>
      <c r="Q109" s="5"/>
      <c r="R109" s="5"/>
      <c r="S109" s="5"/>
      <c r="T109" s="5"/>
      <c r="U109" s="5"/>
    </row>
    <row r="110" spans="3:21" x14ac:dyDescent="0.3">
      <c r="C110" s="3" t="str">
        <f t="shared" si="21"/>
        <v/>
      </c>
      <c r="D110" s="13"/>
      <c r="E110" s="10" t="str">
        <f t="shared" si="22"/>
        <v/>
      </c>
      <c r="F110" s="11" t="str">
        <f t="shared" si="25"/>
        <v/>
      </c>
      <c r="G110" s="11" t="str">
        <f t="shared" si="26"/>
        <v/>
      </c>
      <c r="H110" s="122" t="str">
        <f t="shared" si="27"/>
        <v/>
      </c>
      <c r="I110" s="129" t="str">
        <f t="shared" si="28"/>
        <v/>
      </c>
      <c r="J110" s="131" t="str">
        <f t="shared" si="24"/>
        <v/>
      </c>
      <c r="K110" s="128" t="str">
        <f t="shared" si="23"/>
        <v/>
      </c>
      <c r="L110" s="11" t="str">
        <f t="shared" si="29"/>
        <v/>
      </c>
      <c r="M110" s="11" t="str">
        <f t="shared" si="30"/>
        <v/>
      </c>
      <c r="N110" s="11" t="str">
        <f t="shared" si="31"/>
        <v/>
      </c>
      <c r="O110" s="11" t="str">
        <f t="shared" si="32"/>
        <v/>
      </c>
      <c r="P110" s="5"/>
      <c r="Q110" s="5"/>
      <c r="R110" s="5"/>
      <c r="S110" s="5"/>
      <c r="T110" s="5"/>
      <c r="U110" s="5"/>
    </row>
    <row r="111" spans="3:21" x14ac:dyDescent="0.3">
      <c r="C111" s="3" t="str">
        <f t="shared" si="21"/>
        <v/>
      </c>
      <c r="D111" s="13"/>
      <c r="E111" s="10" t="str">
        <f t="shared" si="22"/>
        <v/>
      </c>
      <c r="F111" s="11" t="str">
        <f t="shared" si="25"/>
        <v/>
      </c>
      <c r="G111" s="11" t="str">
        <f t="shared" si="26"/>
        <v/>
      </c>
      <c r="H111" s="122" t="str">
        <f t="shared" si="27"/>
        <v/>
      </c>
      <c r="I111" s="129" t="str">
        <f t="shared" si="28"/>
        <v/>
      </c>
      <c r="J111" s="131" t="str">
        <f t="shared" si="24"/>
        <v/>
      </c>
      <c r="K111" s="128" t="str">
        <f t="shared" si="23"/>
        <v/>
      </c>
      <c r="L111" s="11" t="str">
        <f t="shared" si="29"/>
        <v/>
      </c>
      <c r="M111" s="11" t="str">
        <f t="shared" si="30"/>
        <v/>
      </c>
      <c r="N111" s="11" t="str">
        <f t="shared" si="31"/>
        <v/>
      </c>
      <c r="O111" s="11" t="str">
        <f t="shared" si="32"/>
        <v/>
      </c>
      <c r="P111" s="5"/>
      <c r="Q111" s="5"/>
      <c r="R111" s="5"/>
      <c r="S111" s="5"/>
      <c r="T111" s="5"/>
      <c r="U111" s="5"/>
    </row>
    <row r="112" spans="3:21" x14ac:dyDescent="0.3">
      <c r="C112" s="3" t="str">
        <f t="shared" si="21"/>
        <v/>
      </c>
      <c r="D112" s="13"/>
      <c r="E112" s="10" t="str">
        <f t="shared" si="22"/>
        <v/>
      </c>
      <c r="F112" s="11" t="str">
        <f t="shared" si="25"/>
        <v/>
      </c>
      <c r="G112" s="11" t="str">
        <f t="shared" si="26"/>
        <v/>
      </c>
      <c r="H112" s="122" t="str">
        <f t="shared" si="27"/>
        <v/>
      </c>
      <c r="I112" s="129" t="str">
        <f t="shared" si="28"/>
        <v/>
      </c>
      <c r="J112" s="131" t="str">
        <f t="shared" si="24"/>
        <v/>
      </c>
      <c r="K112" s="128" t="str">
        <f t="shared" si="23"/>
        <v/>
      </c>
      <c r="L112" s="11" t="str">
        <f t="shared" si="29"/>
        <v/>
      </c>
      <c r="M112" s="11" t="str">
        <f t="shared" si="30"/>
        <v/>
      </c>
      <c r="N112" s="11" t="str">
        <f t="shared" si="31"/>
        <v/>
      </c>
      <c r="O112" s="11" t="str">
        <f t="shared" si="32"/>
        <v/>
      </c>
      <c r="P112" s="5"/>
      <c r="Q112" s="5"/>
      <c r="R112" s="5"/>
      <c r="S112" s="5"/>
      <c r="T112" s="5"/>
      <c r="U112" s="5"/>
    </row>
    <row r="113" spans="3:21" x14ac:dyDescent="0.3">
      <c r="C113" s="3" t="str">
        <f t="shared" si="21"/>
        <v/>
      </c>
      <c r="D113" s="13"/>
      <c r="E113" s="10" t="str">
        <f t="shared" si="22"/>
        <v/>
      </c>
      <c r="F113" s="11" t="str">
        <f t="shared" si="25"/>
        <v/>
      </c>
      <c r="G113" s="11" t="str">
        <f t="shared" si="26"/>
        <v/>
      </c>
      <c r="H113" s="122" t="str">
        <f t="shared" si="27"/>
        <v/>
      </c>
      <c r="I113" s="129" t="str">
        <f t="shared" si="28"/>
        <v/>
      </c>
      <c r="J113" s="131" t="str">
        <f t="shared" si="24"/>
        <v/>
      </c>
      <c r="K113" s="128" t="str">
        <f t="shared" si="23"/>
        <v/>
      </c>
      <c r="L113" s="11" t="str">
        <f t="shared" si="29"/>
        <v/>
      </c>
      <c r="M113" s="11" t="str">
        <f t="shared" si="30"/>
        <v/>
      </c>
      <c r="N113" s="11" t="str">
        <f t="shared" si="31"/>
        <v/>
      </c>
      <c r="O113" s="11" t="str">
        <f t="shared" si="32"/>
        <v/>
      </c>
      <c r="P113" s="5"/>
      <c r="Q113" s="5"/>
      <c r="R113" s="5"/>
      <c r="S113" s="5"/>
      <c r="T113" s="5"/>
      <c r="U113" s="5"/>
    </row>
    <row r="114" spans="3:21" x14ac:dyDescent="0.3">
      <c r="C114" s="3" t="str">
        <f t="shared" si="21"/>
        <v/>
      </c>
      <c r="D114" s="13"/>
      <c r="E114" s="10" t="str">
        <f t="shared" si="22"/>
        <v/>
      </c>
      <c r="F114" s="11" t="str">
        <f t="shared" si="25"/>
        <v/>
      </c>
      <c r="G114" s="11" t="str">
        <f t="shared" si="26"/>
        <v/>
      </c>
      <c r="H114" s="122" t="str">
        <f t="shared" si="27"/>
        <v/>
      </c>
      <c r="I114" s="129" t="str">
        <f t="shared" si="28"/>
        <v/>
      </c>
      <c r="J114" s="131" t="str">
        <f t="shared" si="24"/>
        <v/>
      </c>
      <c r="K114" s="128" t="str">
        <f t="shared" si="23"/>
        <v/>
      </c>
      <c r="L114" s="11" t="str">
        <f t="shared" si="29"/>
        <v/>
      </c>
      <c r="M114" s="11" t="str">
        <f t="shared" si="30"/>
        <v/>
      </c>
      <c r="N114" s="11" t="str">
        <f t="shared" si="31"/>
        <v/>
      </c>
      <c r="O114" s="11" t="str">
        <f t="shared" si="32"/>
        <v/>
      </c>
      <c r="P114" s="5"/>
      <c r="Q114" s="5"/>
      <c r="R114" s="5"/>
      <c r="S114" s="5"/>
      <c r="T114" s="5"/>
      <c r="U114" s="5"/>
    </row>
    <row r="115" spans="3:21" x14ac:dyDescent="0.3">
      <c r="C115" s="3" t="str">
        <f t="shared" si="21"/>
        <v/>
      </c>
      <c r="D115" s="13"/>
      <c r="E115" s="10" t="str">
        <f t="shared" si="22"/>
        <v/>
      </c>
      <c r="F115" s="11" t="str">
        <f t="shared" si="25"/>
        <v/>
      </c>
      <c r="G115" s="11" t="str">
        <f t="shared" si="26"/>
        <v/>
      </c>
      <c r="H115" s="122" t="str">
        <f t="shared" si="27"/>
        <v/>
      </c>
      <c r="I115" s="129" t="str">
        <f t="shared" si="28"/>
        <v/>
      </c>
      <c r="J115" s="131" t="str">
        <f t="shared" si="24"/>
        <v/>
      </c>
      <c r="K115" s="128" t="str">
        <f t="shared" si="23"/>
        <v/>
      </c>
      <c r="L115" s="11" t="str">
        <f t="shared" si="29"/>
        <v/>
      </c>
      <c r="M115" s="11" t="str">
        <f t="shared" si="30"/>
        <v/>
      </c>
      <c r="N115" s="11" t="str">
        <f t="shared" si="31"/>
        <v/>
      </c>
      <c r="O115" s="11" t="str">
        <f t="shared" si="32"/>
        <v/>
      </c>
      <c r="P115" s="5"/>
      <c r="Q115" s="5"/>
      <c r="R115" s="5"/>
      <c r="S115" s="5"/>
      <c r="T115" s="5"/>
      <c r="U115" s="5"/>
    </row>
    <row r="116" spans="3:21" x14ac:dyDescent="0.3">
      <c r="C116" s="3" t="str">
        <f t="shared" si="21"/>
        <v/>
      </c>
      <c r="D116" s="13"/>
      <c r="E116" s="10" t="str">
        <f t="shared" si="22"/>
        <v/>
      </c>
      <c r="F116" s="11" t="str">
        <f t="shared" si="25"/>
        <v/>
      </c>
      <c r="G116" s="11" t="str">
        <f t="shared" si="26"/>
        <v/>
      </c>
      <c r="H116" s="122" t="str">
        <f t="shared" si="27"/>
        <v/>
      </c>
      <c r="I116" s="129" t="str">
        <f t="shared" si="28"/>
        <v/>
      </c>
      <c r="J116" s="131" t="str">
        <f t="shared" si="24"/>
        <v/>
      </c>
      <c r="K116" s="128" t="str">
        <f t="shared" si="23"/>
        <v/>
      </c>
      <c r="L116" s="11" t="str">
        <f t="shared" si="29"/>
        <v/>
      </c>
      <c r="M116" s="11" t="str">
        <f t="shared" si="30"/>
        <v/>
      </c>
      <c r="N116" s="11" t="str">
        <f t="shared" si="31"/>
        <v/>
      </c>
      <c r="O116" s="11" t="str">
        <f t="shared" si="32"/>
        <v/>
      </c>
      <c r="P116" s="5"/>
      <c r="Q116" s="5"/>
      <c r="R116" s="5"/>
      <c r="S116" s="5"/>
      <c r="T116" s="5"/>
      <c r="U116" s="5"/>
    </row>
    <row r="117" spans="3:21" x14ac:dyDescent="0.3">
      <c r="C117" s="3" t="str">
        <f t="shared" si="21"/>
        <v/>
      </c>
      <c r="D117" s="13"/>
      <c r="E117" s="10" t="str">
        <f t="shared" si="22"/>
        <v/>
      </c>
      <c r="F117" s="11" t="str">
        <f t="shared" si="25"/>
        <v/>
      </c>
      <c r="G117" s="11" t="str">
        <f t="shared" si="26"/>
        <v/>
      </c>
      <c r="H117" s="122" t="str">
        <f t="shared" si="27"/>
        <v/>
      </c>
      <c r="I117" s="129" t="str">
        <f t="shared" si="28"/>
        <v/>
      </c>
      <c r="J117" s="131" t="str">
        <f t="shared" si="24"/>
        <v/>
      </c>
      <c r="K117" s="128" t="str">
        <f t="shared" si="23"/>
        <v/>
      </c>
      <c r="L117" s="11" t="str">
        <f t="shared" si="29"/>
        <v/>
      </c>
      <c r="M117" s="11" t="str">
        <f t="shared" si="30"/>
        <v/>
      </c>
      <c r="N117" s="11" t="str">
        <f t="shared" si="31"/>
        <v/>
      </c>
      <c r="O117" s="11" t="str">
        <f t="shared" si="32"/>
        <v/>
      </c>
      <c r="P117" s="5"/>
      <c r="Q117" s="5"/>
      <c r="R117" s="5"/>
      <c r="S117" s="5"/>
      <c r="T117" s="5"/>
      <c r="U117" s="5"/>
    </row>
    <row r="118" spans="3:21" x14ac:dyDescent="0.3">
      <c r="C118" s="3" t="str">
        <f t="shared" si="21"/>
        <v/>
      </c>
      <c r="D118" s="13"/>
      <c r="E118" s="10" t="str">
        <f t="shared" si="22"/>
        <v/>
      </c>
      <c r="F118" s="11" t="str">
        <f t="shared" si="25"/>
        <v/>
      </c>
      <c r="G118" s="11" t="str">
        <f t="shared" si="26"/>
        <v/>
      </c>
      <c r="H118" s="122" t="str">
        <f t="shared" si="27"/>
        <v/>
      </c>
      <c r="I118" s="129" t="str">
        <f t="shared" si="28"/>
        <v/>
      </c>
      <c r="J118" s="131" t="str">
        <f t="shared" si="24"/>
        <v/>
      </c>
      <c r="K118" s="128" t="str">
        <f t="shared" si="23"/>
        <v/>
      </c>
      <c r="L118" s="11" t="str">
        <f t="shared" si="29"/>
        <v/>
      </c>
      <c r="M118" s="11" t="str">
        <f t="shared" si="30"/>
        <v/>
      </c>
      <c r="N118" s="11" t="str">
        <f t="shared" si="31"/>
        <v/>
      </c>
      <c r="O118" s="11" t="str">
        <f t="shared" si="32"/>
        <v/>
      </c>
      <c r="P118" s="5"/>
      <c r="Q118" s="5"/>
      <c r="R118" s="5"/>
      <c r="S118" s="5"/>
      <c r="T118" s="5"/>
      <c r="U118" s="5"/>
    </row>
    <row r="119" spans="3:21" x14ac:dyDescent="0.3">
      <c r="C119" s="3" t="str">
        <f t="shared" si="21"/>
        <v/>
      </c>
      <c r="D119" s="13"/>
      <c r="E119" s="10" t="str">
        <f t="shared" si="22"/>
        <v/>
      </c>
      <c r="F119" s="11" t="str">
        <f t="shared" si="25"/>
        <v/>
      </c>
      <c r="G119" s="11" t="str">
        <f t="shared" si="26"/>
        <v/>
      </c>
      <c r="H119" s="122" t="str">
        <f t="shared" si="27"/>
        <v/>
      </c>
      <c r="I119" s="129" t="str">
        <f t="shared" si="28"/>
        <v/>
      </c>
      <c r="J119" s="131" t="str">
        <f t="shared" si="24"/>
        <v/>
      </c>
      <c r="K119" s="128" t="str">
        <f t="shared" si="23"/>
        <v/>
      </c>
      <c r="L119" s="11" t="str">
        <f t="shared" si="29"/>
        <v/>
      </c>
      <c r="M119" s="11" t="str">
        <f t="shared" si="30"/>
        <v/>
      </c>
      <c r="N119" s="11" t="str">
        <f t="shared" si="31"/>
        <v/>
      </c>
      <c r="O119" s="11" t="str">
        <f t="shared" si="32"/>
        <v/>
      </c>
      <c r="P119" s="5"/>
      <c r="Q119" s="5"/>
      <c r="R119" s="5"/>
      <c r="S119" s="5"/>
      <c r="T119" s="5"/>
      <c r="U119" s="5"/>
    </row>
    <row r="120" spans="3:21" x14ac:dyDescent="0.3">
      <c r="C120" s="3" t="str">
        <f t="shared" si="21"/>
        <v/>
      </c>
      <c r="D120" s="13"/>
      <c r="E120" s="10" t="str">
        <f t="shared" si="22"/>
        <v/>
      </c>
      <c r="F120" s="11" t="str">
        <f t="shared" si="25"/>
        <v/>
      </c>
      <c r="G120" s="11" t="str">
        <f t="shared" si="26"/>
        <v/>
      </c>
      <c r="H120" s="122" t="str">
        <f t="shared" si="27"/>
        <v/>
      </c>
      <c r="I120" s="129" t="str">
        <f t="shared" si="28"/>
        <v/>
      </c>
      <c r="J120" s="131" t="str">
        <f t="shared" si="24"/>
        <v/>
      </c>
      <c r="K120" s="128" t="str">
        <f t="shared" si="23"/>
        <v/>
      </c>
      <c r="L120" s="11" t="str">
        <f t="shared" si="29"/>
        <v/>
      </c>
      <c r="M120" s="11" t="str">
        <f t="shared" si="30"/>
        <v/>
      </c>
      <c r="N120" s="11" t="str">
        <f t="shared" si="31"/>
        <v/>
      </c>
      <c r="O120" s="11" t="str">
        <f t="shared" si="32"/>
        <v/>
      </c>
      <c r="P120" s="5"/>
      <c r="Q120" s="5"/>
      <c r="R120" s="5"/>
      <c r="S120" s="5"/>
      <c r="T120" s="5"/>
      <c r="U120" s="5"/>
    </row>
    <row r="121" spans="3:21" x14ac:dyDescent="0.3">
      <c r="C121" s="3" t="str">
        <f t="shared" si="21"/>
        <v/>
      </c>
      <c r="D121" s="13"/>
      <c r="E121" s="10" t="str">
        <f t="shared" si="22"/>
        <v/>
      </c>
      <c r="F121" s="11" t="str">
        <f t="shared" si="25"/>
        <v/>
      </c>
      <c r="G121" s="11" t="str">
        <f t="shared" si="26"/>
        <v/>
      </c>
      <c r="H121" s="122" t="str">
        <f t="shared" si="27"/>
        <v/>
      </c>
      <c r="I121" s="129" t="str">
        <f t="shared" si="28"/>
        <v/>
      </c>
      <c r="J121" s="131" t="str">
        <f t="shared" si="24"/>
        <v/>
      </c>
      <c r="K121" s="128" t="str">
        <f>IF(C120&lt;$B$10,L121/G121,"")</f>
        <v/>
      </c>
      <c r="L121" s="11" t="str">
        <f t="shared" si="29"/>
        <v/>
      </c>
      <c r="M121" s="11" t="str">
        <f t="shared" si="30"/>
        <v/>
      </c>
      <c r="N121" s="11" t="str">
        <f t="shared" si="31"/>
        <v/>
      </c>
      <c r="O121" s="11" t="str">
        <f t="shared" si="32"/>
        <v/>
      </c>
      <c r="P121" s="5"/>
      <c r="Q121" s="5"/>
      <c r="R121" s="5"/>
      <c r="S121" s="5"/>
      <c r="T121" s="5"/>
      <c r="U121" s="5"/>
    </row>
    <row r="122" spans="3:21" x14ac:dyDescent="0.3">
      <c r="C122" s="3" t="str">
        <f t="shared" si="21"/>
        <v/>
      </c>
      <c r="D122" s="13"/>
      <c r="E122" s="10" t="str">
        <f t="shared" si="22"/>
        <v/>
      </c>
      <c r="F122" s="11" t="str">
        <f t="shared" si="25"/>
        <v/>
      </c>
      <c r="G122" s="11" t="str">
        <f t="shared" si="26"/>
        <v/>
      </c>
      <c r="H122" s="122" t="str">
        <f t="shared" si="27"/>
        <v/>
      </c>
      <c r="I122" s="129" t="str">
        <f t="shared" si="28"/>
        <v/>
      </c>
      <c r="J122" s="131" t="str">
        <f t="shared" si="24"/>
        <v/>
      </c>
      <c r="K122" s="128" t="str">
        <f t="shared" ref="K122:K185" si="33">IF(C121&lt;$B$10,L122/G122,"")</f>
        <v/>
      </c>
      <c r="L122" s="11" t="str">
        <f t="shared" si="29"/>
        <v/>
      </c>
      <c r="M122" s="11" t="str">
        <f t="shared" si="30"/>
        <v/>
      </c>
      <c r="N122" s="11" t="str">
        <f t="shared" si="31"/>
        <v/>
      </c>
      <c r="O122" s="11" t="str">
        <f t="shared" si="32"/>
        <v/>
      </c>
      <c r="P122" s="5"/>
      <c r="Q122" s="5"/>
      <c r="R122" s="5"/>
      <c r="S122" s="5"/>
      <c r="T122" s="5"/>
      <c r="U122" s="5"/>
    </row>
    <row r="123" spans="3:21" x14ac:dyDescent="0.3">
      <c r="C123" s="3" t="str">
        <f t="shared" si="21"/>
        <v/>
      </c>
      <c r="D123" s="13"/>
      <c r="E123" s="10" t="str">
        <f t="shared" si="22"/>
        <v/>
      </c>
      <c r="F123" s="11" t="str">
        <f t="shared" si="25"/>
        <v/>
      </c>
      <c r="G123" s="11" t="str">
        <f t="shared" si="26"/>
        <v/>
      </c>
      <c r="H123" s="122" t="str">
        <f t="shared" si="27"/>
        <v/>
      </c>
      <c r="I123" s="129" t="str">
        <f t="shared" si="28"/>
        <v/>
      </c>
      <c r="J123" s="131" t="str">
        <f t="shared" si="24"/>
        <v/>
      </c>
      <c r="K123" s="128" t="str">
        <f t="shared" si="33"/>
        <v/>
      </c>
      <c r="L123" s="11" t="str">
        <f t="shared" si="29"/>
        <v/>
      </c>
      <c r="M123" s="11" t="str">
        <f t="shared" si="30"/>
        <v/>
      </c>
      <c r="N123" s="11" t="str">
        <f t="shared" si="31"/>
        <v/>
      </c>
      <c r="O123" s="11" t="str">
        <f t="shared" si="32"/>
        <v/>
      </c>
      <c r="P123" s="5"/>
      <c r="Q123" s="5"/>
      <c r="R123" s="5"/>
      <c r="S123" s="5"/>
      <c r="T123" s="5"/>
      <c r="U123" s="5"/>
    </row>
    <row r="124" spans="3:21" x14ac:dyDescent="0.3">
      <c r="C124" s="3" t="str">
        <f t="shared" si="21"/>
        <v/>
      </c>
      <c r="D124" s="13"/>
      <c r="E124" s="10" t="str">
        <f t="shared" si="22"/>
        <v/>
      </c>
      <c r="F124" s="11" t="str">
        <f t="shared" si="25"/>
        <v/>
      </c>
      <c r="G124" s="11" t="str">
        <f t="shared" si="26"/>
        <v/>
      </c>
      <c r="H124" s="122" t="str">
        <f t="shared" si="27"/>
        <v/>
      </c>
      <c r="I124" s="129" t="str">
        <f t="shared" si="28"/>
        <v/>
      </c>
      <c r="J124" s="131" t="str">
        <f t="shared" si="24"/>
        <v/>
      </c>
      <c r="K124" s="128" t="str">
        <f t="shared" si="33"/>
        <v/>
      </c>
      <c r="L124" s="11" t="str">
        <f t="shared" si="29"/>
        <v/>
      </c>
      <c r="M124" s="11" t="str">
        <f t="shared" si="30"/>
        <v/>
      </c>
      <c r="N124" s="11" t="str">
        <f t="shared" si="31"/>
        <v/>
      </c>
      <c r="O124" s="11" t="str">
        <f t="shared" si="32"/>
        <v/>
      </c>
      <c r="P124" s="5"/>
      <c r="Q124" s="5"/>
      <c r="R124" s="5"/>
      <c r="S124" s="5"/>
      <c r="T124" s="5"/>
      <c r="U124" s="5"/>
    </row>
    <row r="125" spans="3:21" x14ac:dyDescent="0.3">
      <c r="C125" s="3" t="str">
        <f t="shared" si="21"/>
        <v/>
      </c>
      <c r="D125" s="13"/>
      <c r="E125" s="10" t="str">
        <f t="shared" si="22"/>
        <v/>
      </c>
      <c r="F125" s="11" t="str">
        <f t="shared" si="25"/>
        <v/>
      </c>
      <c r="G125" s="11" t="str">
        <f t="shared" si="26"/>
        <v/>
      </c>
      <c r="H125" s="122" t="str">
        <f t="shared" si="27"/>
        <v/>
      </c>
      <c r="I125" s="129" t="str">
        <f t="shared" si="28"/>
        <v/>
      </c>
      <c r="J125" s="131" t="str">
        <f t="shared" si="24"/>
        <v/>
      </c>
      <c r="K125" s="128" t="str">
        <f t="shared" si="33"/>
        <v/>
      </c>
      <c r="L125" s="11" t="str">
        <f t="shared" si="29"/>
        <v/>
      </c>
      <c r="M125" s="11" t="str">
        <f t="shared" si="30"/>
        <v/>
      </c>
      <c r="N125" s="11" t="str">
        <f t="shared" si="31"/>
        <v/>
      </c>
      <c r="O125" s="11" t="str">
        <f t="shared" si="32"/>
        <v/>
      </c>
      <c r="P125" s="5"/>
      <c r="Q125" s="5"/>
      <c r="R125" s="5"/>
      <c r="S125" s="5"/>
      <c r="T125" s="5"/>
      <c r="U125" s="5"/>
    </row>
    <row r="126" spans="3:21" x14ac:dyDescent="0.3">
      <c r="C126" s="3" t="str">
        <f t="shared" si="21"/>
        <v/>
      </c>
      <c r="D126" s="13"/>
      <c r="E126" s="10" t="str">
        <f t="shared" si="22"/>
        <v/>
      </c>
      <c r="F126" s="11" t="str">
        <f t="shared" si="25"/>
        <v/>
      </c>
      <c r="G126" s="11" t="str">
        <f t="shared" si="26"/>
        <v/>
      </c>
      <c r="H126" s="122" t="str">
        <f t="shared" si="27"/>
        <v/>
      </c>
      <c r="I126" s="129" t="str">
        <f t="shared" si="28"/>
        <v/>
      </c>
      <c r="J126" s="131" t="str">
        <f t="shared" si="24"/>
        <v/>
      </c>
      <c r="K126" s="128" t="str">
        <f t="shared" si="33"/>
        <v/>
      </c>
      <c r="L126" s="11" t="str">
        <f t="shared" si="29"/>
        <v/>
      </c>
      <c r="M126" s="11" t="str">
        <f t="shared" si="30"/>
        <v/>
      </c>
      <c r="N126" s="11" t="str">
        <f t="shared" si="31"/>
        <v/>
      </c>
      <c r="O126" s="11" t="str">
        <f t="shared" si="32"/>
        <v/>
      </c>
      <c r="P126" s="5"/>
      <c r="Q126" s="5"/>
      <c r="R126" s="5"/>
      <c r="S126" s="5"/>
      <c r="T126" s="5"/>
      <c r="U126" s="5"/>
    </row>
    <row r="127" spans="3:21" x14ac:dyDescent="0.3">
      <c r="C127" s="3" t="str">
        <f t="shared" si="21"/>
        <v/>
      </c>
      <c r="D127" s="13"/>
      <c r="E127" s="10" t="str">
        <f t="shared" si="22"/>
        <v/>
      </c>
      <c r="F127" s="11" t="str">
        <f t="shared" si="25"/>
        <v/>
      </c>
      <c r="G127" s="11" t="str">
        <f t="shared" si="26"/>
        <v/>
      </c>
      <c r="H127" s="122" t="str">
        <f t="shared" si="27"/>
        <v/>
      </c>
      <c r="I127" s="129" t="str">
        <f t="shared" si="28"/>
        <v/>
      </c>
      <c r="J127" s="131" t="str">
        <f t="shared" si="24"/>
        <v/>
      </c>
      <c r="K127" s="128" t="str">
        <f t="shared" si="33"/>
        <v/>
      </c>
      <c r="L127" s="11" t="str">
        <f t="shared" si="29"/>
        <v/>
      </c>
      <c r="M127" s="11" t="str">
        <f t="shared" si="30"/>
        <v/>
      </c>
      <c r="N127" s="11" t="str">
        <f t="shared" si="31"/>
        <v/>
      </c>
      <c r="O127" s="11" t="str">
        <f t="shared" si="32"/>
        <v/>
      </c>
      <c r="P127" s="5"/>
      <c r="Q127" s="5"/>
      <c r="R127" s="5"/>
      <c r="S127" s="5"/>
      <c r="T127" s="5"/>
      <c r="U127" s="5"/>
    </row>
    <row r="128" spans="3:21" x14ac:dyDescent="0.3">
      <c r="C128" s="3" t="str">
        <f t="shared" si="21"/>
        <v/>
      </c>
      <c r="D128" s="13"/>
      <c r="E128" s="10" t="str">
        <f t="shared" si="22"/>
        <v/>
      </c>
      <c r="F128" s="11" t="str">
        <f t="shared" si="25"/>
        <v/>
      </c>
      <c r="G128" s="11" t="str">
        <f t="shared" si="26"/>
        <v/>
      </c>
      <c r="H128" s="122" t="str">
        <f t="shared" si="27"/>
        <v/>
      </c>
      <c r="I128" s="129" t="str">
        <f t="shared" si="28"/>
        <v/>
      </c>
      <c r="J128" s="131" t="str">
        <f t="shared" si="24"/>
        <v/>
      </c>
      <c r="K128" s="128" t="str">
        <f t="shared" si="33"/>
        <v/>
      </c>
      <c r="L128" s="11" t="str">
        <f t="shared" si="29"/>
        <v/>
      </c>
      <c r="M128" s="11" t="str">
        <f t="shared" si="30"/>
        <v/>
      </c>
      <c r="N128" s="11" t="str">
        <f t="shared" si="31"/>
        <v/>
      </c>
      <c r="O128" s="11" t="str">
        <f t="shared" si="32"/>
        <v/>
      </c>
      <c r="P128" s="5"/>
      <c r="Q128" s="5"/>
      <c r="R128" s="5"/>
      <c r="S128" s="5"/>
      <c r="T128" s="5"/>
      <c r="U128" s="5"/>
    </row>
    <row r="129" spans="3:21" x14ac:dyDescent="0.3">
      <c r="C129" s="3" t="str">
        <f t="shared" si="21"/>
        <v/>
      </c>
      <c r="D129" s="13"/>
      <c r="E129" s="10" t="str">
        <f t="shared" si="22"/>
        <v/>
      </c>
      <c r="F129" s="11" t="str">
        <f t="shared" si="25"/>
        <v/>
      </c>
      <c r="G129" s="11" t="str">
        <f t="shared" si="26"/>
        <v/>
      </c>
      <c r="H129" s="122" t="str">
        <f t="shared" si="27"/>
        <v/>
      </c>
      <c r="I129" s="129" t="str">
        <f t="shared" si="28"/>
        <v/>
      </c>
      <c r="J129" s="131" t="str">
        <f t="shared" si="24"/>
        <v/>
      </c>
      <c r="K129" s="128" t="str">
        <f t="shared" si="33"/>
        <v/>
      </c>
      <c r="L129" s="11" t="str">
        <f t="shared" si="29"/>
        <v/>
      </c>
      <c r="M129" s="11" t="str">
        <f t="shared" si="30"/>
        <v/>
      </c>
      <c r="N129" s="11" t="str">
        <f t="shared" si="31"/>
        <v/>
      </c>
      <c r="O129" s="11" t="str">
        <f t="shared" si="32"/>
        <v/>
      </c>
      <c r="P129" s="5"/>
      <c r="Q129" s="5"/>
      <c r="R129" s="5"/>
      <c r="S129" s="5"/>
      <c r="T129" s="5"/>
      <c r="U129" s="5"/>
    </row>
    <row r="130" spans="3:21" x14ac:dyDescent="0.3">
      <c r="C130" s="3" t="str">
        <f t="shared" si="21"/>
        <v/>
      </c>
      <c r="D130" s="13"/>
      <c r="E130" s="10" t="str">
        <f t="shared" si="22"/>
        <v/>
      </c>
      <c r="F130" s="11" t="str">
        <f t="shared" si="25"/>
        <v/>
      </c>
      <c r="G130" s="11" t="str">
        <f t="shared" si="26"/>
        <v/>
      </c>
      <c r="H130" s="122" t="str">
        <f t="shared" si="27"/>
        <v/>
      </c>
      <c r="I130" s="129" t="str">
        <f t="shared" si="28"/>
        <v/>
      </c>
      <c r="J130" s="131" t="str">
        <f t="shared" si="24"/>
        <v/>
      </c>
      <c r="K130" s="128" t="str">
        <f t="shared" si="33"/>
        <v/>
      </c>
      <c r="L130" s="11" t="str">
        <f t="shared" si="29"/>
        <v/>
      </c>
      <c r="M130" s="11" t="str">
        <f t="shared" si="30"/>
        <v/>
      </c>
      <c r="N130" s="11" t="str">
        <f t="shared" si="31"/>
        <v/>
      </c>
      <c r="O130" s="11" t="str">
        <f t="shared" si="32"/>
        <v/>
      </c>
      <c r="P130" s="5"/>
      <c r="Q130" s="5"/>
      <c r="R130" s="5"/>
      <c r="S130" s="5"/>
      <c r="T130" s="5"/>
      <c r="U130" s="5"/>
    </row>
    <row r="131" spans="3:21" x14ac:dyDescent="0.3">
      <c r="C131" s="3" t="str">
        <f t="shared" ref="C131:C194" si="34">IF(C130&lt;$B$10,C130+1,"")</f>
        <v/>
      </c>
      <c r="D131" s="13"/>
      <c r="E131" s="10" t="str">
        <f t="shared" ref="E131:E194" si="35">IF(C130&lt;$B$10,$B$15,"")</f>
        <v/>
      </c>
      <c r="F131" s="11" t="str">
        <f t="shared" si="25"/>
        <v/>
      </c>
      <c r="G131" s="11" t="str">
        <f t="shared" si="26"/>
        <v/>
      </c>
      <c r="H131" s="122" t="str">
        <f t="shared" si="27"/>
        <v/>
      </c>
      <c r="I131" s="129" t="str">
        <f t="shared" si="28"/>
        <v/>
      </c>
      <c r="J131" s="131" t="str">
        <f t="shared" si="24"/>
        <v/>
      </c>
      <c r="K131" s="128" t="str">
        <f t="shared" si="33"/>
        <v/>
      </c>
      <c r="L131" s="11" t="str">
        <f t="shared" si="29"/>
        <v/>
      </c>
      <c r="M131" s="11" t="str">
        <f t="shared" si="30"/>
        <v/>
      </c>
      <c r="N131" s="11" t="str">
        <f t="shared" si="31"/>
        <v/>
      </c>
      <c r="O131" s="11" t="str">
        <f t="shared" si="32"/>
        <v/>
      </c>
      <c r="P131" s="5"/>
      <c r="Q131" s="5"/>
      <c r="R131" s="5"/>
      <c r="S131" s="5"/>
      <c r="T131" s="5"/>
      <c r="U131" s="5"/>
    </row>
    <row r="132" spans="3:21" x14ac:dyDescent="0.3">
      <c r="C132" s="3" t="str">
        <f t="shared" si="34"/>
        <v/>
      </c>
      <c r="D132" s="13"/>
      <c r="E132" s="10" t="str">
        <f t="shared" si="35"/>
        <v/>
      </c>
      <c r="F132" s="11" t="str">
        <f t="shared" si="25"/>
        <v/>
      </c>
      <c r="G132" s="11" t="str">
        <f t="shared" si="26"/>
        <v/>
      </c>
      <c r="H132" s="122" t="str">
        <f t="shared" si="27"/>
        <v/>
      </c>
      <c r="I132" s="129" t="str">
        <f t="shared" si="28"/>
        <v/>
      </c>
      <c r="J132" s="131" t="str">
        <f t="shared" ref="J132:J195" si="36">IF(C131&lt;$B$10,$B$21,"")</f>
        <v/>
      </c>
      <c r="K132" s="128" t="str">
        <f t="shared" si="33"/>
        <v/>
      </c>
      <c r="L132" s="11" t="str">
        <f t="shared" si="29"/>
        <v/>
      </c>
      <c r="M132" s="11" t="str">
        <f t="shared" si="30"/>
        <v/>
      </c>
      <c r="N132" s="11" t="str">
        <f t="shared" si="31"/>
        <v/>
      </c>
      <c r="O132" s="11" t="str">
        <f t="shared" si="32"/>
        <v/>
      </c>
      <c r="P132" s="5"/>
      <c r="Q132" s="5"/>
      <c r="R132" s="5"/>
      <c r="S132" s="5"/>
      <c r="T132" s="5"/>
      <c r="U132" s="5"/>
    </row>
    <row r="133" spans="3:21" x14ac:dyDescent="0.3">
      <c r="C133" s="3" t="str">
        <f t="shared" si="34"/>
        <v/>
      </c>
      <c r="D133" s="13"/>
      <c r="E133" s="10" t="str">
        <f t="shared" si="35"/>
        <v/>
      </c>
      <c r="F133" s="11" t="str">
        <f t="shared" si="25"/>
        <v/>
      </c>
      <c r="G133" s="11" t="str">
        <f t="shared" si="26"/>
        <v/>
      </c>
      <c r="H133" s="122" t="str">
        <f t="shared" si="27"/>
        <v/>
      </c>
      <c r="I133" s="129" t="str">
        <f t="shared" si="28"/>
        <v/>
      </c>
      <c r="J133" s="131" t="str">
        <f t="shared" si="36"/>
        <v/>
      </c>
      <c r="K133" s="128" t="str">
        <f t="shared" si="33"/>
        <v/>
      </c>
      <c r="L133" s="11" t="str">
        <f t="shared" si="29"/>
        <v/>
      </c>
      <c r="M133" s="11" t="str">
        <f t="shared" si="30"/>
        <v/>
      </c>
      <c r="N133" s="11" t="str">
        <f t="shared" si="31"/>
        <v/>
      </c>
      <c r="O133" s="11" t="str">
        <f t="shared" si="32"/>
        <v/>
      </c>
      <c r="P133" s="5"/>
      <c r="Q133" s="5"/>
      <c r="R133" s="5"/>
      <c r="S133" s="5"/>
      <c r="T133" s="5"/>
      <c r="U133" s="5"/>
    </row>
    <row r="134" spans="3:21" x14ac:dyDescent="0.3">
      <c r="C134" s="3" t="str">
        <f t="shared" si="34"/>
        <v/>
      </c>
      <c r="D134" s="13"/>
      <c r="E134" s="10" t="str">
        <f t="shared" si="35"/>
        <v/>
      </c>
      <c r="F134" s="11" t="str">
        <f t="shared" si="25"/>
        <v/>
      </c>
      <c r="G134" s="11" t="str">
        <f t="shared" si="26"/>
        <v/>
      </c>
      <c r="H134" s="122" t="str">
        <f t="shared" si="27"/>
        <v/>
      </c>
      <c r="I134" s="129" t="str">
        <f t="shared" si="28"/>
        <v/>
      </c>
      <c r="J134" s="131" t="str">
        <f t="shared" si="36"/>
        <v/>
      </c>
      <c r="K134" s="128" t="str">
        <f t="shared" si="33"/>
        <v/>
      </c>
      <c r="L134" s="11" t="str">
        <f t="shared" si="29"/>
        <v/>
      </c>
      <c r="M134" s="11" t="str">
        <f t="shared" si="30"/>
        <v/>
      </c>
      <c r="N134" s="11" t="str">
        <f t="shared" si="31"/>
        <v/>
      </c>
      <c r="O134" s="11" t="str">
        <f t="shared" si="32"/>
        <v/>
      </c>
      <c r="P134" s="5"/>
      <c r="Q134" s="5"/>
      <c r="R134" s="5"/>
      <c r="S134" s="5"/>
      <c r="T134" s="5"/>
      <c r="U134" s="5"/>
    </row>
    <row r="135" spans="3:21" x14ac:dyDescent="0.3">
      <c r="C135" s="3" t="str">
        <f t="shared" si="34"/>
        <v/>
      </c>
      <c r="D135" s="13"/>
      <c r="E135" s="10" t="str">
        <f t="shared" si="35"/>
        <v/>
      </c>
      <c r="F135" s="11" t="str">
        <f t="shared" si="25"/>
        <v/>
      </c>
      <c r="G135" s="11" t="str">
        <f t="shared" si="26"/>
        <v/>
      </c>
      <c r="H135" s="122" t="str">
        <f t="shared" si="27"/>
        <v/>
      </c>
      <c r="I135" s="129" t="str">
        <f t="shared" si="28"/>
        <v/>
      </c>
      <c r="J135" s="131" t="str">
        <f t="shared" si="36"/>
        <v/>
      </c>
      <c r="K135" s="128" t="str">
        <f t="shared" si="33"/>
        <v/>
      </c>
      <c r="L135" s="11" t="str">
        <f t="shared" si="29"/>
        <v/>
      </c>
      <c r="M135" s="11" t="str">
        <f t="shared" si="30"/>
        <v/>
      </c>
      <c r="N135" s="11" t="str">
        <f t="shared" si="31"/>
        <v/>
      </c>
      <c r="O135" s="11" t="str">
        <f t="shared" si="32"/>
        <v/>
      </c>
      <c r="P135" s="5"/>
      <c r="Q135" s="5"/>
      <c r="R135" s="5"/>
      <c r="S135" s="5"/>
      <c r="T135" s="5"/>
      <c r="U135" s="5"/>
    </row>
    <row r="136" spans="3:21" x14ac:dyDescent="0.3">
      <c r="C136" s="3" t="str">
        <f t="shared" si="34"/>
        <v/>
      </c>
      <c r="D136" s="13"/>
      <c r="E136" s="10" t="str">
        <f t="shared" si="35"/>
        <v/>
      </c>
      <c r="F136" s="11" t="str">
        <f t="shared" si="25"/>
        <v/>
      </c>
      <c r="G136" s="11" t="str">
        <f t="shared" si="26"/>
        <v/>
      </c>
      <c r="H136" s="122" t="str">
        <f t="shared" si="27"/>
        <v/>
      </c>
      <c r="I136" s="129" t="str">
        <f t="shared" si="28"/>
        <v/>
      </c>
      <c r="J136" s="131" t="str">
        <f t="shared" si="36"/>
        <v/>
      </c>
      <c r="K136" s="128" t="str">
        <f t="shared" si="33"/>
        <v/>
      </c>
      <c r="L136" s="11" t="str">
        <f t="shared" si="29"/>
        <v/>
      </c>
      <c r="M136" s="11" t="str">
        <f t="shared" si="30"/>
        <v/>
      </c>
      <c r="N136" s="11" t="str">
        <f t="shared" si="31"/>
        <v/>
      </c>
      <c r="O136" s="11" t="str">
        <f t="shared" si="32"/>
        <v/>
      </c>
      <c r="P136" s="5"/>
      <c r="Q136" s="5"/>
      <c r="R136" s="5"/>
      <c r="S136" s="5"/>
      <c r="T136" s="5"/>
      <c r="U136" s="5"/>
    </row>
    <row r="137" spans="3:21" x14ac:dyDescent="0.3">
      <c r="C137" s="3" t="str">
        <f t="shared" si="34"/>
        <v/>
      </c>
      <c r="D137" s="13"/>
      <c r="E137" s="10" t="str">
        <f t="shared" si="35"/>
        <v/>
      </c>
      <c r="F137" s="11" t="str">
        <f t="shared" si="25"/>
        <v/>
      </c>
      <c r="G137" s="11" t="str">
        <f t="shared" si="26"/>
        <v/>
      </c>
      <c r="H137" s="122" t="str">
        <f t="shared" si="27"/>
        <v/>
      </c>
      <c r="I137" s="129" t="str">
        <f t="shared" si="28"/>
        <v/>
      </c>
      <c r="J137" s="131" t="str">
        <f t="shared" si="36"/>
        <v/>
      </c>
      <c r="K137" s="128" t="str">
        <f t="shared" si="33"/>
        <v/>
      </c>
      <c r="L137" s="11" t="str">
        <f t="shared" si="29"/>
        <v/>
      </c>
      <c r="M137" s="11" t="str">
        <f t="shared" si="30"/>
        <v/>
      </c>
      <c r="N137" s="11" t="str">
        <f t="shared" si="31"/>
        <v/>
      </c>
      <c r="O137" s="11" t="str">
        <f t="shared" si="32"/>
        <v/>
      </c>
      <c r="P137" s="5"/>
      <c r="Q137" s="5"/>
      <c r="R137" s="5"/>
      <c r="S137" s="5"/>
      <c r="T137" s="5"/>
      <c r="U137" s="5"/>
    </row>
    <row r="138" spans="3:21" x14ac:dyDescent="0.3">
      <c r="C138" s="3" t="str">
        <f t="shared" si="34"/>
        <v/>
      </c>
      <c r="D138" s="13"/>
      <c r="E138" s="10" t="str">
        <f t="shared" si="35"/>
        <v/>
      </c>
      <c r="F138" s="11" t="str">
        <f t="shared" si="25"/>
        <v/>
      </c>
      <c r="G138" s="11" t="str">
        <f t="shared" si="26"/>
        <v/>
      </c>
      <c r="H138" s="122" t="str">
        <f t="shared" si="27"/>
        <v/>
      </c>
      <c r="I138" s="129" t="str">
        <f t="shared" si="28"/>
        <v/>
      </c>
      <c r="J138" s="131" t="str">
        <f t="shared" si="36"/>
        <v/>
      </c>
      <c r="K138" s="128" t="str">
        <f t="shared" si="33"/>
        <v/>
      </c>
      <c r="L138" s="11" t="str">
        <f t="shared" si="29"/>
        <v/>
      </c>
      <c r="M138" s="11" t="str">
        <f t="shared" si="30"/>
        <v/>
      </c>
      <c r="N138" s="11" t="str">
        <f t="shared" si="31"/>
        <v/>
      </c>
      <c r="O138" s="11" t="str">
        <f t="shared" si="32"/>
        <v/>
      </c>
      <c r="P138" s="5"/>
      <c r="Q138" s="5"/>
      <c r="R138" s="5"/>
      <c r="S138" s="5"/>
      <c r="T138" s="5"/>
      <c r="U138" s="5"/>
    </row>
    <row r="139" spans="3:21" x14ac:dyDescent="0.3">
      <c r="C139" s="3" t="str">
        <f t="shared" si="34"/>
        <v/>
      </c>
      <c r="D139" s="13"/>
      <c r="E139" s="10" t="str">
        <f t="shared" si="35"/>
        <v/>
      </c>
      <c r="F139" s="11" t="str">
        <f t="shared" si="25"/>
        <v/>
      </c>
      <c r="G139" s="11" t="str">
        <f t="shared" si="26"/>
        <v/>
      </c>
      <c r="H139" s="122" t="str">
        <f t="shared" si="27"/>
        <v/>
      </c>
      <c r="I139" s="129" t="str">
        <f t="shared" si="28"/>
        <v/>
      </c>
      <c r="J139" s="131" t="str">
        <f t="shared" si="36"/>
        <v/>
      </c>
      <c r="K139" s="128" t="str">
        <f t="shared" si="33"/>
        <v/>
      </c>
      <c r="L139" s="11" t="str">
        <f t="shared" si="29"/>
        <v/>
      </c>
      <c r="M139" s="11" t="str">
        <f t="shared" si="30"/>
        <v/>
      </c>
      <c r="N139" s="11" t="str">
        <f t="shared" si="31"/>
        <v/>
      </c>
      <c r="O139" s="11" t="str">
        <f t="shared" si="32"/>
        <v/>
      </c>
      <c r="P139" s="5"/>
      <c r="Q139" s="5"/>
      <c r="R139" s="5"/>
      <c r="S139" s="5"/>
      <c r="T139" s="5"/>
      <c r="U139" s="5"/>
    </row>
    <row r="140" spans="3:21" x14ac:dyDescent="0.3">
      <c r="C140" s="3" t="str">
        <f t="shared" si="34"/>
        <v/>
      </c>
      <c r="D140" s="13"/>
      <c r="E140" s="10" t="str">
        <f t="shared" si="35"/>
        <v/>
      </c>
      <c r="F140" s="11" t="str">
        <f t="shared" si="25"/>
        <v/>
      </c>
      <c r="G140" s="11" t="str">
        <f t="shared" si="26"/>
        <v/>
      </c>
      <c r="H140" s="122" t="str">
        <f t="shared" si="27"/>
        <v/>
      </c>
      <c r="I140" s="129" t="str">
        <f t="shared" si="28"/>
        <v/>
      </c>
      <c r="J140" s="131" t="str">
        <f t="shared" si="36"/>
        <v/>
      </c>
      <c r="K140" s="128" t="str">
        <f t="shared" si="33"/>
        <v/>
      </c>
      <c r="L140" s="11" t="str">
        <f t="shared" si="29"/>
        <v/>
      </c>
      <c r="M140" s="11" t="str">
        <f t="shared" si="30"/>
        <v/>
      </c>
      <c r="N140" s="11" t="str">
        <f t="shared" si="31"/>
        <v/>
      </c>
      <c r="O140" s="11" t="str">
        <f t="shared" si="32"/>
        <v/>
      </c>
      <c r="P140" s="5"/>
      <c r="Q140" s="5"/>
      <c r="R140" s="5"/>
      <c r="S140" s="5"/>
      <c r="T140" s="5"/>
      <c r="U140" s="5"/>
    </row>
    <row r="141" spans="3:21" x14ac:dyDescent="0.3">
      <c r="C141" s="3" t="str">
        <f t="shared" si="34"/>
        <v/>
      </c>
      <c r="D141" s="13"/>
      <c r="E141" s="10" t="str">
        <f t="shared" si="35"/>
        <v/>
      </c>
      <c r="F141" s="11" t="str">
        <f t="shared" si="25"/>
        <v/>
      </c>
      <c r="G141" s="11" t="str">
        <f t="shared" si="26"/>
        <v/>
      </c>
      <c r="H141" s="122" t="str">
        <f t="shared" si="27"/>
        <v/>
      </c>
      <c r="I141" s="129" t="str">
        <f t="shared" si="28"/>
        <v/>
      </c>
      <c r="J141" s="131" t="str">
        <f t="shared" si="36"/>
        <v/>
      </c>
      <c r="K141" s="128" t="str">
        <f t="shared" si="33"/>
        <v/>
      </c>
      <c r="L141" s="11" t="str">
        <f t="shared" si="29"/>
        <v/>
      </c>
      <c r="M141" s="11" t="str">
        <f t="shared" si="30"/>
        <v/>
      </c>
      <c r="N141" s="11" t="str">
        <f t="shared" si="31"/>
        <v/>
      </c>
      <c r="O141" s="11" t="str">
        <f t="shared" si="32"/>
        <v/>
      </c>
      <c r="P141" s="5"/>
      <c r="Q141" s="5"/>
      <c r="R141" s="5"/>
      <c r="S141" s="5"/>
      <c r="T141" s="5"/>
      <c r="U141" s="5"/>
    </row>
    <row r="142" spans="3:21" x14ac:dyDescent="0.3">
      <c r="C142" s="3" t="str">
        <f t="shared" si="34"/>
        <v/>
      </c>
      <c r="D142" s="13"/>
      <c r="E142" s="10" t="str">
        <f t="shared" si="35"/>
        <v/>
      </c>
      <c r="F142" s="11" t="str">
        <f t="shared" si="25"/>
        <v/>
      </c>
      <c r="G142" s="11" t="str">
        <f t="shared" si="26"/>
        <v/>
      </c>
      <c r="H142" s="122" t="str">
        <f t="shared" si="27"/>
        <v/>
      </c>
      <c r="I142" s="129" t="str">
        <f t="shared" si="28"/>
        <v/>
      </c>
      <c r="J142" s="131" t="str">
        <f t="shared" si="36"/>
        <v/>
      </c>
      <c r="K142" s="128" t="str">
        <f t="shared" si="33"/>
        <v/>
      </c>
      <c r="L142" s="11" t="str">
        <f t="shared" si="29"/>
        <v/>
      </c>
      <c r="M142" s="11" t="str">
        <f t="shared" si="30"/>
        <v/>
      </c>
      <c r="N142" s="11" t="str">
        <f t="shared" si="31"/>
        <v/>
      </c>
      <c r="O142" s="11" t="str">
        <f t="shared" si="32"/>
        <v/>
      </c>
      <c r="P142" s="5"/>
      <c r="Q142" s="5"/>
      <c r="R142" s="5"/>
      <c r="S142" s="5"/>
      <c r="T142" s="5"/>
      <c r="U142" s="5"/>
    </row>
    <row r="143" spans="3:21" x14ac:dyDescent="0.3">
      <c r="C143" s="3" t="str">
        <f t="shared" si="34"/>
        <v/>
      </c>
      <c r="D143" s="13"/>
      <c r="E143" s="10" t="str">
        <f t="shared" si="35"/>
        <v/>
      </c>
      <c r="F143" s="11" t="str">
        <f t="shared" si="25"/>
        <v/>
      </c>
      <c r="G143" s="11" t="str">
        <f t="shared" si="26"/>
        <v/>
      </c>
      <c r="H143" s="122" t="str">
        <f t="shared" si="27"/>
        <v/>
      </c>
      <c r="I143" s="129" t="str">
        <f t="shared" si="28"/>
        <v/>
      </c>
      <c r="J143" s="131" t="str">
        <f t="shared" si="36"/>
        <v/>
      </c>
      <c r="K143" s="128" t="str">
        <f t="shared" si="33"/>
        <v/>
      </c>
      <c r="L143" s="11" t="str">
        <f t="shared" si="29"/>
        <v/>
      </c>
      <c r="M143" s="11" t="str">
        <f t="shared" si="30"/>
        <v/>
      </c>
      <c r="N143" s="11" t="str">
        <f t="shared" si="31"/>
        <v/>
      </c>
      <c r="O143" s="11" t="str">
        <f t="shared" si="32"/>
        <v/>
      </c>
      <c r="P143" s="5"/>
      <c r="Q143" s="5"/>
      <c r="R143" s="5"/>
      <c r="S143" s="5"/>
      <c r="T143" s="5"/>
      <c r="U143" s="5"/>
    </row>
    <row r="144" spans="3:21" x14ac:dyDescent="0.3">
      <c r="C144" s="3" t="str">
        <f t="shared" si="34"/>
        <v/>
      </c>
      <c r="D144" s="13"/>
      <c r="E144" s="10" t="str">
        <f t="shared" si="35"/>
        <v/>
      </c>
      <c r="F144" s="11" t="str">
        <f t="shared" si="25"/>
        <v/>
      </c>
      <c r="G144" s="11" t="str">
        <f t="shared" si="26"/>
        <v/>
      </c>
      <c r="H144" s="122" t="str">
        <f t="shared" si="27"/>
        <v/>
      </c>
      <c r="I144" s="129" t="str">
        <f t="shared" si="28"/>
        <v/>
      </c>
      <c r="J144" s="131" t="str">
        <f t="shared" si="36"/>
        <v/>
      </c>
      <c r="K144" s="128" t="str">
        <f t="shared" si="33"/>
        <v/>
      </c>
      <c r="L144" s="11" t="str">
        <f t="shared" si="29"/>
        <v/>
      </c>
      <c r="M144" s="11" t="str">
        <f t="shared" si="30"/>
        <v/>
      </c>
      <c r="N144" s="11" t="str">
        <f t="shared" si="31"/>
        <v/>
      </c>
      <c r="O144" s="11" t="str">
        <f t="shared" si="32"/>
        <v/>
      </c>
      <c r="P144" s="5"/>
      <c r="Q144" s="5"/>
      <c r="R144" s="5"/>
      <c r="S144" s="5"/>
      <c r="T144" s="5"/>
      <c r="U144" s="5"/>
    </row>
    <row r="145" spans="3:21" x14ac:dyDescent="0.3">
      <c r="C145" s="3" t="str">
        <f t="shared" si="34"/>
        <v/>
      </c>
      <c r="D145" s="13"/>
      <c r="E145" s="10" t="str">
        <f t="shared" si="35"/>
        <v/>
      </c>
      <c r="F145" s="11" t="str">
        <f t="shared" si="25"/>
        <v/>
      </c>
      <c r="G145" s="11" t="str">
        <f t="shared" si="26"/>
        <v/>
      </c>
      <c r="H145" s="122" t="str">
        <f t="shared" si="27"/>
        <v/>
      </c>
      <c r="I145" s="129" t="str">
        <f t="shared" si="28"/>
        <v/>
      </c>
      <c r="J145" s="131" t="str">
        <f t="shared" si="36"/>
        <v/>
      </c>
      <c r="K145" s="128" t="str">
        <f t="shared" si="33"/>
        <v/>
      </c>
      <c r="L145" s="11" t="str">
        <f t="shared" si="29"/>
        <v/>
      </c>
      <c r="M145" s="11" t="str">
        <f t="shared" si="30"/>
        <v/>
      </c>
      <c r="N145" s="11" t="str">
        <f t="shared" si="31"/>
        <v/>
      </c>
      <c r="O145" s="11" t="str">
        <f t="shared" si="32"/>
        <v/>
      </c>
      <c r="P145" s="5"/>
      <c r="Q145" s="5"/>
      <c r="R145" s="5"/>
      <c r="S145" s="5"/>
      <c r="T145" s="5"/>
      <c r="U145" s="5"/>
    </row>
    <row r="146" spans="3:21" x14ac:dyDescent="0.3">
      <c r="C146" s="3" t="str">
        <f t="shared" si="34"/>
        <v/>
      </c>
      <c r="D146" s="13"/>
      <c r="E146" s="10" t="str">
        <f t="shared" si="35"/>
        <v/>
      </c>
      <c r="F146" s="11" t="str">
        <f t="shared" si="25"/>
        <v/>
      </c>
      <c r="G146" s="11" t="str">
        <f t="shared" si="26"/>
        <v/>
      </c>
      <c r="H146" s="122" t="str">
        <f t="shared" si="27"/>
        <v/>
      </c>
      <c r="I146" s="129" t="str">
        <f t="shared" si="28"/>
        <v/>
      </c>
      <c r="J146" s="131" t="str">
        <f t="shared" si="36"/>
        <v/>
      </c>
      <c r="K146" s="128" t="str">
        <f t="shared" si="33"/>
        <v/>
      </c>
      <c r="L146" s="11" t="str">
        <f t="shared" si="29"/>
        <v/>
      </c>
      <c r="M146" s="11" t="str">
        <f t="shared" si="30"/>
        <v/>
      </c>
      <c r="N146" s="11" t="str">
        <f t="shared" si="31"/>
        <v/>
      </c>
      <c r="O146" s="11" t="str">
        <f t="shared" si="32"/>
        <v/>
      </c>
      <c r="P146" s="5"/>
      <c r="Q146" s="5"/>
      <c r="R146" s="5"/>
      <c r="S146" s="5"/>
      <c r="T146" s="5"/>
      <c r="U146" s="5"/>
    </row>
    <row r="147" spans="3:21" x14ac:dyDescent="0.3">
      <c r="C147" s="3" t="str">
        <f t="shared" si="34"/>
        <v/>
      </c>
      <c r="D147" s="13"/>
      <c r="E147" s="10" t="str">
        <f t="shared" si="35"/>
        <v/>
      </c>
      <c r="F147" s="11" t="str">
        <f t="shared" si="25"/>
        <v/>
      </c>
      <c r="G147" s="11" t="str">
        <f t="shared" si="26"/>
        <v/>
      </c>
      <c r="H147" s="122" t="str">
        <f t="shared" si="27"/>
        <v/>
      </c>
      <c r="I147" s="129" t="str">
        <f t="shared" si="28"/>
        <v/>
      </c>
      <c r="J147" s="131" t="str">
        <f t="shared" si="36"/>
        <v/>
      </c>
      <c r="K147" s="128" t="str">
        <f t="shared" si="33"/>
        <v/>
      </c>
      <c r="L147" s="11" t="str">
        <f t="shared" si="29"/>
        <v/>
      </c>
      <c r="M147" s="11" t="str">
        <f t="shared" si="30"/>
        <v/>
      </c>
      <c r="N147" s="11" t="str">
        <f t="shared" si="31"/>
        <v/>
      </c>
      <c r="O147" s="11" t="str">
        <f t="shared" si="32"/>
        <v/>
      </c>
      <c r="P147" s="5"/>
      <c r="Q147" s="5"/>
      <c r="R147" s="5"/>
      <c r="S147" s="5"/>
      <c r="T147" s="5"/>
      <c r="U147" s="5"/>
    </row>
    <row r="148" spans="3:21" x14ac:dyDescent="0.3">
      <c r="C148" s="3" t="str">
        <f t="shared" si="34"/>
        <v/>
      </c>
      <c r="D148" s="13"/>
      <c r="E148" s="10" t="str">
        <f t="shared" si="35"/>
        <v/>
      </c>
      <c r="F148" s="11" t="str">
        <f t="shared" ref="F148:F211" si="37">IF(C147&lt;$B$10,IF($B$7&gt;0,IF(C147&lt;$B$10,IF(L147&gt;F147+$B$7,L147-(1-$B$8),F147),""),$B$6),"")</f>
        <v/>
      </c>
      <c r="G148" s="11" t="str">
        <f t="shared" si="26"/>
        <v/>
      </c>
      <c r="H148" s="122" t="str">
        <f t="shared" si="27"/>
        <v/>
      </c>
      <c r="I148" s="129" t="str">
        <f t="shared" si="28"/>
        <v/>
      </c>
      <c r="J148" s="131" t="str">
        <f t="shared" si="36"/>
        <v/>
      </c>
      <c r="K148" s="128" t="str">
        <f t="shared" si="33"/>
        <v/>
      </c>
      <c r="L148" s="11" t="str">
        <f t="shared" si="29"/>
        <v/>
      </c>
      <c r="M148" s="11" t="str">
        <f t="shared" si="30"/>
        <v/>
      </c>
      <c r="N148" s="11" t="str">
        <f t="shared" si="31"/>
        <v/>
      </c>
      <c r="O148" s="11" t="str">
        <f t="shared" si="32"/>
        <v/>
      </c>
      <c r="P148" s="5"/>
      <c r="Q148" s="5"/>
      <c r="R148" s="5"/>
      <c r="S148" s="5"/>
      <c r="T148" s="5"/>
      <c r="U148" s="5"/>
    </row>
    <row r="149" spans="3:21" x14ac:dyDescent="0.3">
      <c r="C149" s="3" t="str">
        <f t="shared" si="34"/>
        <v/>
      </c>
      <c r="D149" s="13"/>
      <c r="E149" s="10" t="str">
        <f t="shared" si="35"/>
        <v/>
      </c>
      <c r="F149" s="11" t="str">
        <f t="shared" si="37"/>
        <v/>
      </c>
      <c r="G149" s="11" t="str">
        <f t="shared" si="26"/>
        <v/>
      </c>
      <c r="H149" s="122" t="str">
        <f t="shared" si="27"/>
        <v/>
      </c>
      <c r="I149" s="129" t="str">
        <f t="shared" si="28"/>
        <v/>
      </c>
      <c r="J149" s="131" t="str">
        <f t="shared" si="36"/>
        <v/>
      </c>
      <c r="K149" s="128" t="str">
        <f t="shared" si="33"/>
        <v/>
      </c>
      <c r="L149" s="11" t="str">
        <f t="shared" si="29"/>
        <v/>
      </c>
      <c r="M149" s="11" t="str">
        <f t="shared" si="30"/>
        <v/>
      </c>
      <c r="N149" s="11" t="str">
        <f t="shared" si="31"/>
        <v/>
      </c>
      <c r="O149" s="11" t="str">
        <f t="shared" si="32"/>
        <v/>
      </c>
      <c r="P149" s="5"/>
      <c r="Q149" s="5"/>
      <c r="R149" s="5"/>
      <c r="S149" s="5"/>
      <c r="T149" s="5"/>
      <c r="U149" s="5"/>
    </row>
    <row r="150" spans="3:21" x14ac:dyDescent="0.3">
      <c r="C150" s="3" t="str">
        <f t="shared" si="34"/>
        <v/>
      </c>
      <c r="D150" s="13"/>
      <c r="E150" s="10" t="str">
        <f t="shared" si="35"/>
        <v/>
      </c>
      <c r="F150" s="11" t="str">
        <f t="shared" si="37"/>
        <v/>
      </c>
      <c r="G150" s="11" t="str">
        <f t="shared" ref="G150:G213" si="38">IF(C149&lt;$B$10,F150+G149,"")</f>
        <v/>
      </c>
      <c r="H150" s="122" t="str">
        <f t="shared" ref="H150:H213" si="39">IF(C149&lt;$B$10,F150/E150,"")</f>
        <v/>
      </c>
      <c r="I150" s="129" t="str">
        <f t="shared" ref="I150:I213" si="40">IF(C149&lt;$B$10,I149+H150,"")</f>
        <v/>
      </c>
      <c r="J150" s="131" t="str">
        <f t="shared" si="36"/>
        <v/>
      </c>
      <c r="K150" s="128" t="str">
        <f t="shared" si="33"/>
        <v/>
      </c>
      <c r="L150" s="11" t="str">
        <f t="shared" ref="L150:L213" si="41">IF(C149&lt;$B$10,I150*J150,"")</f>
        <v/>
      </c>
      <c r="M150" s="11" t="str">
        <f t="shared" ref="M150:M213" si="42">IF(C149&lt;$B$10,M149+L150,"")</f>
        <v/>
      </c>
      <c r="N150" s="11" t="str">
        <f t="shared" ref="N150:N213" si="43">IF(C149&lt;$B$10,G150+M150,"")</f>
        <v/>
      </c>
      <c r="O150" s="11" t="str">
        <f t="shared" ref="O150:O213" si="44">IF(C149&lt;$B$10,F150*$B$8,"")</f>
        <v/>
      </c>
      <c r="P150" s="5"/>
      <c r="Q150" s="5"/>
      <c r="R150" s="5"/>
      <c r="S150" s="5"/>
      <c r="T150" s="5"/>
      <c r="U150" s="5"/>
    </row>
    <row r="151" spans="3:21" x14ac:dyDescent="0.3">
      <c r="C151" s="3" t="str">
        <f t="shared" si="34"/>
        <v/>
      </c>
      <c r="D151" s="13"/>
      <c r="E151" s="10" t="str">
        <f t="shared" si="35"/>
        <v/>
      </c>
      <c r="F151" s="11" t="str">
        <f t="shared" si="37"/>
        <v/>
      </c>
      <c r="G151" s="11" t="str">
        <f t="shared" si="38"/>
        <v/>
      </c>
      <c r="H151" s="122" t="str">
        <f t="shared" si="39"/>
        <v/>
      </c>
      <c r="I151" s="129" t="str">
        <f t="shared" si="40"/>
        <v/>
      </c>
      <c r="J151" s="131" t="str">
        <f t="shared" si="36"/>
        <v/>
      </c>
      <c r="K151" s="128" t="str">
        <f t="shared" si="33"/>
        <v/>
      </c>
      <c r="L151" s="11" t="str">
        <f t="shared" si="41"/>
        <v/>
      </c>
      <c r="M151" s="11" t="str">
        <f t="shared" si="42"/>
        <v/>
      </c>
      <c r="N151" s="11" t="str">
        <f t="shared" si="43"/>
        <v/>
      </c>
      <c r="O151" s="11" t="str">
        <f t="shared" si="44"/>
        <v/>
      </c>
      <c r="P151" s="5"/>
      <c r="Q151" s="5"/>
      <c r="R151" s="5"/>
      <c r="S151" s="5"/>
      <c r="T151" s="5"/>
      <c r="U151" s="5"/>
    </row>
    <row r="152" spans="3:21" x14ac:dyDescent="0.3">
      <c r="C152" s="3" t="str">
        <f t="shared" si="34"/>
        <v/>
      </c>
      <c r="D152" s="13"/>
      <c r="E152" s="10" t="str">
        <f t="shared" si="35"/>
        <v/>
      </c>
      <c r="F152" s="11" t="str">
        <f t="shared" si="37"/>
        <v/>
      </c>
      <c r="G152" s="11" t="str">
        <f t="shared" si="38"/>
        <v/>
      </c>
      <c r="H152" s="122" t="str">
        <f t="shared" si="39"/>
        <v/>
      </c>
      <c r="I152" s="129" t="str">
        <f t="shared" si="40"/>
        <v/>
      </c>
      <c r="J152" s="131" t="str">
        <f t="shared" si="36"/>
        <v/>
      </c>
      <c r="K152" s="128" t="str">
        <f t="shared" si="33"/>
        <v/>
      </c>
      <c r="L152" s="11" t="str">
        <f t="shared" si="41"/>
        <v/>
      </c>
      <c r="M152" s="11" t="str">
        <f t="shared" si="42"/>
        <v/>
      </c>
      <c r="N152" s="11" t="str">
        <f t="shared" si="43"/>
        <v/>
      </c>
      <c r="O152" s="11" t="str">
        <f t="shared" si="44"/>
        <v/>
      </c>
      <c r="P152" s="5"/>
      <c r="Q152" s="5"/>
      <c r="R152" s="5"/>
      <c r="S152" s="5"/>
      <c r="T152" s="5"/>
      <c r="U152" s="5"/>
    </row>
    <row r="153" spans="3:21" x14ac:dyDescent="0.3">
      <c r="C153" s="3" t="str">
        <f t="shared" si="34"/>
        <v/>
      </c>
      <c r="D153" s="13"/>
      <c r="E153" s="10" t="str">
        <f t="shared" si="35"/>
        <v/>
      </c>
      <c r="F153" s="11" t="str">
        <f t="shared" si="37"/>
        <v/>
      </c>
      <c r="G153" s="11" t="str">
        <f t="shared" si="38"/>
        <v/>
      </c>
      <c r="H153" s="122" t="str">
        <f t="shared" si="39"/>
        <v/>
      </c>
      <c r="I153" s="129" t="str">
        <f t="shared" si="40"/>
        <v/>
      </c>
      <c r="J153" s="131" t="str">
        <f t="shared" si="36"/>
        <v/>
      </c>
      <c r="K153" s="128" t="str">
        <f t="shared" si="33"/>
        <v/>
      </c>
      <c r="L153" s="11" t="str">
        <f t="shared" si="41"/>
        <v/>
      </c>
      <c r="M153" s="11" t="str">
        <f t="shared" si="42"/>
        <v/>
      </c>
      <c r="N153" s="11" t="str">
        <f t="shared" si="43"/>
        <v/>
      </c>
      <c r="O153" s="11" t="str">
        <f t="shared" si="44"/>
        <v/>
      </c>
      <c r="P153" s="5"/>
      <c r="Q153" s="5"/>
      <c r="R153" s="5"/>
      <c r="S153" s="5"/>
      <c r="T153" s="5"/>
      <c r="U153" s="5"/>
    </row>
    <row r="154" spans="3:21" x14ac:dyDescent="0.3">
      <c r="C154" s="3" t="str">
        <f t="shared" si="34"/>
        <v/>
      </c>
      <c r="D154" s="13"/>
      <c r="E154" s="10" t="str">
        <f t="shared" si="35"/>
        <v/>
      </c>
      <c r="F154" s="11" t="str">
        <f t="shared" si="37"/>
        <v/>
      </c>
      <c r="G154" s="11" t="str">
        <f t="shared" si="38"/>
        <v/>
      </c>
      <c r="H154" s="122" t="str">
        <f t="shared" si="39"/>
        <v/>
      </c>
      <c r="I154" s="129" t="str">
        <f t="shared" si="40"/>
        <v/>
      </c>
      <c r="J154" s="131" t="str">
        <f t="shared" si="36"/>
        <v/>
      </c>
      <c r="K154" s="128" t="str">
        <f t="shared" si="33"/>
        <v/>
      </c>
      <c r="L154" s="11" t="str">
        <f t="shared" si="41"/>
        <v/>
      </c>
      <c r="M154" s="11" t="str">
        <f t="shared" si="42"/>
        <v/>
      </c>
      <c r="N154" s="11" t="str">
        <f t="shared" si="43"/>
        <v/>
      </c>
      <c r="O154" s="11" t="str">
        <f t="shared" si="44"/>
        <v/>
      </c>
      <c r="P154" s="5"/>
      <c r="Q154" s="5"/>
      <c r="R154" s="5"/>
      <c r="S154" s="5"/>
      <c r="T154" s="5"/>
      <c r="U154" s="5"/>
    </row>
    <row r="155" spans="3:21" x14ac:dyDescent="0.3">
      <c r="C155" s="3" t="str">
        <f t="shared" si="34"/>
        <v/>
      </c>
      <c r="D155" s="13"/>
      <c r="E155" s="10" t="str">
        <f t="shared" si="35"/>
        <v/>
      </c>
      <c r="F155" s="11" t="str">
        <f t="shared" si="37"/>
        <v/>
      </c>
      <c r="G155" s="11" t="str">
        <f t="shared" si="38"/>
        <v/>
      </c>
      <c r="H155" s="122" t="str">
        <f t="shared" si="39"/>
        <v/>
      </c>
      <c r="I155" s="129" t="str">
        <f t="shared" si="40"/>
        <v/>
      </c>
      <c r="J155" s="131" t="str">
        <f t="shared" si="36"/>
        <v/>
      </c>
      <c r="K155" s="128" t="str">
        <f t="shared" si="33"/>
        <v/>
      </c>
      <c r="L155" s="11" t="str">
        <f t="shared" si="41"/>
        <v/>
      </c>
      <c r="M155" s="11" t="str">
        <f t="shared" si="42"/>
        <v/>
      </c>
      <c r="N155" s="11" t="str">
        <f t="shared" si="43"/>
        <v/>
      </c>
      <c r="O155" s="11" t="str">
        <f t="shared" si="44"/>
        <v/>
      </c>
      <c r="P155" s="5"/>
      <c r="Q155" s="5"/>
      <c r="R155" s="5"/>
      <c r="S155" s="5"/>
      <c r="T155" s="5"/>
      <c r="U155" s="5"/>
    </row>
    <row r="156" spans="3:21" x14ac:dyDescent="0.3">
      <c r="C156" s="3" t="str">
        <f t="shared" si="34"/>
        <v/>
      </c>
      <c r="D156" s="13"/>
      <c r="E156" s="10" t="str">
        <f t="shared" si="35"/>
        <v/>
      </c>
      <c r="F156" s="11" t="str">
        <f t="shared" si="37"/>
        <v/>
      </c>
      <c r="G156" s="11" t="str">
        <f t="shared" si="38"/>
        <v/>
      </c>
      <c r="H156" s="122" t="str">
        <f t="shared" si="39"/>
        <v/>
      </c>
      <c r="I156" s="129" t="str">
        <f t="shared" si="40"/>
        <v/>
      </c>
      <c r="J156" s="131" t="str">
        <f t="shared" si="36"/>
        <v/>
      </c>
      <c r="K156" s="128" t="str">
        <f t="shared" si="33"/>
        <v/>
      </c>
      <c r="L156" s="11" t="str">
        <f t="shared" si="41"/>
        <v/>
      </c>
      <c r="M156" s="11" t="str">
        <f t="shared" si="42"/>
        <v/>
      </c>
      <c r="N156" s="11" t="str">
        <f t="shared" si="43"/>
        <v/>
      </c>
      <c r="O156" s="11" t="str">
        <f t="shared" si="44"/>
        <v/>
      </c>
      <c r="P156" s="5"/>
      <c r="Q156" s="5"/>
      <c r="R156" s="5"/>
      <c r="S156" s="5"/>
      <c r="T156" s="5"/>
      <c r="U156" s="5"/>
    </row>
    <row r="157" spans="3:21" x14ac:dyDescent="0.3">
      <c r="C157" s="3" t="str">
        <f t="shared" si="34"/>
        <v/>
      </c>
      <c r="D157" s="13"/>
      <c r="E157" s="10" t="str">
        <f t="shared" si="35"/>
        <v/>
      </c>
      <c r="F157" s="11" t="str">
        <f t="shared" si="37"/>
        <v/>
      </c>
      <c r="G157" s="11" t="str">
        <f t="shared" si="38"/>
        <v/>
      </c>
      <c r="H157" s="122" t="str">
        <f t="shared" si="39"/>
        <v/>
      </c>
      <c r="I157" s="129" t="str">
        <f t="shared" si="40"/>
        <v/>
      </c>
      <c r="J157" s="131" t="str">
        <f t="shared" si="36"/>
        <v/>
      </c>
      <c r="K157" s="128" t="str">
        <f t="shared" si="33"/>
        <v/>
      </c>
      <c r="L157" s="11" t="str">
        <f t="shared" si="41"/>
        <v/>
      </c>
      <c r="M157" s="11" t="str">
        <f t="shared" si="42"/>
        <v/>
      </c>
      <c r="N157" s="11" t="str">
        <f t="shared" si="43"/>
        <v/>
      </c>
      <c r="O157" s="11" t="str">
        <f t="shared" si="44"/>
        <v/>
      </c>
      <c r="P157" s="5"/>
      <c r="Q157" s="5"/>
      <c r="R157" s="5"/>
      <c r="S157" s="5"/>
      <c r="T157" s="5"/>
      <c r="U157" s="5"/>
    </row>
    <row r="158" spans="3:21" x14ac:dyDescent="0.3">
      <c r="C158" s="3" t="str">
        <f t="shared" si="34"/>
        <v/>
      </c>
      <c r="D158" s="13"/>
      <c r="E158" s="10" t="str">
        <f t="shared" si="35"/>
        <v/>
      </c>
      <c r="F158" s="11" t="str">
        <f t="shared" si="37"/>
        <v/>
      </c>
      <c r="G158" s="11" t="str">
        <f t="shared" si="38"/>
        <v/>
      </c>
      <c r="H158" s="122" t="str">
        <f t="shared" si="39"/>
        <v/>
      </c>
      <c r="I158" s="129" t="str">
        <f t="shared" si="40"/>
        <v/>
      </c>
      <c r="J158" s="131" t="str">
        <f t="shared" si="36"/>
        <v/>
      </c>
      <c r="K158" s="128" t="str">
        <f t="shared" si="33"/>
        <v/>
      </c>
      <c r="L158" s="11" t="str">
        <f t="shared" si="41"/>
        <v/>
      </c>
      <c r="M158" s="11" t="str">
        <f t="shared" si="42"/>
        <v/>
      </c>
      <c r="N158" s="11" t="str">
        <f t="shared" si="43"/>
        <v/>
      </c>
      <c r="O158" s="11" t="str">
        <f t="shared" si="44"/>
        <v/>
      </c>
      <c r="P158" s="5"/>
      <c r="Q158" s="5"/>
      <c r="R158" s="5"/>
      <c r="S158" s="5"/>
      <c r="T158" s="5"/>
      <c r="U158" s="5"/>
    </row>
    <row r="159" spans="3:21" x14ac:dyDescent="0.3">
      <c r="C159" s="3" t="str">
        <f t="shared" si="34"/>
        <v/>
      </c>
      <c r="D159" s="13"/>
      <c r="E159" s="10" t="str">
        <f t="shared" si="35"/>
        <v/>
      </c>
      <c r="F159" s="11" t="str">
        <f t="shared" si="37"/>
        <v/>
      </c>
      <c r="G159" s="11" t="str">
        <f t="shared" si="38"/>
        <v/>
      </c>
      <c r="H159" s="122" t="str">
        <f t="shared" si="39"/>
        <v/>
      </c>
      <c r="I159" s="129" t="str">
        <f t="shared" si="40"/>
        <v/>
      </c>
      <c r="J159" s="131" t="str">
        <f t="shared" si="36"/>
        <v/>
      </c>
      <c r="K159" s="128" t="str">
        <f t="shared" si="33"/>
        <v/>
      </c>
      <c r="L159" s="11" t="str">
        <f t="shared" si="41"/>
        <v/>
      </c>
      <c r="M159" s="11" t="str">
        <f t="shared" si="42"/>
        <v/>
      </c>
      <c r="N159" s="11" t="str">
        <f t="shared" si="43"/>
        <v/>
      </c>
      <c r="O159" s="11" t="str">
        <f t="shared" si="44"/>
        <v/>
      </c>
      <c r="P159" s="5"/>
      <c r="Q159" s="5"/>
      <c r="R159" s="5"/>
      <c r="S159" s="5"/>
      <c r="T159" s="5"/>
      <c r="U159" s="5"/>
    </row>
    <row r="160" spans="3:21" x14ac:dyDescent="0.3">
      <c r="C160" s="3" t="str">
        <f t="shared" si="34"/>
        <v/>
      </c>
      <c r="D160" s="13"/>
      <c r="E160" s="10" t="str">
        <f t="shared" si="35"/>
        <v/>
      </c>
      <c r="F160" s="11" t="str">
        <f t="shared" si="37"/>
        <v/>
      </c>
      <c r="G160" s="11" t="str">
        <f t="shared" si="38"/>
        <v/>
      </c>
      <c r="H160" s="122" t="str">
        <f t="shared" si="39"/>
        <v/>
      </c>
      <c r="I160" s="129" t="str">
        <f t="shared" si="40"/>
        <v/>
      </c>
      <c r="J160" s="131" t="str">
        <f t="shared" si="36"/>
        <v/>
      </c>
      <c r="K160" s="128" t="str">
        <f t="shared" si="33"/>
        <v/>
      </c>
      <c r="L160" s="11" t="str">
        <f t="shared" si="41"/>
        <v/>
      </c>
      <c r="M160" s="11" t="str">
        <f t="shared" si="42"/>
        <v/>
      </c>
      <c r="N160" s="11" t="str">
        <f t="shared" si="43"/>
        <v/>
      </c>
      <c r="O160" s="11" t="str">
        <f t="shared" si="44"/>
        <v/>
      </c>
      <c r="P160" s="5"/>
      <c r="Q160" s="5"/>
      <c r="R160" s="5"/>
      <c r="S160" s="5"/>
      <c r="T160" s="5"/>
      <c r="U160" s="5"/>
    </row>
    <row r="161" spans="3:21" x14ac:dyDescent="0.3">
      <c r="C161" s="3" t="str">
        <f t="shared" si="34"/>
        <v/>
      </c>
      <c r="D161" s="13"/>
      <c r="E161" s="10" t="str">
        <f t="shared" si="35"/>
        <v/>
      </c>
      <c r="F161" s="11" t="str">
        <f t="shared" si="37"/>
        <v/>
      </c>
      <c r="G161" s="11" t="str">
        <f t="shared" si="38"/>
        <v/>
      </c>
      <c r="H161" s="122" t="str">
        <f t="shared" si="39"/>
        <v/>
      </c>
      <c r="I161" s="129" t="str">
        <f t="shared" si="40"/>
        <v/>
      </c>
      <c r="J161" s="131" t="str">
        <f t="shared" si="36"/>
        <v/>
      </c>
      <c r="K161" s="128" t="str">
        <f t="shared" si="33"/>
        <v/>
      </c>
      <c r="L161" s="11" t="str">
        <f t="shared" si="41"/>
        <v/>
      </c>
      <c r="M161" s="11" t="str">
        <f t="shared" si="42"/>
        <v/>
      </c>
      <c r="N161" s="11" t="str">
        <f t="shared" si="43"/>
        <v/>
      </c>
      <c r="O161" s="11" t="str">
        <f t="shared" si="44"/>
        <v/>
      </c>
      <c r="P161" s="5"/>
      <c r="Q161" s="5"/>
      <c r="R161" s="5"/>
      <c r="S161" s="5"/>
      <c r="T161" s="5"/>
      <c r="U161" s="5"/>
    </row>
    <row r="162" spans="3:21" x14ac:dyDescent="0.3">
      <c r="C162" s="3" t="str">
        <f t="shared" si="34"/>
        <v/>
      </c>
      <c r="D162" s="13"/>
      <c r="E162" s="10" t="str">
        <f t="shared" si="35"/>
        <v/>
      </c>
      <c r="F162" s="11" t="str">
        <f t="shared" si="37"/>
        <v/>
      </c>
      <c r="G162" s="11" t="str">
        <f t="shared" si="38"/>
        <v/>
      </c>
      <c r="H162" s="122" t="str">
        <f t="shared" si="39"/>
        <v/>
      </c>
      <c r="I162" s="129" t="str">
        <f t="shared" si="40"/>
        <v/>
      </c>
      <c r="J162" s="131" t="str">
        <f t="shared" si="36"/>
        <v/>
      </c>
      <c r="K162" s="128" t="str">
        <f t="shared" si="33"/>
        <v/>
      </c>
      <c r="L162" s="11" t="str">
        <f t="shared" si="41"/>
        <v/>
      </c>
      <c r="M162" s="11" t="str">
        <f t="shared" si="42"/>
        <v/>
      </c>
      <c r="N162" s="11" t="str">
        <f t="shared" si="43"/>
        <v/>
      </c>
      <c r="O162" s="11" t="str">
        <f t="shared" si="44"/>
        <v/>
      </c>
      <c r="P162" s="5"/>
      <c r="Q162" s="5"/>
      <c r="R162" s="5"/>
      <c r="S162" s="5"/>
      <c r="T162" s="5"/>
      <c r="U162" s="5"/>
    </row>
    <row r="163" spans="3:21" x14ac:dyDescent="0.3">
      <c r="C163" s="3" t="str">
        <f t="shared" si="34"/>
        <v/>
      </c>
      <c r="D163" s="13"/>
      <c r="E163" s="10" t="str">
        <f t="shared" si="35"/>
        <v/>
      </c>
      <c r="F163" s="11" t="str">
        <f t="shared" si="37"/>
        <v/>
      </c>
      <c r="G163" s="11" t="str">
        <f t="shared" si="38"/>
        <v/>
      </c>
      <c r="H163" s="122" t="str">
        <f t="shared" si="39"/>
        <v/>
      </c>
      <c r="I163" s="129" t="str">
        <f t="shared" si="40"/>
        <v/>
      </c>
      <c r="J163" s="131" t="str">
        <f t="shared" si="36"/>
        <v/>
      </c>
      <c r="K163" s="128" t="str">
        <f t="shared" si="33"/>
        <v/>
      </c>
      <c r="L163" s="11" t="str">
        <f t="shared" si="41"/>
        <v/>
      </c>
      <c r="M163" s="11" t="str">
        <f t="shared" si="42"/>
        <v/>
      </c>
      <c r="N163" s="11" t="str">
        <f t="shared" si="43"/>
        <v/>
      </c>
      <c r="O163" s="11" t="str">
        <f t="shared" si="44"/>
        <v/>
      </c>
      <c r="P163" s="5"/>
      <c r="Q163" s="5"/>
      <c r="R163" s="5"/>
      <c r="S163" s="5"/>
      <c r="T163" s="5"/>
      <c r="U163" s="5"/>
    </row>
    <row r="164" spans="3:21" x14ac:dyDescent="0.3">
      <c r="C164" s="3" t="str">
        <f t="shared" si="34"/>
        <v/>
      </c>
      <c r="D164" s="13"/>
      <c r="E164" s="10" t="str">
        <f t="shared" si="35"/>
        <v/>
      </c>
      <c r="F164" s="11" t="str">
        <f t="shared" si="37"/>
        <v/>
      </c>
      <c r="G164" s="11" t="str">
        <f t="shared" si="38"/>
        <v/>
      </c>
      <c r="H164" s="122" t="str">
        <f t="shared" si="39"/>
        <v/>
      </c>
      <c r="I164" s="129" t="str">
        <f t="shared" si="40"/>
        <v/>
      </c>
      <c r="J164" s="131" t="str">
        <f t="shared" si="36"/>
        <v/>
      </c>
      <c r="K164" s="128" t="str">
        <f t="shared" si="33"/>
        <v/>
      </c>
      <c r="L164" s="11" t="str">
        <f t="shared" si="41"/>
        <v/>
      </c>
      <c r="M164" s="11" t="str">
        <f t="shared" si="42"/>
        <v/>
      </c>
      <c r="N164" s="11" t="str">
        <f t="shared" si="43"/>
        <v/>
      </c>
      <c r="O164" s="11" t="str">
        <f t="shared" si="44"/>
        <v/>
      </c>
      <c r="P164" s="5"/>
      <c r="Q164" s="5"/>
      <c r="R164" s="5"/>
      <c r="S164" s="5"/>
      <c r="T164" s="5"/>
      <c r="U164" s="5"/>
    </row>
    <row r="165" spans="3:21" x14ac:dyDescent="0.3">
      <c r="C165" s="3" t="str">
        <f t="shared" si="34"/>
        <v/>
      </c>
      <c r="D165" s="13"/>
      <c r="E165" s="10" t="str">
        <f t="shared" si="35"/>
        <v/>
      </c>
      <c r="F165" s="11" t="str">
        <f t="shared" si="37"/>
        <v/>
      </c>
      <c r="G165" s="11" t="str">
        <f t="shared" si="38"/>
        <v/>
      </c>
      <c r="H165" s="122" t="str">
        <f t="shared" si="39"/>
        <v/>
      </c>
      <c r="I165" s="129" t="str">
        <f t="shared" si="40"/>
        <v/>
      </c>
      <c r="J165" s="131" t="str">
        <f t="shared" si="36"/>
        <v/>
      </c>
      <c r="K165" s="128" t="str">
        <f t="shared" si="33"/>
        <v/>
      </c>
      <c r="L165" s="11" t="str">
        <f t="shared" si="41"/>
        <v/>
      </c>
      <c r="M165" s="11" t="str">
        <f t="shared" si="42"/>
        <v/>
      </c>
      <c r="N165" s="11" t="str">
        <f t="shared" si="43"/>
        <v/>
      </c>
      <c r="O165" s="11" t="str">
        <f t="shared" si="44"/>
        <v/>
      </c>
      <c r="P165" s="5"/>
      <c r="Q165" s="5"/>
      <c r="R165" s="5"/>
      <c r="S165" s="5"/>
      <c r="T165" s="5"/>
      <c r="U165" s="5"/>
    </row>
    <row r="166" spans="3:21" x14ac:dyDescent="0.3">
      <c r="C166" s="3" t="str">
        <f t="shared" si="34"/>
        <v/>
      </c>
      <c r="D166" s="13"/>
      <c r="E166" s="10" t="str">
        <f t="shared" si="35"/>
        <v/>
      </c>
      <c r="F166" s="11" t="str">
        <f t="shared" si="37"/>
        <v/>
      </c>
      <c r="G166" s="11" t="str">
        <f t="shared" si="38"/>
        <v/>
      </c>
      <c r="H166" s="122" t="str">
        <f t="shared" si="39"/>
        <v/>
      </c>
      <c r="I166" s="129" t="str">
        <f t="shared" si="40"/>
        <v/>
      </c>
      <c r="J166" s="131" t="str">
        <f t="shared" si="36"/>
        <v/>
      </c>
      <c r="K166" s="128" t="str">
        <f t="shared" si="33"/>
        <v/>
      </c>
      <c r="L166" s="11" t="str">
        <f t="shared" si="41"/>
        <v/>
      </c>
      <c r="M166" s="11" t="str">
        <f t="shared" si="42"/>
        <v/>
      </c>
      <c r="N166" s="11" t="str">
        <f t="shared" si="43"/>
        <v/>
      </c>
      <c r="O166" s="11" t="str">
        <f t="shared" si="44"/>
        <v/>
      </c>
      <c r="P166" s="5"/>
      <c r="Q166" s="5"/>
      <c r="R166" s="5"/>
      <c r="S166" s="5"/>
      <c r="T166" s="5"/>
      <c r="U166" s="5"/>
    </row>
    <row r="167" spans="3:21" x14ac:dyDescent="0.3">
      <c r="C167" s="3" t="str">
        <f t="shared" si="34"/>
        <v/>
      </c>
      <c r="D167" s="13"/>
      <c r="E167" s="10" t="str">
        <f t="shared" si="35"/>
        <v/>
      </c>
      <c r="F167" s="11" t="str">
        <f t="shared" si="37"/>
        <v/>
      </c>
      <c r="G167" s="11" t="str">
        <f t="shared" si="38"/>
        <v/>
      </c>
      <c r="H167" s="122" t="str">
        <f t="shared" si="39"/>
        <v/>
      </c>
      <c r="I167" s="129" t="str">
        <f t="shared" si="40"/>
        <v/>
      </c>
      <c r="J167" s="131" t="str">
        <f t="shared" si="36"/>
        <v/>
      </c>
      <c r="K167" s="128" t="str">
        <f t="shared" si="33"/>
        <v/>
      </c>
      <c r="L167" s="11" t="str">
        <f t="shared" si="41"/>
        <v/>
      </c>
      <c r="M167" s="11" t="str">
        <f t="shared" si="42"/>
        <v/>
      </c>
      <c r="N167" s="11" t="str">
        <f t="shared" si="43"/>
        <v/>
      </c>
      <c r="O167" s="11" t="str">
        <f t="shared" si="44"/>
        <v/>
      </c>
      <c r="P167" s="5"/>
      <c r="Q167" s="5"/>
      <c r="R167" s="5"/>
      <c r="S167" s="5"/>
      <c r="T167" s="5"/>
      <c r="U167" s="5"/>
    </row>
    <row r="168" spans="3:21" x14ac:dyDescent="0.3">
      <c r="C168" s="3" t="str">
        <f t="shared" si="34"/>
        <v/>
      </c>
      <c r="D168" s="13"/>
      <c r="E168" s="10" t="str">
        <f t="shared" si="35"/>
        <v/>
      </c>
      <c r="F168" s="11" t="str">
        <f t="shared" si="37"/>
        <v/>
      </c>
      <c r="G168" s="11" t="str">
        <f t="shared" si="38"/>
        <v/>
      </c>
      <c r="H168" s="122" t="str">
        <f t="shared" si="39"/>
        <v/>
      </c>
      <c r="I168" s="129" t="str">
        <f t="shared" si="40"/>
        <v/>
      </c>
      <c r="J168" s="131" t="str">
        <f t="shared" si="36"/>
        <v/>
      </c>
      <c r="K168" s="128" t="str">
        <f t="shared" si="33"/>
        <v/>
      </c>
      <c r="L168" s="11" t="str">
        <f t="shared" si="41"/>
        <v/>
      </c>
      <c r="M168" s="11" t="str">
        <f t="shared" si="42"/>
        <v/>
      </c>
      <c r="N168" s="11" t="str">
        <f t="shared" si="43"/>
        <v/>
      </c>
      <c r="O168" s="11" t="str">
        <f t="shared" si="44"/>
        <v/>
      </c>
      <c r="P168" s="5"/>
      <c r="Q168" s="5"/>
      <c r="R168" s="5"/>
      <c r="S168" s="5"/>
      <c r="T168" s="5"/>
      <c r="U168" s="5"/>
    </row>
    <row r="169" spans="3:21" x14ac:dyDescent="0.3">
      <c r="C169" s="3" t="str">
        <f t="shared" si="34"/>
        <v/>
      </c>
      <c r="D169" s="13"/>
      <c r="E169" s="10" t="str">
        <f t="shared" si="35"/>
        <v/>
      </c>
      <c r="F169" s="11" t="str">
        <f t="shared" si="37"/>
        <v/>
      </c>
      <c r="G169" s="11" t="str">
        <f t="shared" si="38"/>
        <v/>
      </c>
      <c r="H169" s="122" t="str">
        <f t="shared" si="39"/>
        <v/>
      </c>
      <c r="I169" s="129" t="str">
        <f t="shared" si="40"/>
        <v/>
      </c>
      <c r="J169" s="131" t="str">
        <f t="shared" si="36"/>
        <v/>
      </c>
      <c r="K169" s="128" t="str">
        <f t="shared" si="33"/>
        <v/>
      </c>
      <c r="L169" s="11" t="str">
        <f t="shared" si="41"/>
        <v/>
      </c>
      <c r="M169" s="11" t="str">
        <f t="shared" si="42"/>
        <v/>
      </c>
      <c r="N169" s="11" t="str">
        <f t="shared" si="43"/>
        <v/>
      </c>
      <c r="O169" s="11" t="str">
        <f t="shared" si="44"/>
        <v/>
      </c>
      <c r="P169" s="5"/>
      <c r="Q169" s="5"/>
      <c r="R169" s="5"/>
      <c r="S169" s="5"/>
      <c r="T169" s="5"/>
      <c r="U169" s="5"/>
    </row>
    <row r="170" spans="3:21" x14ac:dyDescent="0.3">
      <c r="C170" s="3" t="str">
        <f t="shared" si="34"/>
        <v/>
      </c>
      <c r="D170" s="13"/>
      <c r="E170" s="10" t="str">
        <f t="shared" si="35"/>
        <v/>
      </c>
      <c r="F170" s="11" t="str">
        <f t="shared" si="37"/>
        <v/>
      </c>
      <c r="G170" s="11" t="str">
        <f t="shared" si="38"/>
        <v/>
      </c>
      <c r="H170" s="122" t="str">
        <f t="shared" si="39"/>
        <v/>
      </c>
      <c r="I170" s="129" t="str">
        <f t="shared" si="40"/>
        <v/>
      </c>
      <c r="J170" s="131" t="str">
        <f t="shared" si="36"/>
        <v/>
      </c>
      <c r="K170" s="128" t="str">
        <f t="shared" si="33"/>
        <v/>
      </c>
      <c r="L170" s="11" t="str">
        <f t="shared" si="41"/>
        <v/>
      </c>
      <c r="M170" s="11" t="str">
        <f t="shared" si="42"/>
        <v/>
      </c>
      <c r="N170" s="11" t="str">
        <f t="shared" si="43"/>
        <v/>
      </c>
      <c r="O170" s="11" t="str">
        <f t="shared" si="44"/>
        <v/>
      </c>
      <c r="P170" s="5"/>
      <c r="Q170" s="5"/>
      <c r="R170" s="5"/>
      <c r="S170" s="5"/>
      <c r="T170" s="5"/>
      <c r="U170" s="5"/>
    </row>
    <row r="171" spans="3:21" x14ac:dyDescent="0.3">
      <c r="C171" s="3" t="str">
        <f t="shared" si="34"/>
        <v/>
      </c>
      <c r="D171" s="13"/>
      <c r="E171" s="10" t="str">
        <f t="shared" si="35"/>
        <v/>
      </c>
      <c r="F171" s="11" t="str">
        <f t="shared" si="37"/>
        <v/>
      </c>
      <c r="G171" s="11" t="str">
        <f t="shared" si="38"/>
        <v/>
      </c>
      <c r="H171" s="122" t="str">
        <f t="shared" si="39"/>
        <v/>
      </c>
      <c r="I171" s="129" t="str">
        <f t="shared" si="40"/>
        <v/>
      </c>
      <c r="J171" s="131" t="str">
        <f t="shared" si="36"/>
        <v/>
      </c>
      <c r="K171" s="128" t="str">
        <f t="shared" si="33"/>
        <v/>
      </c>
      <c r="L171" s="11" t="str">
        <f t="shared" si="41"/>
        <v/>
      </c>
      <c r="M171" s="11" t="str">
        <f t="shared" si="42"/>
        <v/>
      </c>
      <c r="N171" s="11" t="str">
        <f t="shared" si="43"/>
        <v/>
      </c>
      <c r="O171" s="11" t="str">
        <f t="shared" si="44"/>
        <v/>
      </c>
      <c r="P171" s="5"/>
      <c r="Q171" s="5"/>
      <c r="R171" s="5"/>
      <c r="S171" s="5"/>
      <c r="T171" s="5"/>
      <c r="U171" s="5"/>
    </row>
    <row r="172" spans="3:21" x14ac:dyDescent="0.3">
      <c r="C172" s="3" t="str">
        <f t="shared" si="34"/>
        <v/>
      </c>
      <c r="D172" s="13"/>
      <c r="E172" s="10" t="str">
        <f t="shared" si="35"/>
        <v/>
      </c>
      <c r="F172" s="11" t="str">
        <f t="shared" si="37"/>
        <v/>
      </c>
      <c r="G172" s="11" t="str">
        <f t="shared" si="38"/>
        <v/>
      </c>
      <c r="H172" s="122" t="str">
        <f t="shared" si="39"/>
        <v/>
      </c>
      <c r="I172" s="129" t="str">
        <f t="shared" si="40"/>
        <v/>
      </c>
      <c r="J172" s="131" t="str">
        <f t="shared" si="36"/>
        <v/>
      </c>
      <c r="K172" s="128" t="str">
        <f t="shared" si="33"/>
        <v/>
      </c>
      <c r="L172" s="11" t="str">
        <f t="shared" si="41"/>
        <v/>
      </c>
      <c r="M172" s="11" t="str">
        <f t="shared" si="42"/>
        <v/>
      </c>
      <c r="N172" s="11" t="str">
        <f t="shared" si="43"/>
        <v/>
      </c>
      <c r="O172" s="11" t="str">
        <f t="shared" si="44"/>
        <v/>
      </c>
      <c r="P172" s="5"/>
      <c r="Q172" s="5"/>
      <c r="R172" s="5"/>
      <c r="S172" s="5"/>
      <c r="T172" s="5"/>
      <c r="U172" s="5"/>
    </row>
    <row r="173" spans="3:21" x14ac:dyDescent="0.3">
      <c r="C173" s="3" t="str">
        <f t="shared" si="34"/>
        <v/>
      </c>
      <c r="D173" s="13"/>
      <c r="E173" s="10" t="str">
        <f t="shared" si="35"/>
        <v/>
      </c>
      <c r="F173" s="11" t="str">
        <f t="shared" si="37"/>
        <v/>
      </c>
      <c r="G173" s="11" t="str">
        <f t="shared" si="38"/>
        <v/>
      </c>
      <c r="H173" s="122" t="str">
        <f t="shared" si="39"/>
        <v/>
      </c>
      <c r="I173" s="129" t="str">
        <f t="shared" si="40"/>
        <v/>
      </c>
      <c r="J173" s="131" t="str">
        <f t="shared" si="36"/>
        <v/>
      </c>
      <c r="K173" s="128" t="str">
        <f t="shared" si="33"/>
        <v/>
      </c>
      <c r="L173" s="11" t="str">
        <f t="shared" si="41"/>
        <v/>
      </c>
      <c r="M173" s="11" t="str">
        <f t="shared" si="42"/>
        <v/>
      </c>
      <c r="N173" s="11" t="str">
        <f t="shared" si="43"/>
        <v/>
      </c>
      <c r="O173" s="11" t="str">
        <f t="shared" si="44"/>
        <v/>
      </c>
      <c r="P173" s="5"/>
      <c r="Q173" s="5"/>
      <c r="R173" s="5"/>
      <c r="S173" s="5"/>
      <c r="T173" s="5"/>
      <c r="U173" s="5"/>
    </row>
    <row r="174" spans="3:21" x14ac:dyDescent="0.3">
      <c r="C174" s="3" t="str">
        <f t="shared" si="34"/>
        <v/>
      </c>
      <c r="D174" s="13"/>
      <c r="E174" s="10" t="str">
        <f t="shared" si="35"/>
        <v/>
      </c>
      <c r="F174" s="11" t="str">
        <f t="shared" si="37"/>
        <v/>
      </c>
      <c r="G174" s="11" t="str">
        <f t="shared" si="38"/>
        <v/>
      </c>
      <c r="H174" s="122" t="str">
        <f t="shared" si="39"/>
        <v/>
      </c>
      <c r="I174" s="129" t="str">
        <f t="shared" si="40"/>
        <v/>
      </c>
      <c r="J174" s="131" t="str">
        <f t="shared" si="36"/>
        <v/>
      </c>
      <c r="K174" s="128" t="str">
        <f t="shared" si="33"/>
        <v/>
      </c>
      <c r="L174" s="11" t="str">
        <f t="shared" si="41"/>
        <v/>
      </c>
      <c r="M174" s="11" t="str">
        <f t="shared" si="42"/>
        <v/>
      </c>
      <c r="N174" s="11" t="str">
        <f t="shared" si="43"/>
        <v/>
      </c>
      <c r="O174" s="11" t="str">
        <f t="shared" si="44"/>
        <v/>
      </c>
      <c r="P174" s="5"/>
      <c r="Q174" s="5"/>
      <c r="R174" s="5"/>
      <c r="S174" s="5"/>
      <c r="T174" s="5"/>
      <c r="U174" s="5"/>
    </row>
    <row r="175" spans="3:21" x14ac:dyDescent="0.3">
      <c r="C175" s="3" t="str">
        <f t="shared" si="34"/>
        <v/>
      </c>
      <c r="D175" s="13"/>
      <c r="E175" s="10" t="str">
        <f t="shared" si="35"/>
        <v/>
      </c>
      <c r="F175" s="11" t="str">
        <f t="shared" si="37"/>
        <v/>
      </c>
      <c r="G175" s="11" t="str">
        <f t="shared" si="38"/>
        <v/>
      </c>
      <c r="H175" s="122" t="str">
        <f t="shared" si="39"/>
        <v/>
      </c>
      <c r="I175" s="129" t="str">
        <f t="shared" si="40"/>
        <v/>
      </c>
      <c r="J175" s="131" t="str">
        <f t="shared" si="36"/>
        <v/>
      </c>
      <c r="K175" s="128" t="str">
        <f t="shared" si="33"/>
        <v/>
      </c>
      <c r="L175" s="11" t="str">
        <f t="shared" si="41"/>
        <v/>
      </c>
      <c r="M175" s="11" t="str">
        <f t="shared" si="42"/>
        <v/>
      </c>
      <c r="N175" s="11" t="str">
        <f t="shared" si="43"/>
        <v/>
      </c>
      <c r="O175" s="11" t="str">
        <f t="shared" si="44"/>
        <v/>
      </c>
      <c r="P175" s="5"/>
      <c r="Q175" s="5"/>
      <c r="R175" s="5"/>
      <c r="S175" s="5"/>
      <c r="T175" s="5"/>
      <c r="U175" s="5"/>
    </row>
    <row r="176" spans="3:21" x14ac:dyDescent="0.3">
      <c r="C176" s="3" t="str">
        <f t="shared" si="34"/>
        <v/>
      </c>
      <c r="D176" s="13"/>
      <c r="E176" s="10" t="str">
        <f t="shared" si="35"/>
        <v/>
      </c>
      <c r="F176" s="11" t="str">
        <f t="shared" si="37"/>
        <v/>
      </c>
      <c r="G176" s="11" t="str">
        <f t="shared" si="38"/>
        <v/>
      </c>
      <c r="H176" s="122" t="str">
        <f t="shared" si="39"/>
        <v/>
      </c>
      <c r="I176" s="129" t="str">
        <f t="shared" si="40"/>
        <v/>
      </c>
      <c r="J176" s="131" t="str">
        <f t="shared" si="36"/>
        <v/>
      </c>
      <c r="K176" s="128" t="str">
        <f t="shared" si="33"/>
        <v/>
      </c>
      <c r="L176" s="11" t="str">
        <f t="shared" si="41"/>
        <v/>
      </c>
      <c r="M176" s="11" t="str">
        <f t="shared" si="42"/>
        <v/>
      </c>
      <c r="N176" s="11" t="str">
        <f t="shared" si="43"/>
        <v/>
      </c>
      <c r="O176" s="11" t="str">
        <f t="shared" si="44"/>
        <v/>
      </c>
      <c r="P176" s="5"/>
      <c r="Q176" s="5"/>
      <c r="R176" s="5"/>
      <c r="S176" s="5"/>
      <c r="T176" s="5"/>
      <c r="U176" s="5"/>
    </row>
    <row r="177" spans="3:21" x14ac:dyDescent="0.3">
      <c r="C177" s="3" t="str">
        <f t="shared" si="34"/>
        <v/>
      </c>
      <c r="D177" s="13"/>
      <c r="E177" s="10" t="str">
        <f t="shared" si="35"/>
        <v/>
      </c>
      <c r="F177" s="11" t="str">
        <f t="shared" si="37"/>
        <v/>
      </c>
      <c r="G177" s="11" t="str">
        <f t="shared" si="38"/>
        <v/>
      </c>
      <c r="H177" s="122" t="str">
        <f t="shared" si="39"/>
        <v/>
      </c>
      <c r="I177" s="129" t="str">
        <f t="shared" si="40"/>
        <v/>
      </c>
      <c r="J177" s="131" t="str">
        <f t="shared" si="36"/>
        <v/>
      </c>
      <c r="K177" s="128" t="str">
        <f t="shared" si="33"/>
        <v/>
      </c>
      <c r="L177" s="11" t="str">
        <f t="shared" si="41"/>
        <v/>
      </c>
      <c r="M177" s="11" t="str">
        <f t="shared" si="42"/>
        <v/>
      </c>
      <c r="N177" s="11" t="str">
        <f t="shared" si="43"/>
        <v/>
      </c>
      <c r="O177" s="11" t="str">
        <f t="shared" si="44"/>
        <v/>
      </c>
      <c r="P177" s="5"/>
      <c r="Q177" s="5"/>
      <c r="R177" s="5"/>
      <c r="S177" s="5"/>
      <c r="T177" s="5"/>
      <c r="U177" s="5"/>
    </row>
    <row r="178" spans="3:21" x14ac:dyDescent="0.3">
      <c r="C178" s="3" t="str">
        <f t="shared" si="34"/>
        <v/>
      </c>
      <c r="D178" s="13"/>
      <c r="E178" s="10" t="str">
        <f t="shared" si="35"/>
        <v/>
      </c>
      <c r="F178" s="11" t="str">
        <f t="shared" si="37"/>
        <v/>
      </c>
      <c r="G178" s="11" t="str">
        <f t="shared" si="38"/>
        <v/>
      </c>
      <c r="H178" s="122" t="str">
        <f t="shared" si="39"/>
        <v/>
      </c>
      <c r="I178" s="129" t="str">
        <f t="shared" si="40"/>
        <v/>
      </c>
      <c r="J178" s="131" t="str">
        <f t="shared" si="36"/>
        <v/>
      </c>
      <c r="K178" s="128" t="str">
        <f t="shared" si="33"/>
        <v/>
      </c>
      <c r="L178" s="11" t="str">
        <f t="shared" si="41"/>
        <v/>
      </c>
      <c r="M178" s="11" t="str">
        <f t="shared" si="42"/>
        <v/>
      </c>
      <c r="N178" s="11" t="str">
        <f t="shared" si="43"/>
        <v/>
      </c>
      <c r="O178" s="11" t="str">
        <f t="shared" si="44"/>
        <v/>
      </c>
      <c r="P178" s="5"/>
      <c r="Q178" s="5"/>
      <c r="R178" s="5"/>
      <c r="S178" s="5"/>
      <c r="T178" s="5"/>
      <c r="U178" s="5"/>
    </row>
    <row r="179" spans="3:21" x14ac:dyDescent="0.3">
      <c r="C179" s="3" t="str">
        <f t="shared" si="34"/>
        <v/>
      </c>
      <c r="D179" s="13"/>
      <c r="E179" s="10" t="str">
        <f t="shared" si="35"/>
        <v/>
      </c>
      <c r="F179" s="11" t="str">
        <f t="shared" si="37"/>
        <v/>
      </c>
      <c r="G179" s="11" t="str">
        <f t="shared" si="38"/>
        <v/>
      </c>
      <c r="H179" s="122" t="str">
        <f t="shared" si="39"/>
        <v/>
      </c>
      <c r="I179" s="129" t="str">
        <f t="shared" si="40"/>
        <v/>
      </c>
      <c r="J179" s="131" t="str">
        <f t="shared" si="36"/>
        <v/>
      </c>
      <c r="K179" s="128" t="str">
        <f t="shared" si="33"/>
        <v/>
      </c>
      <c r="L179" s="11" t="str">
        <f t="shared" si="41"/>
        <v/>
      </c>
      <c r="M179" s="11" t="str">
        <f t="shared" si="42"/>
        <v/>
      </c>
      <c r="N179" s="11" t="str">
        <f t="shared" si="43"/>
        <v/>
      </c>
      <c r="O179" s="11" t="str">
        <f t="shared" si="44"/>
        <v/>
      </c>
      <c r="P179" s="5"/>
      <c r="Q179" s="5"/>
      <c r="R179" s="5"/>
      <c r="S179" s="5"/>
      <c r="T179" s="5"/>
      <c r="U179" s="5"/>
    </row>
    <row r="180" spans="3:21" x14ac:dyDescent="0.3">
      <c r="C180" s="3" t="str">
        <f t="shared" si="34"/>
        <v/>
      </c>
      <c r="D180" s="13"/>
      <c r="E180" s="10" t="str">
        <f t="shared" si="35"/>
        <v/>
      </c>
      <c r="F180" s="11" t="str">
        <f t="shared" si="37"/>
        <v/>
      </c>
      <c r="G180" s="11" t="str">
        <f t="shared" si="38"/>
        <v/>
      </c>
      <c r="H180" s="122" t="str">
        <f t="shared" si="39"/>
        <v/>
      </c>
      <c r="I180" s="129" t="str">
        <f t="shared" si="40"/>
        <v/>
      </c>
      <c r="J180" s="131" t="str">
        <f t="shared" si="36"/>
        <v/>
      </c>
      <c r="K180" s="128" t="str">
        <f t="shared" si="33"/>
        <v/>
      </c>
      <c r="L180" s="11" t="str">
        <f t="shared" si="41"/>
        <v/>
      </c>
      <c r="M180" s="11" t="str">
        <f t="shared" si="42"/>
        <v/>
      </c>
      <c r="N180" s="11" t="str">
        <f t="shared" si="43"/>
        <v/>
      </c>
      <c r="O180" s="11" t="str">
        <f t="shared" si="44"/>
        <v/>
      </c>
      <c r="P180" s="5"/>
      <c r="Q180" s="5"/>
      <c r="R180" s="5"/>
      <c r="S180" s="5"/>
      <c r="T180" s="5"/>
      <c r="U180" s="5"/>
    </row>
    <row r="181" spans="3:21" x14ac:dyDescent="0.3">
      <c r="C181" s="3" t="str">
        <f t="shared" si="34"/>
        <v/>
      </c>
      <c r="D181" s="13"/>
      <c r="E181" s="10" t="str">
        <f t="shared" si="35"/>
        <v/>
      </c>
      <c r="F181" s="11" t="str">
        <f t="shared" si="37"/>
        <v/>
      </c>
      <c r="G181" s="11" t="str">
        <f t="shared" si="38"/>
        <v/>
      </c>
      <c r="H181" s="122" t="str">
        <f t="shared" si="39"/>
        <v/>
      </c>
      <c r="I181" s="129" t="str">
        <f t="shared" si="40"/>
        <v/>
      </c>
      <c r="J181" s="131" t="str">
        <f t="shared" si="36"/>
        <v/>
      </c>
      <c r="K181" s="128" t="str">
        <f t="shared" si="33"/>
        <v/>
      </c>
      <c r="L181" s="11" t="str">
        <f t="shared" si="41"/>
        <v/>
      </c>
      <c r="M181" s="11" t="str">
        <f t="shared" si="42"/>
        <v/>
      </c>
      <c r="N181" s="11" t="str">
        <f t="shared" si="43"/>
        <v/>
      </c>
      <c r="O181" s="11" t="str">
        <f t="shared" si="44"/>
        <v/>
      </c>
      <c r="P181" s="5"/>
      <c r="Q181" s="5"/>
      <c r="R181" s="5"/>
      <c r="S181" s="5"/>
      <c r="T181" s="5"/>
      <c r="U181" s="5"/>
    </row>
    <row r="182" spans="3:21" x14ac:dyDescent="0.3">
      <c r="C182" s="3" t="str">
        <f t="shared" si="34"/>
        <v/>
      </c>
      <c r="D182" s="13"/>
      <c r="E182" s="10" t="str">
        <f t="shared" si="35"/>
        <v/>
      </c>
      <c r="F182" s="11" t="str">
        <f t="shared" si="37"/>
        <v/>
      </c>
      <c r="G182" s="11" t="str">
        <f t="shared" si="38"/>
        <v/>
      </c>
      <c r="H182" s="122" t="str">
        <f t="shared" si="39"/>
        <v/>
      </c>
      <c r="I182" s="129" t="str">
        <f t="shared" si="40"/>
        <v/>
      </c>
      <c r="J182" s="131" t="str">
        <f t="shared" si="36"/>
        <v/>
      </c>
      <c r="K182" s="128" t="str">
        <f t="shared" si="33"/>
        <v/>
      </c>
      <c r="L182" s="11" t="str">
        <f t="shared" si="41"/>
        <v/>
      </c>
      <c r="M182" s="11" t="str">
        <f t="shared" si="42"/>
        <v/>
      </c>
      <c r="N182" s="11" t="str">
        <f t="shared" si="43"/>
        <v/>
      </c>
      <c r="O182" s="11" t="str">
        <f t="shared" si="44"/>
        <v/>
      </c>
      <c r="P182" s="5"/>
      <c r="Q182" s="5"/>
      <c r="R182" s="5"/>
      <c r="S182" s="5"/>
      <c r="T182" s="5"/>
      <c r="U182" s="5"/>
    </row>
    <row r="183" spans="3:21" x14ac:dyDescent="0.3">
      <c r="C183" s="3" t="str">
        <f t="shared" si="34"/>
        <v/>
      </c>
      <c r="D183" s="13"/>
      <c r="E183" s="10" t="str">
        <f t="shared" si="35"/>
        <v/>
      </c>
      <c r="F183" s="11" t="str">
        <f t="shared" si="37"/>
        <v/>
      </c>
      <c r="G183" s="11" t="str">
        <f t="shared" si="38"/>
        <v/>
      </c>
      <c r="H183" s="122" t="str">
        <f t="shared" si="39"/>
        <v/>
      </c>
      <c r="I183" s="129" t="str">
        <f t="shared" si="40"/>
        <v/>
      </c>
      <c r="J183" s="131" t="str">
        <f t="shared" si="36"/>
        <v/>
      </c>
      <c r="K183" s="128" t="str">
        <f t="shared" si="33"/>
        <v/>
      </c>
      <c r="L183" s="11" t="str">
        <f t="shared" si="41"/>
        <v/>
      </c>
      <c r="M183" s="11" t="str">
        <f t="shared" si="42"/>
        <v/>
      </c>
      <c r="N183" s="11" t="str">
        <f t="shared" si="43"/>
        <v/>
      </c>
      <c r="O183" s="11" t="str">
        <f t="shared" si="44"/>
        <v/>
      </c>
      <c r="P183" s="5"/>
      <c r="Q183" s="5"/>
      <c r="R183" s="5"/>
      <c r="S183" s="5"/>
      <c r="T183" s="5"/>
      <c r="U183" s="5"/>
    </row>
    <row r="184" spans="3:21" x14ac:dyDescent="0.3">
      <c r="C184" s="3" t="str">
        <f t="shared" si="34"/>
        <v/>
      </c>
      <c r="D184" s="13"/>
      <c r="E184" s="10" t="str">
        <f t="shared" si="35"/>
        <v/>
      </c>
      <c r="F184" s="11" t="str">
        <f t="shared" si="37"/>
        <v/>
      </c>
      <c r="G184" s="11" t="str">
        <f t="shared" si="38"/>
        <v/>
      </c>
      <c r="H184" s="122" t="str">
        <f t="shared" si="39"/>
        <v/>
      </c>
      <c r="I184" s="129" t="str">
        <f t="shared" si="40"/>
        <v/>
      </c>
      <c r="J184" s="131" t="str">
        <f t="shared" si="36"/>
        <v/>
      </c>
      <c r="K184" s="128" t="str">
        <f t="shared" si="33"/>
        <v/>
      </c>
      <c r="L184" s="11" t="str">
        <f t="shared" si="41"/>
        <v/>
      </c>
      <c r="M184" s="11" t="str">
        <f t="shared" si="42"/>
        <v/>
      </c>
      <c r="N184" s="11" t="str">
        <f t="shared" si="43"/>
        <v/>
      </c>
      <c r="O184" s="11" t="str">
        <f t="shared" si="44"/>
        <v/>
      </c>
      <c r="P184" s="5"/>
      <c r="Q184" s="5"/>
      <c r="R184" s="5"/>
      <c r="S184" s="5"/>
      <c r="T184" s="5"/>
      <c r="U184" s="5"/>
    </row>
    <row r="185" spans="3:21" x14ac:dyDescent="0.3">
      <c r="C185" s="3" t="str">
        <f t="shared" si="34"/>
        <v/>
      </c>
      <c r="D185" s="13"/>
      <c r="E185" s="10" t="str">
        <f t="shared" si="35"/>
        <v/>
      </c>
      <c r="F185" s="11" t="str">
        <f t="shared" si="37"/>
        <v/>
      </c>
      <c r="G185" s="11" t="str">
        <f t="shared" si="38"/>
        <v/>
      </c>
      <c r="H185" s="122" t="str">
        <f t="shared" si="39"/>
        <v/>
      </c>
      <c r="I185" s="129" t="str">
        <f t="shared" si="40"/>
        <v/>
      </c>
      <c r="J185" s="131" t="str">
        <f t="shared" si="36"/>
        <v/>
      </c>
      <c r="K185" s="128" t="str">
        <f t="shared" si="33"/>
        <v/>
      </c>
      <c r="L185" s="11" t="str">
        <f t="shared" si="41"/>
        <v/>
      </c>
      <c r="M185" s="11" t="str">
        <f t="shared" si="42"/>
        <v/>
      </c>
      <c r="N185" s="11" t="str">
        <f t="shared" si="43"/>
        <v/>
      </c>
      <c r="O185" s="11" t="str">
        <f t="shared" si="44"/>
        <v/>
      </c>
      <c r="P185" s="5"/>
      <c r="Q185" s="5"/>
      <c r="R185" s="5"/>
      <c r="S185" s="5"/>
      <c r="T185" s="5"/>
      <c r="U185" s="5"/>
    </row>
    <row r="186" spans="3:21" x14ac:dyDescent="0.3">
      <c r="C186" s="3" t="str">
        <f t="shared" si="34"/>
        <v/>
      </c>
      <c r="D186" s="13"/>
      <c r="E186" s="10" t="str">
        <f t="shared" si="35"/>
        <v/>
      </c>
      <c r="F186" s="11" t="str">
        <f t="shared" si="37"/>
        <v/>
      </c>
      <c r="G186" s="11" t="str">
        <f t="shared" si="38"/>
        <v/>
      </c>
      <c r="H186" s="122" t="str">
        <f t="shared" si="39"/>
        <v/>
      </c>
      <c r="I186" s="129" t="str">
        <f t="shared" si="40"/>
        <v/>
      </c>
      <c r="J186" s="131" t="str">
        <f t="shared" si="36"/>
        <v/>
      </c>
      <c r="K186" s="128" t="str">
        <f t="shared" ref="K186:K241" si="45">IF(C185&lt;$B$10,L186/G186,"")</f>
        <v/>
      </c>
      <c r="L186" s="11" t="str">
        <f t="shared" si="41"/>
        <v/>
      </c>
      <c r="M186" s="11" t="str">
        <f t="shared" si="42"/>
        <v/>
      </c>
      <c r="N186" s="11" t="str">
        <f t="shared" si="43"/>
        <v/>
      </c>
      <c r="O186" s="11" t="str">
        <f t="shared" si="44"/>
        <v/>
      </c>
      <c r="P186" s="5"/>
      <c r="Q186" s="5"/>
      <c r="R186" s="5"/>
      <c r="S186" s="5"/>
      <c r="T186" s="5"/>
      <c r="U186" s="5"/>
    </row>
    <row r="187" spans="3:21" x14ac:dyDescent="0.3">
      <c r="C187" s="3" t="str">
        <f t="shared" si="34"/>
        <v/>
      </c>
      <c r="D187" s="13"/>
      <c r="E187" s="10" t="str">
        <f t="shared" si="35"/>
        <v/>
      </c>
      <c r="F187" s="11" t="str">
        <f t="shared" si="37"/>
        <v/>
      </c>
      <c r="G187" s="11" t="str">
        <f t="shared" si="38"/>
        <v/>
      </c>
      <c r="H187" s="122" t="str">
        <f t="shared" si="39"/>
        <v/>
      </c>
      <c r="I187" s="129" t="str">
        <f t="shared" si="40"/>
        <v/>
      </c>
      <c r="J187" s="131" t="str">
        <f t="shared" si="36"/>
        <v/>
      </c>
      <c r="K187" s="128" t="str">
        <f t="shared" si="45"/>
        <v/>
      </c>
      <c r="L187" s="11" t="str">
        <f t="shared" si="41"/>
        <v/>
      </c>
      <c r="M187" s="11" t="str">
        <f t="shared" si="42"/>
        <v/>
      </c>
      <c r="N187" s="11" t="str">
        <f t="shared" si="43"/>
        <v/>
      </c>
      <c r="O187" s="11" t="str">
        <f t="shared" si="44"/>
        <v/>
      </c>
      <c r="P187" s="5"/>
      <c r="Q187" s="5"/>
      <c r="R187" s="5"/>
      <c r="S187" s="5"/>
      <c r="T187" s="5"/>
      <c r="U187" s="5"/>
    </row>
    <row r="188" spans="3:21" x14ac:dyDescent="0.3">
      <c r="C188" s="3" t="str">
        <f t="shared" si="34"/>
        <v/>
      </c>
      <c r="D188" s="13"/>
      <c r="E188" s="10" t="str">
        <f t="shared" si="35"/>
        <v/>
      </c>
      <c r="F188" s="11" t="str">
        <f t="shared" si="37"/>
        <v/>
      </c>
      <c r="G188" s="11" t="str">
        <f t="shared" si="38"/>
        <v/>
      </c>
      <c r="H188" s="122" t="str">
        <f t="shared" si="39"/>
        <v/>
      </c>
      <c r="I188" s="129" t="str">
        <f t="shared" si="40"/>
        <v/>
      </c>
      <c r="J188" s="131" t="str">
        <f t="shared" si="36"/>
        <v/>
      </c>
      <c r="K188" s="128" t="str">
        <f t="shared" si="45"/>
        <v/>
      </c>
      <c r="L188" s="11" t="str">
        <f t="shared" si="41"/>
        <v/>
      </c>
      <c r="M188" s="11" t="str">
        <f t="shared" si="42"/>
        <v/>
      </c>
      <c r="N188" s="11" t="str">
        <f t="shared" si="43"/>
        <v/>
      </c>
      <c r="O188" s="11" t="str">
        <f t="shared" si="44"/>
        <v/>
      </c>
      <c r="P188" s="5"/>
      <c r="Q188" s="5"/>
      <c r="R188" s="5"/>
      <c r="S188" s="5"/>
      <c r="T188" s="5"/>
      <c r="U188" s="5"/>
    </row>
    <row r="189" spans="3:21" x14ac:dyDescent="0.3">
      <c r="C189" s="3" t="str">
        <f t="shared" si="34"/>
        <v/>
      </c>
      <c r="D189" s="13"/>
      <c r="E189" s="10" t="str">
        <f t="shared" si="35"/>
        <v/>
      </c>
      <c r="F189" s="11" t="str">
        <f t="shared" si="37"/>
        <v/>
      </c>
      <c r="G189" s="11" t="str">
        <f t="shared" si="38"/>
        <v/>
      </c>
      <c r="H189" s="122" t="str">
        <f t="shared" si="39"/>
        <v/>
      </c>
      <c r="I189" s="129" t="str">
        <f t="shared" si="40"/>
        <v/>
      </c>
      <c r="J189" s="131" t="str">
        <f t="shared" si="36"/>
        <v/>
      </c>
      <c r="K189" s="128" t="str">
        <f t="shared" si="45"/>
        <v/>
      </c>
      <c r="L189" s="11" t="str">
        <f t="shared" si="41"/>
        <v/>
      </c>
      <c r="M189" s="11" t="str">
        <f t="shared" si="42"/>
        <v/>
      </c>
      <c r="N189" s="11" t="str">
        <f t="shared" si="43"/>
        <v/>
      </c>
      <c r="O189" s="11" t="str">
        <f t="shared" si="44"/>
        <v/>
      </c>
      <c r="P189" s="5"/>
      <c r="Q189" s="5"/>
      <c r="R189" s="5"/>
      <c r="S189" s="5"/>
      <c r="T189" s="5"/>
      <c r="U189" s="5"/>
    </row>
    <row r="190" spans="3:21" x14ac:dyDescent="0.3">
      <c r="C190" s="3" t="str">
        <f t="shared" si="34"/>
        <v/>
      </c>
      <c r="D190" s="13"/>
      <c r="E190" s="10" t="str">
        <f t="shared" si="35"/>
        <v/>
      </c>
      <c r="F190" s="11" t="str">
        <f t="shared" si="37"/>
        <v/>
      </c>
      <c r="G190" s="11" t="str">
        <f t="shared" si="38"/>
        <v/>
      </c>
      <c r="H190" s="122" t="str">
        <f t="shared" si="39"/>
        <v/>
      </c>
      <c r="I190" s="129" t="str">
        <f t="shared" si="40"/>
        <v/>
      </c>
      <c r="J190" s="131" t="str">
        <f t="shared" si="36"/>
        <v/>
      </c>
      <c r="K190" s="128" t="str">
        <f t="shared" si="45"/>
        <v/>
      </c>
      <c r="L190" s="11" t="str">
        <f t="shared" si="41"/>
        <v/>
      </c>
      <c r="M190" s="11" t="str">
        <f t="shared" si="42"/>
        <v/>
      </c>
      <c r="N190" s="11" t="str">
        <f t="shared" si="43"/>
        <v/>
      </c>
      <c r="O190" s="11" t="str">
        <f t="shared" si="44"/>
        <v/>
      </c>
      <c r="P190" s="5"/>
      <c r="Q190" s="5"/>
      <c r="R190" s="5"/>
      <c r="S190" s="5"/>
      <c r="T190" s="5"/>
      <c r="U190" s="5"/>
    </row>
    <row r="191" spans="3:21" x14ac:dyDescent="0.3">
      <c r="C191" s="3" t="str">
        <f t="shared" si="34"/>
        <v/>
      </c>
      <c r="D191" s="13"/>
      <c r="E191" s="10" t="str">
        <f t="shared" si="35"/>
        <v/>
      </c>
      <c r="F191" s="11" t="str">
        <f t="shared" si="37"/>
        <v/>
      </c>
      <c r="G191" s="11" t="str">
        <f t="shared" si="38"/>
        <v/>
      </c>
      <c r="H191" s="122" t="str">
        <f t="shared" si="39"/>
        <v/>
      </c>
      <c r="I191" s="129" t="str">
        <f t="shared" si="40"/>
        <v/>
      </c>
      <c r="J191" s="131" t="str">
        <f t="shared" si="36"/>
        <v/>
      </c>
      <c r="K191" s="128" t="str">
        <f t="shared" si="45"/>
        <v/>
      </c>
      <c r="L191" s="11" t="str">
        <f t="shared" si="41"/>
        <v/>
      </c>
      <c r="M191" s="11" t="str">
        <f t="shared" si="42"/>
        <v/>
      </c>
      <c r="N191" s="11" t="str">
        <f t="shared" si="43"/>
        <v/>
      </c>
      <c r="O191" s="11" t="str">
        <f t="shared" si="44"/>
        <v/>
      </c>
      <c r="P191" s="5"/>
      <c r="Q191" s="5"/>
      <c r="R191" s="5"/>
      <c r="S191" s="5"/>
      <c r="T191" s="5"/>
      <c r="U191" s="5"/>
    </row>
    <row r="192" spans="3:21" x14ac:dyDescent="0.3">
      <c r="C192" s="3" t="str">
        <f t="shared" si="34"/>
        <v/>
      </c>
      <c r="D192" s="13"/>
      <c r="E192" s="10" t="str">
        <f t="shared" si="35"/>
        <v/>
      </c>
      <c r="F192" s="11" t="str">
        <f t="shared" si="37"/>
        <v/>
      </c>
      <c r="G192" s="11" t="str">
        <f t="shared" si="38"/>
        <v/>
      </c>
      <c r="H192" s="122" t="str">
        <f t="shared" si="39"/>
        <v/>
      </c>
      <c r="I192" s="129" t="str">
        <f t="shared" si="40"/>
        <v/>
      </c>
      <c r="J192" s="131" t="str">
        <f t="shared" si="36"/>
        <v/>
      </c>
      <c r="K192" s="128" t="str">
        <f t="shared" si="45"/>
        <v/>
      </c>
      <c r="L192" s="11" t="str">
        <f t="shared" si="41"/>
        <v/>
      </c>
      <c r="M192" s="11" t="str">
        <f t="shared" si="42"/>
        <v/>
      </c>
      <c r="N192" s="11" t="str">
        <f t="shared" si="43"/>
        <v/>
      </c>
      <c r="O192" s="11" t="str">
        <f t="shared" si="44"/>
        <v/>
      </c>
      <c r="P192" s="5"/>
      <c r="Q192" s="5"/>
      <c r="R192" s="5"/>
      <c r="S192" s="5"/>
      <c r="T192" s="5"/>
      <c r="U192" s="5"/>
    </row>
    <row r="193" spans="3:21" x14ac:dyDescent="0.3">
      <c r="C193" s="3" t="str">
        <f t="shared" si="34"/>
        <v/>
      </c>
      <c r="D193" s="13"/>
      <c r="E193" s="10" t="str">
        <f t="shared" si="35"/>
        <v/>
      </c>
      <c r="F193" s="11" t="str">
        <f t="shared" si="37"/>
        <v/>
      </c>
      <c r="G193" s="11" t="str">
        <f t="shared" si="38"/>
        <v/>
      </c>
      <c r="H193" s="122" t="str">
        <f t="shared" si="39"/>
        <v/>
      </c>
      <c r="I193" s="129" t="str">
        <f t="shared" si="40"/>
        <v/>
      </c>
      <c r="J193" s="131" t="str">
        <f t="shared" si="36"/>
        <v/>
      </c>
      <c r="K193" s="128" t="str">
        <f t="shared" si="45"/>
        <v/>
      </c>
      <c r="L193" s="11" t="str">
        <f t="shared" si="41"/>
        <v/>
      </c>
      <c r="M193" s="11" t="str">
        <f t="shared" si="42"/>
        <v/>
      </c>
      <c r="N193" s="11" t="str">
        <f t="shared" si="43"/>
        <v/>
      </c>
      <c r="O193" s="11" t="str">
        <f t="shared" si="44"/>
        <v/>
      </c>
      <c r="P193" s="5"/>
      <c r="Q193" s="5"/>
      <c r="R193" s="5"/>
      <c r="S193" s="5"/>
      <c r="T193" s="5"/>
      <c r="U193" s="5"/>
    </row>
    <row r="194" spans="3:21" x14ac:dyDescent="0.3">
      <c r="C194" s="3" t="str">
        <f t="shared" si="34"/>
        <v/>
      </c>
      <c r="D194" s="13"/>
      <c r="E194" s="10" t="str">
        <f t="shared" si="35"/>
        <v/>
      </c>
      <c r="F194" s="11" t="str">
        <f t="shared" si="37"/>
        <v/>
      </c>
      <c r="G194" s="11" t="str">
        <f t="shared" si="38"/>
        <v/>
      </c>
      <c r="H194" s="122" t="str">
        <f t="shared" si="39"/>
        <v/>
      </c>
      <c r="I194" s="129" t="str">
        <f t="shared" si="40"/>
        <v/>
      </c>
      <c r="J194" s="131" t="str">
        <f t="shared" si="36"/>
        <v/>
      </c>
      <c r="K194" s="128" t="str">
        <f t="shared" si="45"/>
        <v/>
      </c>
      <c r="L194" s="11" t="str">
        <f t="shared" si="41"/>
        <v/>
      </c>
      <c r="M194" s="11" t="str">
        <f t="shared" si="42"/>
        <v/>
      </c>
      <c r="N194" s="11" t="str">
        <f t="shared" si="43"/>
        <v/>
      </c>
      <c r="O194" s="11" t="str">
        <f t="shared" si="44"/>
        <v/>
      </c>
      <c r="P194" s="5"/>
      <c r="Q194" s="5"/>
      <c r="R194" s="5"/>
      <c r="S194" s="5"/>
      <c r="T194" s="5"/>
      <c r="U194" s="5"/>
    </row>
    <row r="195" spans="3:21" x14ac:dyDescent="0.3">
      <c r="C195" s="3" t="str">
        <f t="shared" ref="C195:C241" si="46">IF(C194&lt;$B$10,C194+1,"")</f>
        <v/>
      </c>
      <c r="D195" s="13"/>
      <c r="E195" s="10" t="str">
        <f t="shared" ref="E195:E241" si="47">IF(C194&lt;$B$10,$B$15,"")</f>
        <v/>
      </c>
      <c r="F195" s="11" t="str">
        <f t="shared" si="37"/>
        <v/>
      </c>
      <c r="G195" s="11" t="str">
        <f t="shared" si="38"/>
        <v/>
      </c>
      <c r="H195" s="122" t="str">
        <f t="shared" si="39"/>
        <v/>
      </c>
      <c r="I195" s="129" t="str">
        <f t="shared" si="40"/>
        <v/>
      </c>
      <c r="J195" s="131" t="str">
        <f t="shared" si="36"/>
        <v/>
      </c>
      <c r="K195" s="128" t="str">
        <f t="shared" si="45"/>
        <v/>
      </c>
      <c r="L195" s="11" t="str">
        <f t="shared" si="41"/>
        <v/>
      </c>
      <c r="M195" s="11" t="str">
        <f t="shared" si="42"/>
        <v/>
      </c>
      <c r="N195" s="11" t="str">
        <f t="shared" si="43"/>
        <v/>
      </c>
      <c r="O195" s="11" t="str">
        <f t="shared" si="44"/>
        <v/>
      </c>
      <c r="P195" s="5"/>
      <c r="Q195" s="5"/>
      <c r="R195" s="5"/>
      <c r="S195" s="5"/>
      <c r="T195" s="5"/>
      <c r="U195" s="5"/>
    </row>
    <row r="196" spans="3:21" x14ac:dyDescent="0.3">
      <c r="C196" s="3" t="str">
        <f t="shared" si="46"/>
        <v/>
      </c>
      <c r="D196" s="13"/>
      <c r="E196" s="10" t="str">
        <f t="shared" si="47"/>
        <v/>
      </c>
      <c r="F196" s="11" t="str">
        <f t="shared" si="37"/>
        <v/>
      </c>
      <c r="G196" s="11" t="str">
        <f t="shared" si="38"/>
        <v/>
      </c>
      <c r="H196" s="122" t="str">
        <f t="shared" si="39"/>
        <v/>
      </c>
      <c r="I196" s="129" t="str">
        <f t="shared" si="40"/>
        <v/>
      </c>
      <c r="J196" s="131" t="str">
        <f t="shared" ref="J196:J241" si="48">IF(C195&lt;$B$10,$B$21,"")</f>
        <v/>
      </c>
      <c r="K196" s="128" t="str">
        <f t="shared" si="45"/>
        <v/>
      </c>
      <c r="L196" s="11" t="str">
        <f t="shared" si="41"/>
        <v/>
      </c>
      <c r="M196" s="11" t="str">
        <f t="shared" si="42"/>
        <v/>
      </c>
      <c r="N196" s="11" t="str">
        <f t="shared" si="43"/>
        <v/>
      </c>
      <c r="O196" s="11" t="str">
        <f t="shared" si="44"/>
        <v/>
      </c>
      <c r="P196" s="5"/>
      <c r="Q196" s="5"/>
      <c r="R196" s="5"/>
      <c r="S196" s="5"/>
      <c r="T196" s="5"/>
      <c r="U196" s="5"/>
    </row>
    <row r="197" spans="3:21" x14ac:dyDescent="0.3">
      <c r="C197" s="3" t="str">
        <f t="shared" si="46"/>
        <v/>
      </c>
      <c r="D197" s="13"/>
      <c r="E197" s="10" t="str">
        <f t="shared" si="47"/>
        <v/>
      </c>
      <c r="F197" s="11" t="str">
        <f t="shared" si="37"/>
        <v/>
      </c>
      <c r="G197" s="11" t="str">
        <f t="shared" si="38"/>
        <v/>
      </c>
      <c r="H197" s="122" t="str">
        <f t="shared" si="39"/>
        <v/>
      </c>
      <c r="I197" s="129" t="str">
        <f t="shared" si="40"/>
        <v/>
      </c>
      <c r="J197" s="131" t="str">
        <f t="shared" si="48"/>
        <v/>
      </c>
      <c r="K197" s="128" t="str">
        <f t="shared" si="45"/>
        <v/>
      </c>
      <c r="L197" s="11" t="str">
        <f t="shared" si="41"/>
        <v/>
      </c>
      <c r="M197" s="11" t="str">
        <f t="shared" si="42"/>
        <v/>
      </c>
      <c r="N197" s="11" t="str">
        <f t="shared" si="43"/>
        <v/>
      </c>
      <c r="O197" s="11" t="str">
        <f t="shared" si="44"/>
        <v/>
      </c>
      <c r="P197" s="5"/>
      <c r="Q197" s="5"/>
      <c r="R197" s="5"/>
      <c r="S197" s="5"/>
      <c r="T197" s="5"/>
      <c r="U197" s="5"/>
    </row>
    <row r="198" spans="3:21" x14ac:dyDescent="0.3">
      <c r="C198" s="3" t="str">
        <f t="shared" si="46"/>
        <v/>
      </c>
      <c r="D198" s="13"/>
      <c r="E198" s="10" t="str">
        <f t="shared" si="47"/>
        <v/>
      </c>
      <c r="F198" s="11" t="str">
        <f t="shared" si="37"/>
        <v/>
      </c>
      <c r="G198" s="11" t="str">
        <f t="shared" si="38"/>
        <v/>
      </c>
      <c r="H198" s="122" t="str">
        <f t="shared" si="39"/>
        <v/>
      </c>
      <c r="I198" s="129" t="str">
        <f t="shared" si="40"/>
        <v/>
      </c>
      <c r="J198" s="131" t="str">
        <f t="shared" si="48"/>
        <v/>
      </c>
      <c r="K198" s="128" t="str">
        <f t="shared" si="45"/>
        <v/>
      </c>
      <c r="L198" s="11" t="str">
        <f t="shared" si="41"/>
        <v/>
      </c>
      <c r="M198" s="11" t="str">
        <f t="shared" si="42"/>
        <v/>
      </c>
      <c r="N198" s="11" t="str">
        <f t="shared" si="43"/>
        <v/>
      </c>
      <c r="O198" s="11" t="str">
        <f t="shared" si="44"/>
        <v/>
      </c>
      <c r="P198" s="5"/>
      <c r="Q198" s="5"/>
      <c r="R198" s="5"/>
      <c r="S198" s="5"/>
      <c r="T198" s="5"/>
      <c r="U198" s="5"/>
    </row>
    <row r="199" spans="3:21" x14ac:dyDescent="0.3">
      <c r="C199" s="3" t="str">
        <f t="shared" si="46"/>
        <v/>
      </c>
      <c r="D199" s="13"/>
      <c r="E199" s="10" t="str">
        <f t="shared" si="47"/>
        <v/>
      </c>
      <c r="F199" s="11" t="str">
        <f t="shared" si="37"/>
        <v/>
      </c>
      <c r="G199" s="11" t="str">
        <f t="shared" si="38"/>
        <v/>
      </c>
      <c r="H199" s="122" t="str">
        <f t="shared" si="39"/>
        <v/>
      </c>
      <c r="I199" s="129" t="str">
        <f t="shared" si="40"/>
        <v/>
      </c>
      <c r="J199" s="131" t="str">
        <f t="shared" si="48"/>
        <v/>
      </c>
      <c r="K199" s="128" t="str">
        <f t="shared" si="45"/>
        <v/>
      </c>
      <c r="L199" s="11" t="str">
        <f t="shared" si="41"/>
        <v/>
      </c>
      <c r="M199" s="11" t="str">
        <f t="shared" si="42"/>
        <v/>
      </c>
      <c r="N199" s="11" t="str">
        <f t="shared" si="43"/>
        <v/>
      </c>
      <c r="O199" s="11" t="str">
        <f t="shared" si="44"/>
        <v/>
      </c>
      <c r="P199" s="5"/>
      <c r="Q199" s="5"/>
      <c r="R199" s="5"/>
      <c r="S199" s="5"/>
      <c r="T199" s="5"/>
      <c r="U199" s="5"/>
    </row>
    <row r="200" spans="3:21" x14ac:dyDescent="0.3">
      <c r="C200" s="3" t="str">
        <f t="shared" si="46"/>
        <v/>
      </c>
      <c r="D200" s="13"/>
      <c r="E200" s="10" t="str">
        <f t="shared" si="47"/>
        <v/>
      </c>
      <c r="F200" s="11" t="str">
        <f t="shared" si="37"/>
        <v/>
      </c>
      <c r="G200" s="11" t="str">
        <f t="shared" si="38"/>
        <v/>
      </c>
      <c r="H200" s="122" t="str">
        <f t="shared" si="39"/>
        <v/>
      </c>
      <c r="I200" s="129" t="str">
        <f t="shared" si="40"/>
        <v/>
      </c>
      <c r="J200" s="131" t="str">
        <f t="shared" si="48"/>
        <v/>
      </c>
      <c r="K200" s="128" t="str">
        <f t="shared" si="45"/>
        <v/>
      </c>
      <c r="L200" s="11" t="str">
        <f t="shared" si="41"/>
        <v/>
      </c>
      <c r="M200" s="11" t="str">
        <f t="shared" si="42"/>
        <v/>
      </c>
      <c r="N200" s="11" t="str">
        <f t="shared" si="43"/>
        <v/>
      </c>
      <c r="O200" s="11" t="str">
        <f t="shared" si="44"/>
        <v/>
      </c>
      <c r="P200" s="5"/>
      <c r="Q200" s="5"/>
      <c r="R200" s="5"/>
      <c r="S200" s="5"/>
      <c r="T200" s="5"/>
      <c r="U200" s="5"/>
    </row>
    <row r="201" spans="3:21" x14ac:dyDescent="0.3">
      <c r="C201" s="3" t="str">
        <f t="shared" si="46"/>
        <v/>
      </c>
      <c r="D201" s="13"/>
      <c r="E201" s="10" t="str">
        <f t="shared" si="47"/>
        <v/>
      </c>
      <c r="F201" s="11" t="str">
        <f t="shared" si="37"/>
        <v/>
      </c>
      <c r="G201" s="11" t="str">
        <f t="shared" si="38"/>
        <v/>
      </c>
      <c r="H201" s="122" t="str">
        <f t="shared" si="39"/>
        <v/>
      </c>
      <c r="I201" s="129" t="str">
        <f t="shared" si="40"/>
        <v/>
      </c>
      <c r="J201" s="131" t="str">
        <f t="shared" si="48"/>
        <v/>
      </c>
      <c r="K201" s="128" t="str">
        <f t="shared" si="45"/>
        <v/>
      </c>
      <c r="L201" s="11" t="str">
        <f t="shared" si="41"/>
        <v/>
      </c>
      <c r="M201" s="11" t="str">
        <f t="shared" si="42"/>
        <v/>
      </c>
      <c r="N201" s="11" t="str">
        <f t="shared" si="43"/>
        <v/>
      </c>
      <c r="O201" s="11" t="str">
        <f t="shared" si="44"/>
        <v/>
      </c>
      <c r="P201" s="5"/>
      <c r="Q201" s="5"/>
      <c r="R201" s="5"/>
      <c r="S201" s="5"/>
      <c r="T201" s="5"/>
      <c r="U201" s="5"/>
    </row>
    <row r="202" spans="3:21" x14ac:dyDescent="0.3">
      <c r="C202" s="3" t="str">
        <f t="shared" si="46"/>
        <v/>
      </c>
      <c r="D202" s="13"/>
      <c r="E202" s="10" t="str">
        <f t="shared" si="47"/>
        <v/>
      </c>
      <c r="F202" s="11" t="str">
        <f t="shared" si="37"/>
        <v/>
      </c>
      <c r="G202" s="11" t="str">
        <f t="shared" si="38"/>
        <v/>
      </c>
      <c r="H202" s="122" t="str">
        <f t="shared" si="39"/>
        <v/>
      </c>
      <c r="I202" s="129" t="str">
        <f t="shared" si="40"/>
        <v/>
      </c>
      <c r="J202" s="131" t="str">
        <f t="shared" si="48"/>
        <v/>
      </c>
      <c r="K202" s="128" t="str">
        <f t="shared" si="45"/>
        <v/>
      </c>
      <c r="L202" s="11" t="str">
        <f t="shared" si="41"/>
        <v/>
      </c>
      <c r="M202" s="11" t="str">
        <f t="shared" si="42"/>
        <v/>
      </c>
      <c r="N202" s="11" t="str">
        <f t="shared" si="43"/>
        <v/>
      </c>
      <c r="O202" s="11" t="str">
        <f t="shared" si="44"/>
        <v/>
      </c>
      <c r="P202" s="5"/>
      <c r="Q202" s="5"/>
      <c r="R202" s="5"/>
      <c r="S202" s="5"/>
      <c r="T202" s="5"/>
      <c r="U202" s="5"/>
    </row>
    <row r="203" spans="3:21" x14ac:dyDescent="0.3">
      <c r="C203" s="3" t="str">
        <f t="shared" si="46"/>
        <v/>
      </c>
      <c r="D203" s="13"/>
      <c r="E203" s="10" t="str">
        <f t="shared" si="47"/>
        <v/>
      </c>
      <c r="F203" s="11" t="str">
        <f t="shared" si="37"/>
        <v/>
      </c>
      <c r="G203" s="11" t="str">
        <f t="shared" si="38"/>
        <v/>
      </c>
      <c r="H203" s="122" t="str">
        <f t="shared" si="39"/>
        <v/>
      </c>
      <c r="I203" s="129" t="str">
        <f t="shared" si="40"/>
        <v/>
      </c>
      <c r="J203" s="131" t="str">
        <f t="shared" si="48"/>
        <v/>
      </c>
      <c r="K203" s="128" t="str">
        <f t="shared" si="45"/>
        <v/>
      </c>
      <c r="L203" s="11" t="str">
        <f t="shared" si="41"/>
        <v/>
      </c>
      <c r="M203" s="11" t="str">
        <f t="shared" si="42"/>
        <v/>
      </c>
      <c r="N203" s="11" t="str">
        <f t="shared" si="43"/>
        <v/>
      </c>
      <c r="O203" s="11" t="str">
        <f t="shared" si="44"/>
        <v/>
      </c>
      <c r="P203" s="5"/>
      <c r="Q203" s="5"/>
      <c r="R203" s="5"/>
      <c r="S203" s="5"/>
      <c r="T203" s="5"/>
      <c r="U203" s="5"/>
    </row>
    <row r="204" spans="3:21" x14ac:dyDescent="0.3">
      <c r="C204" s="3" t="str">
        <f t="shared" si="46"/>
        <v/>
      </c>
      <c r="D204" s="13"/>
      <c r="E204" s="10" t="str">
        <f t="shared" si="47"/>
        <v/>
      </c>
      <c r="F204" s="11" t="str">
        <f t="shared" si="37"/>
        <v/>
      </c>
      <c r="G204" s="11" t="str">
        <f t="shared" si="38"/>
        <v/>
      </c>
      <c r="H204" s="122" t="str">
        <f t="shared" si="39"/>
        <v/>
      </c>
      <c r="I204" s="129" t="str">
        <f t="shared" si="40"/>
        <v/>
      </c>
      <c r="J204" s="131" t="str">
        <f t="shared" si="48"/>
        <v/>
      </c>
      <c r="K204" s="128" t="str">
        <f t="shared" si="45"/>
        <v/>
      </c>
      <c r="L204" s="11" t="str">
        <f t="shared" si="41"/>
        <v/>
      </c>
      <c r="M204" s="11" t="str">
        <f t="shared" si="42"/>
        <v/>
      </c>
      <c r="N204" s="11" t="str">
        <f t="shared" si="43"/>
        <v/>
      </c>
      <c r="O204" s="11" t="str">
        <f t="shared" si="44"/>
        <v/>
      </c>
      <c r="P204" s="5"/>
      <c r="Q204" s="5"/>
      <c r="R204" s="5"/>
      <c r="S204" s="5"/>
      <c r="T204" s="5"/>
      <c r="U204" s="5"/>
    </row>
    <row r="205" spans="3:21" x14ac:dyDescent="0.3">
      <c r="C205" s="3" t="str">
        <f t="shared" si="46"/>
        <v/>
      </c>
      <c r="D205" s="13"/>
      <c r="E205" s="10" t="str">
        <f t="shared" si="47"/>
        <v/>
      </c>
      <c r="F205" s="11" t="str">
        <f t="shared" si="37"/>
        <v/>
      </c>
      <c r="G205" s="11" t="str">
        <f t="shared" si="38"/>
        <v/>
      </c>
      <c r="H205" s="122" t="str">
        <f t="shared" si="39"/>
        <v/>
      </c>
      <c r="I205" s="129" t="str">
        <f t="shared" si="40"/>
        <v/>
      </c>
      <c r="J205" s="131" t="str">
        <f t="shared" si="48"/>
        <v/>
      </c>
      <c r="K205" s="128" t="str">
        <f t="shared" si="45"/>
        <v/>
      </c>
      <c r="L205" s="11" t="str">
        <f t="shared" si="41"/>
        <v/>
      </c>
      <c r="M205" s="11" t="str">
        <f t="shared" si="42"/>
        <v/>
      </c>
      <c r="N205" s="11" t="str">
        <f t="shared" si="43"/>
        <v/>
      </c>
      <c r="O205" s="11" t="str">
        <f t="shared" si="44"/>
        <v/>
      </c>
      <c r="P205" s="5"/>
      <c r="Q205" s="5"/>
      <c r="R205" s="5"/>
      <c r="S205" s="5"/>
      <c r="T205" s="5"/>
      <c r="U205" s="5"/>
    </row>
    <row r="206" spans="3:21" x14ac:dyDescent="0.3">
      <c r="C206" s="3" t="str">
        <f t="shared" si="46"/>
        <v/>
      </c>
      <c r="D206" s="13"/>
      <c r="E206" s="10" t="str">
        <f t="shared" si="47"/>
        <v/>
      </c>
      <c r="F206" s="11" t="str">
        <f t="shared" si="37"/>
        <v/>
      </c>
      <c r="G206" s="11" t="str">
        <f t="shared" si="38"/>
        <v/>
      </c>
      <c r="H206" s="122" t="str">
        <f t="shared" si="39"/>
        <v/>
      </c>
      <c r="I206" s="129" t="str">
        <f t="shared" si="40"/>
        <v/>
      </c>
      <c r="J206" s="131" t="str">
        <f t="shared" si="48"/>
        <v/>
      </c>
      <c r="K206" s="128" t="str">
        <f t="shared" si="45"/>
        <v/>
      </c>
      <c r="L206" s="11" t="str">
        <f t="shared" si="41"/>
        <v/>
      </c>
      <c r="M206" s="11" t="str">
        <f t="shared" si="42"/>
        <v/>
      </c>
      <c r="N206" s="11" t="str">
        <f t="shared" si="43"/>
        <v/>
      </c>
      <c r="O206" s="11" t="str">
        <f t="shared" si="44"/>
        <v/>
      </c>
      <c r="P206" s="5"/>
      <c r="Q206" s="5"/>
      <c r="R206" s="5"/>
      <c r="S206" s="5"/>
      <c r="T206" s="5"/>
      <c r="U206" s="5"/>
    </row>
    <row r="207" spans="3:21" x14ac:dyDescent="0.3">
      <c r="C207" s="3" t="str">
        <f t="shared" si="46"/>
        <v/>
      </c>
      <c r="D207" s="13"/>
      <c r="E207" s="10" t="str">
        <f t="shared" si="47"/>
        <v/>
      </c>
      <c r="F207" s="11" t="str">
        <f t="shared" si="37"/>
        <v/>
      </c>
      <c r="G207" s="11" t="str">
        <f t="shared" si="38"/>
        <v/>
      </c>
      <c r="H207" s="122" t="str">
        <f t="shared" si="39"/>
        <v/>
      </c>
      <c r="I207" s="129" t="str">
        <f t="shared" si="40"/>
        <v/>
      </c>
      <c r="J207" s="131" t="str">
        <f t="shared" si="48"/>
        <v/>
      </c>
      <c r="K207" s="128" t="str">
        <f t="shared" si="45"/>
        <v/>
      </c>
      <c r="L207" s="11" t="str">
        <f t="shared" si="41"/>
        <v/>
      </c>
      <c r="M207" s="11" t="str">
        <f t="shared" si="42"/>
        <v/>
      </c>
      <c r="N207" s="11" t="str">
        <f t="shared" si="43"/>
        <v/>
      </c>
      <c r="O207" s="11" t="str">
        <f t="shared" si="44"/>
        <v/>
      </c>
      <c r="P207" s="5"/>
      <c r="Q207" s="5"/>
      <c r="R207" s="5"/>
      <c r="S207" s="5"/>
      <c r="T207" s="5"/>
      <c r="U207" s="5"/>
    </row>
    <row r="208" spans="3:21" x14ac:dyDescent="0.3">
      <c r="C208" s="3" t="str">
        <f t="shared" si="46"/>
        <v/>
      </c>
      <c r="D208" s="13"/>
      <c r="E208" s="10" t="str">
        <f t="shared" si="47"/>
        <v/>
      </c>
      <c r="F208" s="11" t="str">
        <f t="shared" si="37"/>
        <v/>
      </c>
      <c r="G208" s="11" t="str">
        <f t="shared" si="38"/>
        <v/>
      </c>
      <c r="H208" s="122" t="str">
        <f t="shared" si="39"/>
        <v/>
      </c>
      <c r="I208" s="129" t="str">
        <f t="shared" si="40"/>
        <v/>
      </c>
      <c r="J208" s="131" t="str">
        <f t="shared" si="48"/>
        <v/>
      </c>
      <c r="K208" s="128" t="str">
        <f t="shared" si="45"/>
        <v/>
      </c>
      <c r="L208" s="11" t="str">
        <f t="shared" si="41"/>
        <v/>
      </c>
      <c r="M208" s="11" t="str">
        <f t="shared" si="42"/>
        <v/>
      </c>
      <c r="N208" s="11" t="str">
        <f t="shared" si="43"/>
        <v/>
      </c>
      <c r="O208" s="11" t="str">
        <f t="shared" si="44"/>
        <v/>
      </c>
      <c r="P208" s="5"/>
      <c r="Q208" s="5"/>
      <c r="R208" s="5"/>
      <c r="S208" s="5"/>
      <c r="T208" s="5"/>
      <c r="U208" s="5"/>
    </row>
    <row r="209" spans="3:21" x14ac:dyDescent="0.3">
      <c r="C209" s="3" t="str">
        <f t="shared" si="46"/>
        <v/>
      </c>
      <c r="D209" s="13"/>
      <c r="E209" s="10" t="str">
        <f t="shared" si="47"/>
        <v/>
      </c>
      <c r="F209" s="11" t="str">
        <f t="shared" si="37"/>
        <v/>
      </c>
      <c r="G209" s="11" t="str">
        <f t="shared" si="38"/>
        <v/>
      </c>
      <c r="H209" s="122" t="str">
        <f t="shared" si="39"/>
        <v/>
      </c>
      <c r="I209" s="129" t="str">
        <f t="shared" si="40"/>
        <v/>
      </c>
      <c r="J209" s="131" t="str">
        <f t="shared" si="48"/>
        <v/>
      </c>
      <c r="K209" s="128" t="str">
        <f t="shared" si="45"/>
        <v/>
      </c>
      <c r="L209" s="11" t="str">
        <f t="shared" si="41"/>
        <v/>
      </c>
      <c r="M209" s="11" t="str">
        <f t="shared" si="42"/>
        <v/>
      </c>
      <c r="N209" s="11" t="str">
        <f t="shared" si="43"/>
        <v/>
      </c>
      <c r="O209" s="11" t="str">
        <f t="shared" si="44"/>
        <v/>
      </c>
      <c r="P209" s="5"/>
      <c r="Q209" s="5"/>
      <c r="R209" s="5"/>
      <c r="S209" s="5"/>
      <c r="T209" s="5"/>
      <c r="U209" s="5"/>
    </row>
    <row r="210" spans="3:21" x14ac:dyDescent="0.3">
      <c r="C210" s="3" t="str">
        <f t="shared" si="46"/>
        <v/>
      </c>
      <c r="D210" s="13"/>
      <c r="E210" s="10" t="str">
        <f t="shared" si="47"/>
        <v/>
      </c>
      <c r="F210" s="11" t="str">
        <f t="shared" si="37"/>
        <v/>
      </c>
      <c r="G210" s="11" t="str">
        <f t="shared" si="38"/>
        <v/>
      </c>
      <c r="H210" s="122" t="str">
        <f t="shared" si="39"/>
        <v/>
      </c>
      <c r="I210" s="129" t="str">
        <f t="shared" si="40"/>
        <v/>
      </c>
      <c r="J210" s="131" t="str">
        <f t="shared" si="48"/>
        <v/>
      </c>
      <c r="K210" s="128" t="str">
        <f t="shared" si="45"/>
        <v/>
      </c>
      <c r="L210" s="11" t="str">
        <f t="shared" si="41"/>
        <v/>
      </c>
      <c r="M210" s="11" t="str">
        <f t="shared" si="42"/>
        <v/>
      </c>
      <c r="N210" s="11" t="str">
        <f t="shared" si="43"/>
        <v/>
      </c>
      <c r="O210" s="11" t="str">
        <f t="shared" si="44"/>
        <v/>
      </c>
      <c r="P210" s="5"/>
      <c r="Q210" s="5"/>
      <c r="R210" s="5"/>
      <c r="S210" s="5"/>
      <c r="T210" s="5"/>
      <c r="U210" s="5"/>
    </row>
    <row r="211" spans="3:21" x14ac:dyDescent="0.3">
      <c r="C211" s="3" t="str">
        <f t="shared" si="46"/>
        <v/>
      </c>
      <c r="D211" s="13"/>
      <c r="E211" s="10" t="str">
        <f t="shared" si="47"/>
        <v/>
      </c>
      <c r="F211" s="11" t="str">
        <f t="shared" si="37"/>
        <v/>
      </c>
      <c r="G211" s="11" t="str">
        <f t="shared" si="38"/>
        <v/>
      </c>
      <c r="H211" s="122" t="str">
        <f t="shared" si="39"/>
        <v/>
      </c>
      <c r="I211" s="129" t="str">
        <f t="shared" si="40"/>
        <v/>
      </c>
      <c r="J211" s="131" t="str">
        <f t="shared" si="48"/>
        <v/>
      </c>
      <c r="K211" s="128" t="str">
        <f t="shared" si="45"/>
        <v/>
      </c>
      <c r="L211" s="11" t="str">
        <f t="shared" si="41"/>
        <v/>
      </c>
      <c r="M211" s="11" t="str">
        <f t="shared" si="42"/>
        <v/>
      </c>
      <c r="N211" s="11" t="str">
        <f t="shared" si="43"/>
        <v/>
      </c>
      <c r="O211" s="11" t="str">
        <f t="shared" si="44"/>
        <v/>
      </c>
      <c r="P211" s="5"/>
      <c r="Q211" s="5"/>
      <c r="R211" s="5"/>
      <c r="S211" s="5"/>
      <c r="T211" s="5"/>
      <c r="U211" s="5"/>
    </row>
    <row r="212" spans="3:21" x14ac:dyDescent="0.3">
      <c r="C212" s="3" t="str">
        <f t="shared" si="46"/>
        <v/>
      </c>
      <c r="D212" s="13"/>
      <c r="E212" s="10" t="str">
        <f t="shared" si="47"/>
        <v/>
      </c>
      <c r="F212" s="11" t="str">
        <f t="shared" ref="F212:F241" si="49">IF(C211&lt;$B$10,IF($B$7&gt;0,IF(C211&lt;$B$10,IF(L211&gt;F211+$B$7,L211-(1-$B$8),F211),""),$B$6),"")</f>
        <v/>
      </c>
      <c r="G212" s="11" t="str">
        <f t="shared" si="38"/>
        <v/>
      </c>
      <c r="H212" s="122" t="str">
        <f t="shared" si="39"/>
        <v/>
      </c>
      <c r="I212" s="129" t="str">
        <f t="shared" si="40"/>
        <v/>
      </c>
      <c r="J212" s="131" t="str">
        <f t="shared" si="48"/>
        <v/>
      </c>
      <c r="K212" s="128" t="str">
        <f t="shared" si="45"/>
        <v/>
      </c>
      <c r="L212" s="11" t="str">
        <f t="shared" si="41"/>
        <v/>
      </c>
      <c r="M212" s="11" t="str">
        <f t="shared" si="42"/>
        <v/>
      </c>
      <c r="N212" s="11" t="str">
        <f t="shared" si="43"/>
        <v/>
      </c>
      <c r="O212" s="11" t="str">
        <f t="shared" si="44"/>
        <v/>
      </c>
      <c r="P212" s="5"/>
      <c r="Q212" s="5"/>
      <c r="R212" s="5"/>
      <c r="S212" s="5"/>
      <c r="T212" s="5"/>
      <c r="U212" s="5"/>
    </row>
    <row r="213" spans="3:21" x14ac:dyDescent="0.3">
      <c r="C213" s="3" t="str">
        <f t="shared" si="46"/>
        <v/>
      </c>
      <c r="D213" s="13"/>
      <c r="E213" s="10" t="str">
        <f t="shared" si="47"/>
        <v/>
      </c>
      <c r="F213" s="11" t="str">
        <f t="shared" si="49"/>
        <v/>
      </c>
      <c r="G213" s="11" t="str">
        <f t="shared" si="38"/>
        <v/>
      </c>
      <c r="H213" s="122" t="str">
        <f t="shared" si="39"/>
        <v/>
      </c>
      <c r="I213" s="129" t="str">
        <f t="shared" si="40"/>
        <v/>
      </c>
      <c r="J213" s="131" t="str">
        <f t="shared" si="48"/>
        <v/>
      </c>
      <c r="K213" s="128" t="str">
        <f t="shared" si="45"/>
        <v/>
      </c>
      <c r="L213" s="11" t="str">
        <f t="shared" si="41"/>
        <v/>
      </c>
      <c r="M213" s="11" t="str">
        <f t="shared" si="42"/>
        <v/>
      </c>
      <c r="N213" s="11" t="str">
        <f t="shared" si="43"/>
        <v/>
      </c>
      <c r="O213" s="11" t="str">
        <f t="shared" si="44"/>
        <v/>
      </c>
      <c r="P213" s="5"/>
      <c r="Q213" s="5"/>
      <c r="R213" s="5"/>
      <c r="S213" s="5"/>
      <c r="T213" s="5"/>
      <c r="U213" s="5"/>
    </row>
    <row r="214" spans="3:21" x14ac:dyDescent="0.3">
      <c r="C214" s="3" t="str">
        <f t="shared" si="46"/>
        <v/>
      </c>
      <c r="D214" s="13"/>
      <c r="E214" s="10" t="str">
        <f t="shared" si="47"/>
        <v/>
      </c>
      <c r="F214" s="11" t="str">
        <f t="shared" si="49"/>
        <v/>
      </c>
      <c r="G214" s="11" t="str">
        <f t="shared" ref="G214:G241" si="50">IF(C213&lt;$B$10,F214+G213,"")</f>
        <v/>
      </c>
      <c r="H214" s="122" t="str">
        <f t="shared" ref="H214:H241" si="51">IF(C213&lt;$B$10,F214/E214,"")</f>
        <v/>
      </c>
      <c r="I214" s="129" t="str">
        <f t="shared" ref="I214:I241" si="52">IF(C213&lt;$B$10,I213+H214,"")</f>
        <v/>
      </c>
      <c r="J214" s="131" t="str">
        <f t="shared" si="48"/>
        <v/>
      </c>
      <c r="K214" s="128" t="str">
        <f t="shared" si="45"/>
        <v/>
      </c>
      <c r="L214" s="11" t="str">
        <f t="shared" ref="L214:L241" si="53">IF(C213&lt;$B$10,I214*J214,"")</f>
        <v/>
      </c>
      <c r="M214" s="11" t="str">
        <f t="shared" ref="M214:M241" si="54">IF(C213&lt;$B$10,M213+L214,"")</f>
        <v/>
      </c>
      <c r="N214" s="11" t="str">
        <f t="shared" ref="N214:N241" si="55">IF(C213&lt;$B$10,G214+M214,"")</f>
        <v/>
      </c>
      <c r="O214" s="11" t="str">
        <f t="shared" ref="O214:O241" si="56">IF(C213&lt;$B$10,F214*$B$8,"")</f>
        <v/>
      </c>
      <c r="P214" s="5"/>
      <c r="Q214" s="5"/>
      <c r="R214" s="5"/>
      <c r="S214" s="5"/>
      <c r="T214" s="5"/>
      <c r="U214" s="5"/>
    </row>
    <row r="215" spans="3:21" x14ac:dyDescent="0.3">
      <c r="C215" s="3" t="str">
        <f t="shared" si="46"/>
        <v/>
      </c>
      <c r="D215" s="13"/>
      <c r="E215" s="10" t="str">
        <f t="shared" si="47"/>
        <v/>
      </c>
      <c r="F215" s="11" t="str">
        <f t="shared" si="49"/>
        <v/>
      </c>
      <c r="G215" s="11" t="str">
        <f t="shared" si="50"/>
        <v/>
      </c>
      <c r="H215" s="122" t="str">
        <f t="shared" si="51"/>
        <v/>
      </c>
      <c r="I215" s="129" t="str">
        <f t="shared" si="52"/>
        <v/>
      </c>
      <c r="J215" s="131" t="str">
        <f t="shared" si="48"/>
        <v/>
      </c>
      <c r="K215" s="128" t="str">
        <f t="shared" si="45"/>
        <v/>
      </c>
      <c r="L215" s="11" t="str">
        <f t="shared" si="53"/>
        <v/>
      </c>
      <c r="M215" s="11" t="str">
        <f t="shared" si="54"/>
        <v/>
      </c>
      <c r="N215" s="11" t="str">
        <f t="shared" si="55"/>
        <v/>
      </c>
      <c r="O215" s="11" t="str">
        <f t="shared" si="56"/>
        <v/>
      </c>
      <c r="P215" s="5"/>
      <c r="Q215" s="5"/>
      <c r="R215" s="5"/>
      <c r="S215" s="5"/>
      <c r="T215" s="5"/>
      <c r="U215" s="5"/>
    </row>
    <row r="216" spans="3:21" x14ac:dyDescent="0.3">
      <c r="C216" s="3" t="str">
        <f t="shared" si="46"/>
        <v/>
      </c>
      <c r="D216" s="13"/>
      <c r="E216" s="10" t="str">
        <f t="shared" si="47"/>
        <v/>
      </c>
      <c r="F216" s="11" t="str">
        <f t="shared" si="49"/>
        <v/>
      </c>
      <c r="G216" s="11" t="str">
        <f t="shared" si="50"/>
        <v/>
      </c>
      <c r="H216" s="122" t="str">
        <f t="shared" si="51"/>
        <v/>
      </c>
      <c r="I216" s="129" t="str">
        <f t="shared" si="52"/>
        <v/>
      </c>
      <c r="J216" s="131" t="str">
        <f t="shared" si="48"/>
        <v/>
      </c>
      <c r="K216" s="128" t="str">
        <f t="shared" si="45"/>
        <v/>
      </c>
      <c r="L216" s="11" t="str">
        <f t="shared" si="53"/>
        <v/>
      </c>
      <c r="M216" s="11" t="str">
        <f t="shared" si="54"/>
        <v/>
      </c>
      <c r="N216" s="11" t="str">
        <f t="shared" si="55"/>
        <v/>
      </c>
      <c r="O216" s="11" t="str">
        <f t="shared" si="56"/>
        <v/>
      </c>
      <c r="P216" s="5"/>
      <c r="Q216" s="5"/>
      <c r="R216" s="5"/>
      <c r="S216" s="5"/>
      <c r="T216" s="5"/>
      <c r="U216" s="5"/>
    </row>
    <row r="217" spans="3:21" x14ac:dyDescent="0.3">
      <c r="C217" s="3" t="str">
        <f t="shared" si="46"/>
        <v/>
      </c>
      <c r="D217" s="13"/>
      <c r="E217" s="10" t="str">
        <f t="shared" si="47"/>
        <v/>
      </c>
      <c r="F217" s="11" t="str">
        <f t="shared" si="49"/>
        <v/>
      </c>
      <c r="G217" s="11" t="str">
        <f t="shared" si="50"/>
        <v/>
      </c>
      <c r="H217" s="122" t="str">
        <f t="shared" si="51"/>
        <v/>
      </c>
      <c r="I217" s="129" t="str">
        <f t="shared" si="52"/>
        <v/>
      </c>
      <c r="J217" s="131" t="str">
        <f t="shared" si="48"/>
        <v/>
      </c>
      <c r="K217" s="128" t="str">
        <f t="shared" si="45"/>
        <v/>
      </c>
      <c r="L217" s="11" t="str">
        <f t="shared" si="53"/>
        <v/>
      </c>
      <c r="M217" s="11" t="str">
        <f t="shared" si="54"/>
        <v/>
      </c>
      <c r="N217" s="11" t="str">
        <f t="shared" si="55"/>
        <v/>
      </c>
      <c r="O217" s="11" t="str">
        <f t="shared" si="56"/>
        <v/>
      </c>
      <c r="P217" s="5"/>
      <c r="Q217" s="5"/>
      <c r="R217" s="5"/>
      <c r="S217" s="5"/>
      <c r="T217" s="5"/>
      <c r="U217" s="5"/>
    </row>
    <row r="218" spans="3:21" x14ac:dyDescent="0.3">
      <c r="C218" s="3" t="str">
        <f t="shared" si="46"/>
        <v/>
      </c>
      <c r="D218" s="13"/>
      <c r="E218" s="10" t="str">
        <f t="shared" si="47"/>
        <v/>
      </c>
      <c r="F218" s="11" t="str">
        <f t="shared" si="49"/>
        <v/>
      </c>
      <c r="G218" s="11" t="str">
        <f t="shared" si="50"/>
        <v/>
      </c>
      <c r="H218" s="122" t="str">
        <f t="shared" si="51"/>
        <v/>
      </c>
      <c r="I218" s="129" t="str">
        <f t="shared" si="52"/>
        <v/>
      </c>
      <c r="J218" s="131" t="str">
        <f t="shared" si="48"/>
        <v/>
      </c>
      <c r="K218" s="128" t="str">
        <f t="shared" si="45"/>
        <v/>
      </c>
      <c r="L218" s="11" t="str">
        <f t="shared" si="53"/>
        <v/>
      </c>
      <c r="M218" s="11" t="str">
        <f t="shared" si="54"/>
        <v/>
      </c>
      <c r="N218" s="11" t="str">
        <f t="shared" si="55"/>
        <v/>
      </c>
      <c r="O218" s="11" t="str">
        <f t="shared" si="56"/>
        <v/>
      </c>
      <c r="P218" s="5"/>
      <c r="Q218" s="5"/>
      <c r="R218" s="5"/>
      <c r="S218" s="5"/>
      <c r="T218" s="5"/>
      <c r="U218" s="5"/>
    </row>
    <row r="219" spans="3:21" x14ac:dyDescent="0.3">
      <c r="C219" s="3" t="str">
        <f t="shared" si="46"/>
        <v/>
      </c>
      <c r="D219" s="13"/>
      <c r="E219" s="10" t="str">
        <f t="shared" si="47"/>
        <v/>
      </c>
      <c r="F219" s="11" t="str">
        <f t="shared" si="49"/>
        <v/>
      </c>
      <c r="G219" s="11" t="str">
        <f t="shared" si="50"/>
        <v/>
      </c>
      <c r="H219" s="122" t="str">
        <f t="shared" si="51"/>
        <v/>
      </c>
      <c r="I219" s="129" t="str">
        <f t="shared" si="52"/>
        <v/>
      </c>
      <c r="J219" s="131" t="str">
        <f t="shared" si="48"/>
        <v/>
      </c>
      <c r="K219" s="128" t="str">
        <f t="shared" si="45"/>
        <v/>
      </c>
      <c r="L219" s="11" t="str">
        <f t="shared" si="53"/>
        <v/>
      </c>
      <c r="M219" s="11" t="str">
        <f t="shared" si="54"/>
        <v/>
      </c>
      <c r="N219" s="11" t="str">
        <f t="shared" si="55"/>
        <v/>
      </c>
      <c r="O219" s="11" t="str">
        <f t="shared" si="56"/>
        <v/>
      </c>
      <c r="P219" s="5"/>
      <c r="Q219" s="5"/>
      <c r="R219" s="5"/>
      <c r="S219" s="5"/>
      <c r="T219" s="5"/>
      <c r="U219" s="5"/>
    </row>
    <row r="220" spans="3:21" x14ac:dyDescent="0.3">
      <c r="C220" s="3" t="str">
        <f t="shared" si="46"/>
        <v/>
      </c>
      <c r="D220" s="13"/>
      <c r="E220" s="10" t="str">
        <f t="shared" si="47"/>
        <v/>
      </c>
      <c r="F220" s="11" t="str">
        <f t="shared" si="49"/>
        <v/>
      </c>
      <c r="G220" s="11" t="str">
        <f t="shared" si="50"/>
        <v/>
      </c>
      <c r="H220" s="122" t="str">
        <f t="shared" si="51"/>
        <v/>
      </c>
      <c r="I220" s="129" t="str">
        <f t="shared" si="52"/>
        <v/>
      </c>
      <c r="J220" s="131" t="str">
        <f t="shared" si="48"/>
        <v/>
      </c>
      <c r="K220" s="128" t="str">
        <f t="shared" si="45"/>
        <v/>
      </c>
      <c r="L220" s="11" t="str">
        <f t="shared" si="53"/>
        <v/>
      </c>
      <c r="M220" s="11" t="str">
        <f t="shared" si="54"/>
        <v/>
      </c>
      <c r="N220" s="11" t="str">
        <f t="shared" si="55"/>
        <v/>
      </c>
      <c r="O220" s="11" t="str">
        <f t="shared" si="56"/>
        <v/>
      </c>
      <c r="P220" s="5"/>
      <c r="Q220" s="5"/>
      <c r="R220" s="5"/>
      <c r="S220" s="5"/>
      <c r="T220" s="5"/>
      <c r="U220" s="5"/>
    </row>
    <row r="221" spans="3:21" x14ac:dyDescent="0.3">
      <c r="C221" s="3" t="str">
        <f t="shared" si="46"/>
        <v/>
      </c>
      <c r="D221" s="13"/>
      <c r="E221" s="10" t="str">
        <f t="shared" si="47"/>
        <v/>
      </c>
      <c r="F221" s="11" t="str">
        <f t="shared" si="49"/>
        <v/>
      </c>
      <c r="G221" s="11" t="str">
        <f t="shared" si="50"/>
        <v/>
      </c>
      <c r="H221" s="122" t="str">
        <f t="shared" si="51"/>
        <v/>
      </c>
      <c r="I221" s="129" t="str">
        <f t="shared" si="52"/>
        <v/>
      </c>
      <c r="J221" s="131" t="str">
        <f t="shared" si="48"/>
        <v/>
      </c>
      <c r="K221" s="128" t="str">
        <f t="shared" si="45"/>
        <v/>
      </c>
      <c r="L221" s="11" t="str">
        <f t="shared" si="53"/>
        <v/>
      </c>
      <c r="M221" s="11" t="str">
        <f t="shared" si="54"/>
        <v/>
      </c>
      <c r="N221" s="11" t="str">
        <f t="shared" si="55"/>
        <v/>
      </c>
      <c r="O221" s="11" t="str">
        <f t="shared" si="56"/>
        <v/>
      </c>
      <c r="P221" s="5"/>
      <c r="Q221" s="5"/>
      <c r="R221" s="5"/>
      <c r="S221" s="5"/>
      <c r="T221" s="5"/>
      <c r="U221" s="5"/>
    </row>
    <row r="222" spans="3:21" x14ac:dyDescent="0.3">
      <c r="C222" s="3" t="str">
        <f t="shared" si="46"/>
        <v/>
      </c>
      <c r="D222" s="13"/>
      <c r="E222" s="10" t="str">
        <f t="shared" si="47"/>
        <v/>
      </c>
      <c r="F222" s="11" t="str">
        <f t="shared" si="49"/>
        <v/>
      </c>
      <c r="G222" s="11" t="str">
        <f t="shared" si="50"/>
        <v/>
      </c>
      <c r="H222" s="122" t="str">
        <f t="shared" si="51"/>
        <v/>
      </c>
      <c r="I222" s="129" t="str">
        <f t="shared" si="52"/>
        <v/>
      </c>
      <c r="J222" s="131" t="str">
        <f t="shared" si="48"/>
        <v/>
      </c>
      <c r="K222" s="128" t="str">
        <f t="shared" si="45"/>
        <v/>
      </c>
      <c r="L222" s="11" t="str">
        <f t="shared" si="53"/>
        <v/>
      </c>
      <c r="M222" s="11" t="str">
        <f t="shared" si="54"/>
        <v/>
      </c>
      <c r="N222" s="11" t="str">
        <f t="shared" si="55"/>
        <v/>
      </c>
      <c r="O222" s="11" t="str">
        <f t="shared" si="56"/>
        <v/>
      </c>
      <c r="P222" s="5"/>
      <c r="Q222" s="5"/>
      <c r="R222" s="5"/>
      <c r="S222" s="5"/>
      <c r="T222" s="5"/>
      <c r="U222" s="5"/>
    </row>
    <row r="223" spans="3:21" x14ac:dyDescent="0.3">
      <c r="C223" s="3" t="str">
        <f t="shared" si="46"/>
        <v/>
      </c>
      <c r="D223" s="13"/>
      <c r="E223" s="10" t="str">
        <f t="shared" si="47"/>
        <v/>
      </c>
      <c r="F223" s="11" t="str">
        <f t="shared" si="49"/>
        <v/>
      </c>
      <c r="G223" s="11" t="str">
        <f t="shared" si="50"/>
        <v/>
      </c>
      <c r="H223" s="122" t="str">
        <f t="shared" si="51"/>
        <v/>
      </c>
      <c r="I223" s="129" t="str">
        <f t="shared" si="52"/>
        <v/>
      </c>
      <c r="J223" s="131" t="str">
        <f t="shared" si="48"/>
        <v/>
      </c>
      <c r="K223" s="128" t="str">
        <f t="shared" si="45"/>
        <v/>
      </c>
      <c r="L223" s="11" t="str">
        <f t="shared" si="53"/>
        <v/>
      </c>
      <c r="M223" s="11" t="str">
        <f t="shared" si="54"/>
        <v/>
      </c>
      <c r="N223" s="11" t="str">
        <f t="shared" si="55"/>
        <v/>
      </c>
      <c r="O223" s="11" t="str">
        <f t="shared" si="56"/>
        <v/>
      </c>
      <c r="P223" s="5"/>
      <c r="Q223" s="5"/>
      <c r="R223" s="5"/>
      <c r="S223" s="5"/>
      <c r="T223" s="5"/>
      <c r="U223" s="5"/>
    </row>
    <row r="224" spans="3:21" x14ac:dyDescent="0.3">
      <c r="C224" s="3" t="str">
        <f t="shared" si="46"/>
        <v/>
      </c>
      <c r="D224" s="13"/>
      <c r="E224" s="10" t="str">
        <f t="shared" si="47"/>
        <v/>
      </c>
      <c r="F224" s="11" t="str">
        <f t="shared" si="49"/>
        <v/>
      </c>
      <c r="G224" s="11" t="str">
        <f t="shared" si="50"/>
        <v/>
      </c>
      <c r="H224" s="122" t="str">
        <f t="shared" si="51"/>
        <v/>
      </c>
      <c r="I224" s="129" t="str">
        <f t="shared" si="52"/>
        <v/>
      </c>
      <c r="J224" s="131" t="str">
        <f t="shared" si="48"/>
        <v/>
      </c>
      <c r="K224" s="128" t="str">
        <f t="shared" si="45"/>
        <v/>
      </c>
      <c r="L224" s="11" t="str">
        <f t="shared" si="53"/>
        <v/>
      </c>
      <c r="M224" s="11" t="str">
        <f t="shared" si="54"/>
        <v/>
      </c>
      <c r="N224" s="11" t="str">
        <f t="shared" si="55"/>
        <v/>
      </c>
      <c r="O224" s="11" t="str">
        <f t="shared" si="56"/>
        <v/>
      </c>
      <c r="P224" s="5"/>
      <c r="Q224" s="5"/>
      <c r="R224" s="5"/>
      <c r="S224" s="5"/>
      <c r="T224" s="5"/>
      <c r="U224" s="5"/>
    </row>
    <row r="225" spans="3:21" x14ac:dyDescent="0.3">
      <c r="C225" s="3" t="str">
        <f t="shared" si="46"/>
        <v/>
      </c>
      <c r="D225" s="13"/>
      <c r="E225" s="10" t="str">
        <f t="shared" si="47"/>
        <v/>
      </c>
      <c r="F225" s="11" t="str">
        <f t="shared" si="49"/>
        <v/>
      </c>
      <c r="G225" s="11" t="str">
        <f t="shared" si="50"/>
        <v/>
      </c>
      <c r="H225" s="122" t="str">
        <f t="shared" si="51"/>
        <v/>
      </c>
      <c r="I225" s="129" t="str">
        <f t="shared" si="52"/>
        <v/>
      </c>
      <c r="J225" s="131" t="str">
        <f t="shared" si="48"/>
        <v/>
      </c>
      <c r="K225" s="128" t="str">
        <f t="shared" si="45"/>
        <v/>
      </c>
      <c r="L225" s="11" t="str">
        <f t="shared" si="53"/>
        <v/>
      </c>
      <c r="M225" s="11" t="str">
        <f t="shared" si="54"/>
        <v/>
      </c>
      <c r="N225" s="11" t="str">
        <f t="shared" si="55"/>
        <v/>
      </c>
      <c r="O225" s="11" t="str">
        <f t="shared" si="56"/>
        <v/>
      </c>
      <c r="P225" s="5"/>
      <c r="Q225" s="5"/>
      <c r="R225" s="5"/>
      <c r="S225" s="5"/>
      <c r="T225" s="5"/>
      <c r="U225" s="5"/>
    </row>
    <row r="226" spans="3:21" x14ac:dyDescent="0.3">
      <c r="C226" s="3" t="str">
        <f t="shared" si="46"/>
        <v/>
      </c>
      <c r="D226" s="13"/>
      <c r="E226" s="10" t="str">
        <f t="shared" si="47"/>
        <v/>
      </c>
      <c r="F226" s="11" t="str">
        <f t="shared" si="49"/>
        <v/>
      </c>
      <c r="G226" s="11" t="str">
        <f t="shared" si="50"/>
        <v/>
      </c>
      <c r="H226" s="122" t="str">
        <f t="shared" si="51"/>
        <v/>
      </c>
      <c r="I226" s="129" t="str">
        <f t="shared" si="52"/>
        <v/>
      </c>
      <c r="J226" s="131" t="str">
        <f t="shared" si="48"/>
        <v/>
      </c>
      <c r="K226" s="128" t="str">
        <f t="shared" si="45"/>
        <v/>
      </c>
      <c r="L226" s="11" t="str">
        <f t="shared" si="53"/>
        <v/>
      </c>
      <c r="M226" s="11" t="str">
        <f t="shared" si="54"/>
        <v/>
      </c>
      <c r="N226" s="11" t="str">
        <f t="shared" si="55"/>
        <v/>
      </c>
      <c r="O226" s="11" t="str">
        <f t="shared" si="56"/>
        <v/>
      </c>
      <c r="P226" s="5"/>
      <c r="Q226" s="5"/>
      <c r="R226" s="5"/>
      <c r="S226" s="5"/>
      <c r="T226" s="5"/>
      <c r="U226" s="5"/>
    </row>
    <row r="227" spans="3:21" x14ac:dyDescent="0.3">
      <c r="C227" s="3" t="str">
        <f t="shared" si="46"/>
        <v/>
      </c>
      <c r="D227" s="13"/>
      <c r="E227" s="10" t="str">
        <f t="shared" si="47"/>
        <v/>
      </c>
      <c r="F227" s="11" t="str">
        <f t="shared" si="49"/>
        <v/>
      </c>
      <c r="G227" s="11" t="str">
        <f t="shared" si="50"/>
        <v/>
      </c>
      <c r="H227" s="122" t="str">
        <f t="shared" si="51"/>
        <v/>
      </c>
      <c r="I227" s="129" t="str">
        <f t="shared" si="52"/>
        <v/>
      </c>
      <c r="J227" s="131" t="str">
        <f t="shared" si="48"/>
        <v/>
      </c>
      <c r="K227" s="128" t="str">
        <f t="shared" si="45"/>
        <v/>
      </c>
      <c r="L227" s="11" t="str">
        <f t="shared" si="53"/>
        <v/>
      </c>
      <c r="M227" s="11" t="str">
        <f t="shared" si="54"/>
        <v/>
      </c>
      <c r="N227" s="11" t="str">
        <f t="shared" si="55"/>
        <v/>
      </c>
      <c r="O227" s="11" t="str">
        <f t="shared" si="56"/>
        <v/>
      </c>
      <c r="P227" s="5"/>
      <c r="Q227" s="5"/>
      <c r="R227" s="5"/>
      <c r="S227" s="5"/>
      <c r="T227" s="5"/>
      <c r="U227" s="5"/>
    </row>
    <row r="228" spans="3:21" x14ac:dyDescent="0.3">
      <c r="C228" s="3" t="str">
        <f t="shared" si="46"/>
        <v/>
      </c>
      <c r="D228" s="13"/>
      <c r="E228" s="10" t="str">
        <f t="shared" si="47"/>
        <v/>
      </c>
      <c r="F228" s="11" t="str">
        <f t="shared" si="49"/>
        <v/>
      </c>
      <c r="G228" s="11" t="str">
        <f t="shared" si="50"/>
        <v/>
      </c>
      <c r="H228" s="122" t="str">
        <f t="shared" si="51"/>
        <v/>
      </c>
      <c r="I228" s="129" t="str">
        <f t="shared" si="52"/>
        <v/>
      </c>
      <c r="J228" s="131" t="str">
        <f t="shared" si="48"/>
        <v/>
      </c>
      <c r="K228" s="128" t="str">
        <f t="shared" si="45"/>
        <v/>
      </c>
      <c r="L228" s="11" t="str">
        <f t="shared" si="53"/>
        <v/>
      </c>
      <c r="M228" s="11" t="str">
        <f t="shared" si="54"/>
        <v/>
      </c>
      <c r="N228" s="11" t="str">
        <f t="shared" si="55"/>
        <v/>
      </c>
      <c r="O228" s="11" t="str">
        <f t="shared" si="56"/>
        <v/>
      </c>
      <c r="P228" s="5"/>
      <c r="Q228" s="5"/>
      <c r="R228" s="5"/>
      <c r="S228" s="5"/>
      <c r="T228" s="5"/>
      <c r="U228" s="5"/>
    </row>
    <row r="229" spans="3:21" x14ac:dyDescent="0.3">
      <c r="C229" s="3" t="str">
        <f t="shared" si="46"/>
        <v/>
      </c>
      <c r="D229" s="13"/>
      <c r="E229" s="10" t="str">
        <f t="shared" si="47"/>
        <v/>
      </c>
      <c r="F229" s="11" t="str">
        <f t="shared" si="49"/>
        <v/>
      </c>
      <c r="G229" s="11" t="str">
        <f t="shared" si="50"/>
        <v/>
      </c>
      <c r="H229" s="122" t="str">
        <f t="shared" si="51"/>
        <v/>
      </c>
      <c r="I229" s="129" t="str">
        <f t="shared" si="52"/>
        <v/>
      </c>
      <c r="J229" s="131" t="str">
        <f t="shared" si="48"/>
        <v/>
      </c>
      <c r="K229" s="128" t="str">
        <f t="shared" si="45"/>
        <v/>
      </c>
      <c r="L229" s="11" t="str">
        <f t="shared" si="53"/>
        <v/>
      </c>
      <c r="M229" s="11" t="str">
        <f t="shared" si="54"/>
        <v/>
      </c>
      <c r="N229" s="11" t="str">
        <f t="shared" si="55"/>
        <v/>
      </c>
      <c r="O229" s="11" t="str">
        <f t="shared" si="56"/>
        <v/>
      </c>
      <c r="P229" s="5"/>
      <c r="Q229" s="5"/>
      <c r="R229" s="5"/>
      <c r="S229" s="5"/>
      <c r="T229" s="5"/>
      <c r="U229" s="5"/>
    </row>
    <row r="230" spans="3:21" x14ac:dyDescent="0.3">
      <c r="C230" s="3" t="str">
        <f t="shared" si="46"/>
        <v/>
      </c>
      <c r="D230" s="13"/>
      <c r="E230" s="10" t="str">
        <f t="shared" si="47"/>
        <v/>
      </c>
      <c r="F230" s="11" t="str">
        <f t="shared" si="49"/>
        <v/>
      </c>
      <c r="G230" s="11" t="str">
        <f t="shared" si="50"/>
        <v/>
      </c>
      <c r="H230" s="122" t="str">
        <f t="shared" si="51"/>
        <v/>
      </c>
      <c r="I230" s="129" t="str">
        <f t="shared" si="52"/>
        <v/>
      </c>
      <c r="J230" s="131" t="str">
        <f t="shared" si="48"/>
        <v/>
      </c>
      <c r="K230" s="128" t="str">
        <f t="shared" si="45"/>
        <v/>
      </c>
      <c r="L230" s="11" t="str">
        <f t="shared" si="53"/>
        <v/>
      </c>
      <c r="M230" s="11" t="str">
        <f t="shared" si="54"/>
        <v/>
      </c>
      <c r="N230" s="11" t="str">
        <f t="shared" si="55"/>
        <v/>
      </c>
      <c r="O230" s="11" t="str">
        <f t="shared" si="56"/>
        <v/>
      </c>
      <c r="P230" s="5"/>
      <c r="Q230" s="5"/>
      <c r="R230" s="5"/>
      <c r="S230" s="5"/>
      <c r="T230" s="5"/>
      <c r="U230" s="5"/>
    </row>
    <row r="231" spans="3:21" x14ac:dyDescent="0.3">
      <c r="C231" s="3" t="str">
        <f t="shared" si="46"/>
        <v/>
      </c>
      <c r="D231" s="13"/>
      <c r="E231" s="10" t="str">
        <f t="shared" si="47"/>
        <v/>
      </c>
      <c r="F231" s="11" t="str">
        <f t="shared" si="49"/>
        <v/>
      </c>
      <c r="G231" s="11" t="str">
        <f t="shared" si="50"/>
        <v/>
      </c>
      <c r="H231" s="122" t="str">
        <f t="shared" si="51"/>
        <v/>
      </c>
      <c r="I231" s="129" t="str">
        <f t="shared" si="52"/>
        <v/>
      </c>
      <c r="J231" s="131" t="str">
        <f t="shared" si="48"/>
        <v/>
      </c>
      <c r="K231" s="128" t="str">
        <f t="shared" si="45"/>
        <v/>
      </c>
      <c r="L231" s="11" t="str">
        <f t="shared" si="53"/>
        <v/>
      </c>
      <c r="M231" s="11" t="str">
        <f t="shared" si="54"/>
        <v/>
      </c>
      <c r="N231" s="11" t="str">
        <f t="shared" si="55"/>
        <v/>
      </c>
      <c r="O231" s="11" t="str">
        <f t="shared" si="56"/>
        <v/>
      </c>
      <c r="P231" s="5"/>
      <c r="Q231" s="5"/>
      <c r="R231" s="5"/>
      <c r="S231" s="5"/>
      <c r="T231" s="5"/>
      <c r="U231" s="5"/>
    </row>
    <row r="232" spans="3:21" x14ac:dyDescent="0.3">
      <c r="C232" s="3" t="str">
        <f t="shared" si="46"/>
        <v/>
      </c>
      <c r="D232" s="13"/>
      <c r="E232" s="10" t="str">
        <f t="shared" si="47"/>
        <v/>
      </c>
      <c r="F232" s="11" t="str">
        <f t="shared" si="49"/>
        <v/>
      </c>
      <c r="G232" s="11" t="str">
        <f t="shared" si="50"/>
        <v/>
      </c>
      <c r="H232" s="122" t="str">
        <f t="shared" si="51"/>
        <v/>
      </c>
      <c r="I232" s="129" t="str">
        <f t="shared" si="52"/>
        <v/>
      </c>
      <c r="J232" s="131" t="str">
        <f t="shared" si="48"/>
        <v/>
      </c>
      <c r="K232" s="128" t="str">
        <f t="shared" si="45"/>
        <v/>
      </c>
      <c r="L232" s="11" t="str">
        <f t="shared" si="53"/>
        <v/>
      </c>
      <c r="M232" s="11" t="str">
        <f t="shared" si="54"/>
        <v/>
      </c>
      <c r="N232" s="11" t="str">
        <f t="shared" si="55"/>
        <v/>
      </c>
      <c r="O232" s="11" t="str">
        <f t="shared" si="56"/>
        <v/>
      </c>
      <c r="P232" s="5"/>
      <c r="Q232" s="5"/>
      <c r="R232" s="5"/>
      <c r="S232" s="5"/>
      <c r="T232" s="5"/>
      <c r="U232" s="5"/>
    </row>
    <row r="233" spans="3:21" x14ac:dyDescent="0.3">
      <c r="C233" s="3" t="str">
        <f t="shared" si="46"/>
        <v/>
      </c>
      <c r="D233" s="13"/>
      <c r="E233" s="10" t="str">
        <f t="shared" si="47"/>
        <v/>
      </c>
      <c r="F233" s="11" t="str">
        <f t="shared" si="49"/>
        <v/>
      </c>
      <c r="G233" s="11" t="str">
        <f t="shared" si="50"/>
        <v/>
      </c>
      <c r="H233" s="122" t="str">
        <f t="shared" si="51"/>
        <v/>
      </c>
      <c r="I233" s="129" t="str">
        <f t="shared" si="52"/>
        <v/>
      </c>
      <c r="J233" s="131" t="str">
        <f t="shared" si="48"/>
        <v/>
      </c>
      <c r="K233" s="128" t="str">
        <f t="shared" si="45"/>
        <v/>
      </c>
      <c r="L233" s="11" t="str">
        <f t="shared" si="53"/>
        <v/>
      </c>
      <c r="M233" s="11" t="str">
        <f t="shared" si="54"/>
        <v/>
      </c>
      <c r="N233" s="11" t="str">
        <f t="shared" si="55"/>
        <v/>
      </c>
      <c r="O233" s="11" t="str">
        <f t="shared" si="56"/>
        <v/>
      </c>
      <c r="P233" s="5"/>
      <c r="Q233" s="5"/>
      <c r="R233" s="5"/>
      <c r="S233" s="5"/>
      <c r="T233" s="5"/>
      <c r="U233" s="5"/>
    </row>
    <row r="234" spans="3:21" x14ac:dyDescent="0.3">
      <c r="C234" s="3" t="str">
        <f t="shared" si="46"/>
        <v/>
      </c>
      <c r="D234" s="13"/>
      <c r="E234" s="10" t="str">
        <f t="shared" si="47"/>
        <v/>
      </c>
      <c r="F234" s="11" t="str">
        <f t="shared" si="49"/>
        <v/>
      </c>
      <c r="G234" s="11" t="str">
        <f t="shared" si="50"/>
        <v/>
      </c>
      <c r="H234" s="122" t="str">
        <f t="shared" si="51"/>
        <v/>
      </c>
      <c r="I234" s="129" t="str">
        <f t="shared" si="52"/>
        <v/>
      </c>
      <c r="J234" s="131" t="str">
        <f t="shared" si="48"/>
        <v/>
      </c>
      <c r="K234" s="128" t="str">
        <f t="shared" si="45"/>
        <v/>
      </c>
      <c r="L234" s="11" t="str">
        <f t="shared" si="53"/>
        <v/>
      </c>
      <c r="M234" s="11" t="str">
        <f t="shared" si="54"/>
        <v/>
      </c>
      <c r="N234" s="11" t="str">
        <f t="shared" si="55"/>
        <v/>
      </c>
      <c r="O234" s="11" t="str">
        <f t="shared" si="56"/>
        <v/>
      </c>
      <c r="P234" s="5"/>
      <c r="Q234" s="5"/>
      <c r="R234" s="5"/>
      <c r="S234" s="5"/>
      <c r="T234" s="5"/>
      <c r="U234" s="5"/>
    </row>
    <row r="235" spans="3:21" x14ac:dyDescent="0.3">
      <c r="C235" s="3" t="str">
        <f t="shared" si="46"/>
        <v/>
      </c>
      <c r="D235" s="13"/>
      <c r="E235" s="10" t="str">
        <f t="shared" si="47"/>
        <v/>
      </c>
      <c r="F235" s="11" t="str">
        <f t="shared" si="49"/>
        <v/>
      </c>
      <c r="G235" s="11" t="str">
        <f t="shared" si="50"/>
        <v/>
      </c>
      <c r="H235" s="122" t="str">
        <f t="shared" si="51"/>
        <v/>
      </c>
      <c r="I235" s="129" t="str">
        <f t="shared" si="52"/>
        <v/>
      </c>
      <c r="J235" s="131" t="str">
        <f t="shared" si="48"/>
        <v/>
      </c>
      <c r="K235" s="128" t="str">
        <f t="shared" si="45"/>
        <v/>
      </c>
      <c r="L235" s="11" t="str">
        <f t="shared" si="53"/>
        <v/>
      </c>
      <c r="M235" s="11" t="str">
        <f t="shared" si="54"/>
        <v/>
      </c>
      <c r="N235" s="11" t="str">
        <f t="shared" si="55"/>
        <v/>
      </c>
      <c r="O235" s="11" t="str">
        <f t="shared" si="56"/>
        <v/>
      </c>
      <c r="P235" s="5"/>
      <c r="Q235" s="5"/>
      <c r="R235" s="5"/>
      <c r="S235" s="5"/>
      <c r="T235" s="5"/>
      <c r="U235" s="5"/>
    </row>
    <row r="236" spans="3:21" x14ac:dyDescent="0.3">
      <c r="C236" s="3" t="str">
        <f t="shared" si="46"/>
        <v/>
      </c>
      <c r="D236" s="13"/>
      <c r="E236" s="10" t="str">
        <f t="shared" si="47"/>
        <v/>
      </c>
      <c r="F236" s="11" t="str">
        <f t="shared" si="49"/>
        <v/>
      </c>
      <c r="G236" s="11" t="str">
        <f t="shared" si="50"/>
        <v/>
      </c>
      <c r="H236" s="122" t="str">
        <f t="shared" si="51"/>
        <v/>
      </c>
      <c r="I236" s="129" t="str">
        <f t="shared" si="52"/>
        <v/>
      </c>
      <c r="J236" s="131" t="str">
        <f t="shared" si="48"/>
        <v/>
      </c>
      <c r="K236" s="128" t="str">
        <f t="shared" si="45"/>
        <v/>
      </c>
      <c r="L236" s="11" t="str">
        <f t="shared" si="53"/>
        <v/>
      </c>
      <c r="M236" s="11" t="str">
        <f t="shared" si="54"/>
        <v/>
      </c>
      <c r="N236" s="11" t="str">
        <f t="shared" si="55"/>
        <v/>
      </c>
      <c r="O236" s="11" t="str">
        <f t="shared" si="56"/>
        <v/>
      </c>
      <c r="P236" s="5"/>
      <c r="Q236" s="5"/>
      <c r="R236" s="5"/>
      <c r="S236" s="5"/>
      <c r="T236" s="5"/>
      <c r="U236" s="5"/>
    </row>
    <row r="237" spans="3:21" x14ac:dyDescent="0.3">
      <c r="C237" s="3" t="str">
        <f t="shared" si="46"/>
        <v/>
      </c>
      <c r="D237" s="13"/>
      <c r="E237" s="10" t="str">
        <f t="shared" si="47"/>
        <v/>
      </c>
      <c r="F237" s="11" t="str">
        <f t="shared" si="49"/>
        <v/>
      </c>
      <c r="G237" s="11" t="str">
        <f t="shared" si="50"/>
        <v/>
      </c>
      <c r="H237" s="122" t="str">
        <f t="shared" si="51"/>
        <v/>
      </c>
      <c r="I237" s="129" t="str">
        <f t="shared" si="52"/>
        <v/>
      </c>
      <c r="J237" s="131" t="str">
        <f t="shared" si="48"/>
        <v/>
      </c>
      <c r="K237" s="128" t="str">
        <f t="shared" si="45"/>
        <v/>
      </c>
      <c r="L237" s="11" t="str">
        <f t="shared" si="53"/>
        <v/>
      </c>
      <c r="M237" s="11" t="str">
        <f t="shared" si="54"/>
        <v/>
      </c>
      <c r="N237" s="11" t="str">
        <f t="shared" si="55"/>
        <v/>
      </c>
      <c r="O237" s="11" t="str">
        <f t="shared" si="56"/>
        <v/>
      </c>
      <c r="P237" s="5"/>
      <c r="Q237" s="5"/>
      <c r="R237" s="5"/>
      <c r="S237" s="5"/>
      <c r="T237" s="5"/>
      <c r="U237" s="5"/>
    </row>
    <row r="238" spans="3:21" x14ac:dyDescent="0.3">
      <c r="C238" s="3" t="str">
        <f t="shared" si="46"/>
        <v/>
      </c>
      <c r="D238" s="13"/>
      <c r="E238" s="10" t="str">
        <f t="shared" si="47"/>
        <v/>
      </c>
      <c r="F238" s="11" t="str">
        <f t="shared" si="49"/>
        <v/>
      </c>
      <c r="G238" s="11" t="str">
        <f t="shared" si="50"/>
        <v/>
      </c>
      <c r="H238" s="122" t="str">
        <f t="shared" si="51"/>
        <v/>
      </c>
      <c r="I238" s="129" t="str">
        <f t="shared" si="52"/>
        <v/>
      </c>
      <c r="J238" s="131" t="str">
        <f t="shared" si="48"/>
        <v/>
      </c>
      <c r="K238" s="128" t="str">
        <f t="shared" si="45"/>
        <v/>
      </c>
      <c r="L238" s="11" t="str">
        <f t="shared" si="53"/>
        <v/>
      </c>
      <c r="M238" s="11" t="str">
        <f t="shared" si="54"/>
        <v/>
      </c>
      <c r="N238" s="11" t="str">
        <f t="shared" si="55"/>
        <v/>
      </c>
      <c r="O238" s="11" t="str">
        <f t="shared" si="56"/>
        <v/>
      </c>
      <c r="P238" s="5"/>
      <c r="Q238" s="5"/>
      <c r="R238" s="5"/>
      <c r="S238" s="5"/>
      <c r="T238" s="5"/>
      <c r="U238" s="5"/>
    </row>
    <row r="239" spans="3:21" x14ac:dyDescent="0.3">
      <c r="C239" s="3" t="str">
        <f t="shared" si="46"/>
        <v/>
      </c>
      <c r="D239" s="13"/>
      <c r="E239" s="10" t="str">
        <f t="shared" si="47"/>
        <v/>
      </c>
      <c r="F239" s="11" t="str">
        <f t="shared" si="49"/>
        <v/>
      </c>
      <c r="G239" s="11" t="str">
        <f t="shared" si="50"/>
        <v/>
      </c>
      <c r="H239" s="122" t="str">
        <f t="shared" si="51"/>
        <v/>
      </c>
      <c r="I239" s="129" t="str">
        <f t="shared" si="52"/>
        <v/>
      </c>
      <c r="J239" s="131" t="str">
        <f t="shared" si="48"/>
        <v/>
      </c>
      <c r="K239" s="128" t="str">
        <f t="shared" si="45"/>
        <v/>
      </c>
      <c r="L239" s="11" t="str">
        <f t="shared" si="53"/>
        <v/>
      </c>
      <c r="M239" s="11" t="str">
        <f t="shared" si="54"/>
        <v/>
      </c>
      <c r="N239" s="11" t="str">
        <f t="shared" si="55"/>
        <v/>
      </c>
      <c r="O239" s="11" t="str">
        <f t="shared" si="56"/>
        <v/>
      </c>
      <c r="P239" s="5"/>
      <c r="Q239" s="5"/>
      <c r="R239" s="5"/>
      <c r="S239" s="5"/>
      <c r="T239" s="5"/>
      <c r="U239" s="5"/>
    </row>
    <row r="240" spans="3:21" x14ac:dyDescent="0.3">
      <c r="C240" s="3" t="str">
        <f t="shared" si="46"/>
        <v/>
      </c>
      <c r="D240" s="13"/>
      <c r="E240" s="10" t="str">
        <f t="shared" si="47"/>
        <v/>
      </c>
      <c r="F240" s="11" t="str">
        <f t="shared" si="49"/>
        <v/>
      </c>
      <c r="G240" s="11" t="str">
        <f t="shared" si="50"/>
        <v/>
      </c>
      <c r="H240" s="122" t="str">
        <f t="shared" si="51"/>
        <v/>
      </c>
      <c r="I240" s="129" t="str">
        <f t="shared" si="52"/>
        <v/>
      </c>
      <c r="J240" s="131" t="str">
        <f t="shared" si="48"/>
        <v/>
      </c>
      <c r="K240" s="128" t="str">
        <f t="shared" si="45"/>
        <v/>
      </c>
      <c r="L240" s="11" t="str">
        <f t="shared" si="53"/>
        <v/>
      </c>
      <c r="M240" s="11" t="str">
        <f t="shared" si="54"/>
        <v/>
      </c>
      <c r="N240" s="11" t="str">
        <f t="shared" si="55"/>
        <v/>
      </c>
      <c r="O240" s="11" t="str">
        <f t="shared" si="56"/>
        <v/>
      </c>
      <c r="P240" s="5"/>
      <c r="Q240" s="5"/>
      <c r="R240" s="5"/>
      <c r="S240" s="5"/>
      <c r="T240" s="5"/>
      <c r="U240" s="5"/>
    </row>
    <row r="241" spans="3:21" x14ac:dyDescent="0.3">
      <c r="C241" s="3" t="str">
        <f t="shared" si="46"/>
        <v/>
      </c>
      <c r="D241" s="13"/>
      <c r="E241" s="10" t="str">
        <f t="shared" si="47"/>
        <v/>
      </c>
      <c r="F241" s="11" t="str">
        <f t="shared" si="49"/>
        <v/>
      </c>
      <c r="G241" s="11" t="str">
        <f t="shared" si="50"/>
        <v/>
      </c>
      <c r="H241" s="122" t="str">
        <f t="shared" si="51"/>
        <v/>
      </c>
      <c r="I241" s="129" t="str">
        <f t="shared" si="52"/>
        <v/>
      </c>
      <c r="J241" s="131" t="str">
        <f t="shared" si="48"/>
        <v/>
      </c>
      <c r="K241" s="128" t="str">
        <f t="shared" si="45"/>
        <v/>
      </c>
      <c r="L241" s="11" t="str">
        <f t="shared" si="53"/>
        <v/>
      </c>
      <c r="M241" s="11" t="str">
        <f t="shared" si="54"/>
        <v/>
      </c>
      <c r="N241" s="11" t="str">
        <f t="shared" si="55"/>
        <v/>
      </c>
      <c r="O241" s="11" t="str">
        <f t="shared" si="56"/>
        <v/>
      </c>
      <c r="P241" s="5"/>
      <c r="Q241" s="5"/>
      <c r="R241" s="5"/>
      <c r="S241" s="5"/>
      <c r="T241" s="5"/>
      <c r="U241" s="5"/>
    </row>
    <row r="242" spans="3:21" x14ac:dyDescent="0.3">
      <c r="C242" s="3"/>
      <c r="D242" s="3"/>
      <c r="E242" s="48"/>
      <c r="F242" s="11"/>
      <c r="G242" s="11"/>
      <c r="H242" s="48"/>
      <c r="I242" s="48"/>
      <c r="J242" s="3"/>
      <c r="K242" s="3"/>
      <c r="L242" s="11"/>
      <c r="M242" s="11"/>
      <c r="N242" s="11"/>
      <c r="O242" s="49"/>
      <c r="P242" s="5"/>
      <c r="Q242" s="5"/>
      <c r="R242" s="5"/>
      <c r="S242" s="5"/>
      <c r="T242" s="5"/>
      <c r="U242" s="5"/>
    </row>
    <row r="243" spans="3:21" x14ac:dyDescent="0.3">
      <c r="C243" s="3"/>
      <c r="D243" s="3"/>
      <c r="E243" s="48"/>
      <c r="F243" s="11"/>
      <c r="G243" s="11"/>
      <c r="H243" s="48"/>
      <c r="I243" s="48"/>
      <c r="J243" s="3"/>
      <c r="K243" s="3"/>
      <c r="L243" s="11"/>
      <c r="M243" s="11"/>
      <c r="N243" s="11"/>
      <c r="O243" s="49"/>
      <c r="P243" s="5"/>
      <c r="Q243" s="5"/>
      <c r="R243" s="5"/>
      <c r="S243" s="5"/>
      <c r="T243" s="5"/>
      <c r="U243" s="5"/>
    </row>
    <row r="244" spans="3:21" x14ac:dyDescent="0.3">
      <c r="C244" s="3"/>
      <c r="D244" s="3"/>
      <c r="E244" s="48"/>
      <c r="F244" s="11"/>
      <c r="G244" s="11"/>
      <c r="H244" s="48"/>
      <c r="I244" s="48"/>
      <c r="J244" s="3"/>
      <c r="K244" s="3"/>
      <c r="L244" s="11"/>
      <c r="M244" s="11"/>
      <c r="N244" s="11"/>
      <c r="O244" s="49"/>
      <c r="P244" s="5"/>
      <c r="Q244" s="5"/>
      <c r="R244" s="5"/>
      <c r="S244" s="5"/>
      <c r="T244" s="5"/>
      <c r="U244" s="5"/>
    </row>
    <row r="245" spans="3:21" x14ac:dyDescent="0.3">
      <c r="C245" s="3"/>
      <c r="D245" s="3"/>
      <c r="E245" s="48"/>
      <c r="F245" s="11"/>
      <c r="G245" s="11"/>
      <c r="H245" s="48"/>
      <c r="I245" s="48"/>
      <c r="J245" s="3"/>
      <c r="K245" s="3"/>
      <c r="L245" s="11"/>
      <c r="M245" s="11"/>
      <c r="N245" s="11"/>
      <c r="O245" s="49"/>
      <c r="P245" s="5"/>
      <c r="Q245" s="5"/>
      <c r="R245" s="5"/>
      <c r="S245" s="5"/>
      <c r="T245" s="5"/>
      <c r="U245" s="5"/>
    </row>
    <row r="246" spans="3:21" x14ac:dyDescent="0.3">
      <c r="C246" s="3"/>
      <c r="D246" s="3"/>
      <c r="E246" s="48"/>
      <c r="F246" s="11"/>
      <c r="G246" s="11"/>
      <c r="H246" s="48"/>
      <c r="I246" s="48"/>
      <c r="J246" s="3"/>
      <c r="K246" s="3"/>
      <c r="L246" s="11"/>
      <c r="M246" s="11"/>
      <c r="N246" s="11"/>
      <c r="O246" s="49"/>
      <c r="P246" s="5"/>
      <c r="Q246" s="5"/>
      <c r="R246" s="5"/>
      <c r="S246" s="5"/>
      <c r="T246" s="5"/>
      <c r="U246" s="5"/>
    </row>
    <row r="247" spans="3:21" x14ac:dyDescent="0.3">
      <c r="C247" s="3"/>
      <c r="D247" s="3"/>
      <c r="E247" s="48"/>
      <c r="F247" s="11"/>
      <c r="G247" s="11"/>
      <c r="H247" s="48"/>
      <c r="I247" s="48"/>
      <c r="J247" s="3"/>
      <c r="K247" s="3"/>
      <c r="L247" s="11"/>
      <c r="M247" s="11"/>
      <c r="N247" s="11"/>
      <c r="O247" s="49"/>
      <c r="P247" s="5"/>
      <c r="Q247" s="5"/>
      <c r="R247" s="5"/>
      <c r="S247" s="5"/>
      <c r="T247" s="5"/>
      <c r="U247" s="5"/>
    </row>
    <row r="248" spans="3:21" x14ac:dyDescent="0.3">
      <c r="C248" s="4"/>
      <c r="D248" s="4"/>
      <c r="E248" s="49"/>
      <c r="F248" s="50"/>
      <c r="G248" s="50"/>
      <c r="H248" s="49"/>
      <c r="I248" s="49"/>
      <c r="J248" s="4"/>
      <c r="K248" s="4"/>
      <c r="L248" s="50"/>
      <c r="M248" s="50"/>
      <c r="N248" s="50"/>
      <c r="O248" s="49"/>
      <c r="P248" s="5"/>
      <c r="Q248" s="5"/>
      <c r="R248" s="5"/>
      <c r="S248" s="5"/>
      <c r="T248" s="5"/>
      <c r="U248" s="5"/>
    </row>
    <row r="249" spans="3:21" x14ac:dyDescent="0.3">
      <c r="C249" s="4"/>
      <c r="D249" s="4"/>
      <c r="E249" s="49"/>
      <c r="F249" s="50"/>
      <c r="G249" s="50"/>
      <c r="H249" s="49"/>
      <c r="I249" s="49"/>
      <c r="J249" s="4"/>
      <c r="K249" s="4"/>
      <c r="L249" s="50"/>
      <c r="M249" s="50"/>
      <c r="N249" s="50"/>
      <c r="O249" s="49"/>
      <c r="P249" s="5"/>
      <c r="Q249" s="5"/>
      <c r="R249" s="5"/>
      <c r="S249" s="5"/>
      <c r="T249" s="5"/>
      <c r="U249" s="5"/>
    </row>
    <row r="250" spans="3:21" x14ac:dyDescent="0.3">
      <c r="C250" s="4"/>
      <c r="D250" s="4"/>
      <c r="E250" s="49"/>
      <c r="F250" s="50"/>
      <c r="G250" s="50"/>
      <c r="H250" s="49"/>
      <c r="I250" s="49"/>
      <c r="J250" s="4"/>
      <c r="K250" s="4"/>
      <c r="L250" s="50"/>
      <c r="M250" s="50"/>
      <c r="N250" s="50"/>
      <c r="O250" s="49"/>
      <c r="P250" s="5"/>
      <c r="Q250" s="5"/>
      <c r="R250" s="5"/>
      <c r="S250" s="5"/>
      <c r="T250" s="5"/>
      <c r="U250" s="5"/>
    </row>
    <row r="251" spans="3:21" x14ac:dyDescent="0.3">
      <c r="C251" s="4"/>
      <c r="D251" s="4"/>
      <c r="E251" s="49"/>
      <c r="F251" s="49"/>
      <c r="G251" s="50"/>
      <c r="H251" s="49"/>
      <c r="I251" s="49"/>
      <c r="J251" s="4"/>
      <c r="K251" s="4"/>
      <c r="L251" s="50"/>
      <c r="M251" s="50"/>
      <c r="N251" s="50"/>
      <c r="O251" s="49"/>
      <c r="P251" s="5"/>
      <c r="Q251" s="5"/>
      <c r="R251" s="5"/>
      <c r="S251" s="5"/>
      <c r="T251" s="5"/>
      <c r="U251" s="5"/>
    </row>
    <row r="252" spans="3:21" x14ac:dyDescent="0.3">
      <c r="C252" s="4"/>
      <c r="D252" s="4"/>
      <c r="E252" s="49"/>
      <c r="F252" s="49"/>
      <c r="G252" s="50"/>
      <c r="H252" s="49"/>
      <c r="I252" s="49"/>
      <c r="J252" s="4"/>
      <c r="K252" s="4"/>
      <c r="L252" s="50"/>
      <c r="M252" s="50"/>
      <c r="N252" s="50"/>
      <c r="O252" s="49"/>
      <c r="P252" s="5"/>
      <c r="Q252" s="5"/>
      <c r="R252" s="5"/>
      <c r="S252" s="5"/>
      <c r="T252" s="5"/>
      <c r="U252" s="5"/>
    </row>
    <row r="253" spans="3:21" x14ac:dyDescent="0.3">
      <c r="C253" s="4"/>
      <c r="D253" s="4"/>
      <c r="E253" s="49"/>
      <c r="F253" s="49"/>
      <c r="G253" s="50"/>
      <c r="H253" s="49"/>
      <c r="I253" s="49"/>
      <c r="J253" s="4"/>
      <c r="K253" s="4"/>
      <c r="L253" s="50"/>
      <c r="M253" s="50"/>
      <c r="N253" s="50"/>
      <c r="O253" s="49"/>
      <c r="P253" s="5"/>
      <c r="Q253" s="5"/>
      <c r="R253" s="5"/>
      <c r="S253" s="5"/>
      <c r="T253" s="5"/>
      <c r="U253" s="5"/>
    </row>
    <row r="254" spans="3:21" x14ac:dyDescent="0.3">
      <c r="C254" s="4"/>
      <c r="D254" s="4"/>
      <c r="E254" s="49"/>
      <c r="F254" s="49"/>
      <c r="G254" s="50"/>
      <c r="H254" s="49"/>
      <c r="I254" s="49"/>
      <c r="J254" s="4"/>
      <c r="K254" s="4"/>
      <c r="L254" s="50"/>
      <c r="M254" s="50"/>
      <c r="N254" s="50"/>
      <c r="O254" s="49"/>
      <c r="P254" s="5"/>
      <c r="Q254" s="5"/>
      <c r="R254" s="5"/>
      <c r="S254" s="5"/>
      <c r="T254" s="5"/>
      <c r="U254" s="5"/>
    </row>
    <row r="255" spans="3:21" x14ac:dyDescent="0.3">
      <c r="C255" s="4"/>
      <c r="D255" s="4"/>
      <c r="E255" s="49"/>
      <c r="F255" s="49"/>
      <c r="G255" s="50"/>
      <c r="H255" s="49"/>
      <c r="I255" s="49"/>
      <c r="J255" s="4"/>
      <c r="K255" s="4"/>
      <c r="L255" s="50"/>
      <c r="M255" s="50"/>
      <c r="N255" s="50"/>
      <c r="O255" s="49"/>
      <c r="P255" s="5"/>
      <c r="Q255" s="5"/>
      <c r="R255" s="5"/>
      <c r="S255" s="5"/>
      <c r="T255" s="5"/>
      <c r="U255" s="5"/>
    </row>
    <row r="256" spans="3:21" x14ac:dyDescent="0.3">
      <c r="C256" s="4"/>
      <c r="D256" s="4"/>
      <c r="E256" s="49"/>
      <c r="F256" s="49"/>
      <c r="G256" s="50"/>
      <c r="H256" s="49"/>
      <c r="I256" s="49"/>
      <c r="J256" s="4"/>
      <c r="K256" s="4"/>
      <c r="L256" s="50"/>
      <c r="M256" s="50"/>
      <c r="N256" s="50"/>
      <c r="O256" s="49"/>
      <c r="P256" s="5"/>
      <c r="Q256" s="5"/>
      <c r="R256" s="5"/>
      <c r="S256" s="5"/>
      <c r="T256" s="5"/>
      <c r="U256" s="5"/>
    </row>
    <row r="257" spans="3:21" x14ac:dyDescent="0.3">
      <c r="C257" s="4"/>
      <c r="D257" s="4"/>
      <c r="E257" s="49"/>
      <c r="F257" s="49"/>
      <c r="G257" s="50"/>
      <c r="H257" s="49"/>
      <c r="I257" s="49"/>
      <c r="J257" s="4"/>
      <c r="K257" s="4"/>
      <c r="L257" s="51"/>
      <c r="M257" s="4"/>
      <c r="N257" s="51"/>
      <c r="O257" s="49"/>
      <c r="P257" s="5"/>
      <c r="Q257" s="5"/>
      <c r="R257" s="5"/>
      <c r="S257" s="5"/>
      <c r="T257" s="5"/>
      <c r="U257" s="5"/>
    </row>
    <row r="258" spans="3:21" x14ac:dyDescent="0.3">
      <c r="C258" s="4"/>
      <c r="D258" s="4"/>
      <c r="E258" s="49"/>
      <c r="F258" s="49"/>
      <c r="G258" s="50"/>
      <c r="H258" s="49"/>
      <c r="I258" s="49"/>
      <c r="J258" s="4"/>
      <c r="K258" s="4"/>
      <c r="L258" s="51"/>
      <c r="M258" s="4"/>
      <c r="N258" s="51"/>
      <c r="O258" s="49"/>
      <c r="P258" s="5"/>
      <c r="Q258" s="5"/>
      <c r="R258" s="5"/>
      <c r="S258" s="5"/>
      <c r="T258" s="5"/>
      <c r="U258" s="5"/>
    </row>
    <row r="259" spans="3:21" x14ac:dyDescent="0.3">
      <c r="C259" s="4"/>
      <c r="D259" s="4"/>
      <c r="E259" s="49"/>
      <c r="F259" s="49"/>
      <c r="G259" s="50"/>
      <c r="H259" s="49"/>
      <c r="I259" s="49"/>
      <c r="J259" s="4"/>
      <c r="K259" s="4"/>
      <c r="L259" s="51"/>
      <c r="M259" s="4"/>
      <c r="N259" s="51"/>
      <c r="O259" s="49"/>
      <c r="P259" s="5"/>
      <c r="Q259" s="5"/>
      <c r="R259" s="5"/>
      <c r="S259" s="5"/>
      <c r="T259" s="5"/>
      <c r="U259" s="5"/>
    </row>
    <row r="260" spans="3:21" x14ac:dyDescent="0.3">
      <c r="C260" s="5"/>
      <c r="D260" s="5"/>
      <c r="E260" s="52"/>
      <c r="F260" s="52"/>
      <c r="G260" s="53"/>
      <c r="H260" s="52"/>
      <c r="I260" s="52"/>
      <c r="J260" s="5"/>
      <c r="K260" s="5"/>
      <c r="L260" s="15"/>
      <c r="M260" s="5"/>
      <c r="N260" s="15"/>
      <c r="O260" s="49"/>
      <c r="P260" s="5"/>
      <c r="Q260" s="5"/>
      <c r="R260" s="5"/>
      <c r="S260" s="5"/>
      <c r="T260" s="5"/>
      <c r="U260" s="5"/>
    </row>
    <row r="261" spans="3:21" x14ac:dyDescent="0.3">
      <c r="C261" s="5"/>
      <c r="D261" s="5"/>
      <c r="E261" s="52"/>
      <c r="F261" s="52"/>
      <c r="G261" s="53"/>
      <c r="H261" s="52"/>
      <c r="I261" s="52"/>
      <c r="J261" s="5"/>
      <c r="K261" s="5"/>
      <c r="L261" s="15"/>
      <c r="M261" s="5"/>
      <c r="N261" s="15"/>
      <c r="O261" s="49"/>
      <c r="P261" s="5"/>
      <c r="Q261" s="5"/>
      <c r="R261" s="5"/>
      <c r="S261" s="5"/>
      <c r="T261" s="5"/>
      <c r="U261" s="5"/>
    </row>
    <row r="262" spans="3:21" x14ac:dyDescent="0.3">
      <c r="C262" s="5"/>
      <c r="D262" s="5"/>
      <c r="E262" s="52"/>
      <c r="F262" s="52"/>
      <c r="G262" s="53"/>
      <c r="H262" s="52"/>
      <c r="I262" s="52"/>
      <c r="J262" s="5"/>
      <c r="K262" s="5"/>
      <c r="L262" s="15"/>
      <c r="M262" s="5"/>
      <c r="N262" s="5"/>
      <c r="O262" s="49"/>
      <c r="P262" s="5"/>
      <c r="Q262" s="5"/>
      <c r="R262" s="5"/>
      <c r="S262" s="5"/>
      <c r="T262" s="5"/>
      <c r="U262" s="5"/>
    </row>
    <row r="263" spans="3:21" x14ac:dyDescent="0.3">
      <c r="C263" s="5"/>
      <c r="D263" s="5"/>
      <c r="E263" s="52"/>
      <c r="F263" s="52"/>
      <c r="G263" s="53"/>
      <c r="H263" s="52"/>
      <c r="I263" s="52"/>
      <c r="J263" s="5"/>
      <c r="K263" s="5"/>
      <c r="L263" s="15"/>
      <c r="M263" s="5"/>
      <c r="N263" s="5"/>
      <c r="O263" s="49"/>
      <c r="P263" s="5"/>
      <c r="Q263" s="5"/>
      <c r="R263" s="5"/>
      <c r="S263" s="5"/>
      <c r="T263" s="5"/>
      <c r="U263" s="5"/>
    </row>
    <row r="264" spans="3:21" x14ac:dyDescent="0.3">
      <c r="C264" s="5"/>
      <c r="D264" s="5"/>
      <c r="E264" s="52"/>
      <c r="F264" s="52"/>
      <c r="G264" s="53"/>
      <c r="H264" s="52"/>
      <c r="I264" s="52"/>
      <c r="J264" s="5"/>
      <c r="K264" s="5"/>
      <c r="L264" s="15"/>
      <c r="M264" s="5"/>
      <c r="N264" s="5"/>
      <c r="O264" s="49"/>
      <c r="P264" s="5"/>
      <c r="Q264" s="5"/>
      <c r="R264" s="5"/>
      <c r="S264" s="5"/>
      <c r="T264" s="5"/>
      <c r="U264" s="5"/>
    </row>
    <row r="265" spans="3:21" x14ac:dyDescent="0.3">
      <c r="C265" s="5"/>
      <c r="D265" s="5"/>
      <c r="E265" s="52"/>
      <c r="F265" s="52"/>
      <c r="G265" s="53"/>
      <c r="H265" s="52"/>
      <c r="I265" s="52"/>
      <c r="J265" s="5"/>
      <c r="K265" s="5"/>
      <c r="L265" s="5"/>
      <c r="M265" s="5"/>
      <c r="N265" s="5"/>
      <c r="O265" s="49"/>
      <c r="P265" s="5"/>
      <c r="Q265" s="5"/>
      <c r="R265" s="5"/>
      <c r="S265" s="5"/>
      <c r="T265" s="5"/>
      <c r="U265" s="5"/>
    </row>
    <row r="266" spans="3:21" x14ac:dyDescent="0.3">
      <c r="C266" s="5"/>
      <c r="D266" s="5"/>
      <c r="E266" s="52"/>
      <c r="F266" s="52"/>
      <c r="G266" s="53"/>
      <c r="H266" s="52"/>
      <c r="I266" s="52"/>
      <c r="J266" s="5"/>
      <c r="K266" s="5"/>
      <c r="L266" s="5"/>
      <c r="M266" s="5"/>
      <c r="N266" s="5"/>
      <c r="O266" s="49"/>
      <c r="P266" s="5"/>
      <c r="Q266" s="5"/>
      <c r="R266" s="5"/>
      <c r="S266" s="5"/>
      <c r="T266" s="5"/>
      <c r="U266" s="5"/>
    </row>
    <row r="267" spans="3:21" x14ac:dyDescent="0.3">
      <c r="C267" s="5"/>
      <c r="D267" s="5"/>
      <c r="E267" s="52"/>
      <c r="F267" s="52"/>
      <c r="G267" s="53"/>
      <c r="H267" s="52"/>
      <c r="I267" s="52"/>
      <c r="J267" s="5"/>
      <c r="K267" s="5"/>
      <c r="L267" s="5"/>
      <c r="M267" s="5"/>
      <c r="N267" s="5"/>
      <c r="O267" s="49"/>
      <c r="P267" s="5"/>
      <c r="Q267" s="5"/>
      <c r="R267" s="5"/>
      <c r="S267" s="5"/>
      <c r="T267" s="5"/>
      <c r="U267" s="5"/>
    </row>
    <row r="268" spans="3:21" x14ac:dyDescent="0.3">
      <c r="C268" s="5"/>
      <c r="D268" s="5"/>
      <c r="E268" s="52"/>
      <c r="F268" s="52"/>
      <c r="G268" s="53"/>
      <c r="H268" s="52"/>
      <c r="I268" s="52"/>
      <c r="J268" s="5"/>
      <c r="K268" s="5"/>
      <c r="L268" s="5"/>
      <c r="M268" s="5"/>
      <c r="N268" s="5"/>
      <c r="O268" s="49"/>
      <c r="P268" s="5"/>
      <c r="Q268" s="5"/>
      <c r="R268" s="5"/>
      <c r="S268" s="5"/>
      <c r="T268" s="5"/>
      <c r="U268" s="5"/>
    </row>
    <row r="269" spans="3:21" x14ac:dyDescent="0.3">
      <c r="C269" s="5"/>
      <c r="D269" s="5"/>
      <c r="E269" s="52"/>
      <c r="F269" s="52"/>
      <c r="G269" s="52"/>
      <c r="H269" s="52"/>
      <c r="I269" s="52"/>
      <c r="J269" s="5"/>
      <c r="K269" s="5"/>
      <c r="L269" s="5"/>
      <c r="M269" s="5"/>
      <c r="N269" s="5"/>
      <c r="O269" s="49"/>
      <c r="P269" s="5"/>
      <c r="Q269" s="5"/>
      <c r="R269" s="5"/>
      <c r="S269" s="5"/>
      <c r="T269" s="5"/>
      <c r="U269" s="5"/>
    </row>
    <row r="270" spans="3:21" x14ac:dyDescent="0.3">
      <c r="C270" s="5"/>
      <c r="D270" s="5"/>
      <c r="E270" s="52"/>
      <c r="F270" s="52"/>
      <c r="G270" s="52"/>
      <c r="H270" s="52"/>
      <c r="I270" s="52"/>
      <c r="J270" s="5"/>
      <c r="K270" s="5"/>
      <c r="L270" s="5"/>
      <c r="M270" s="5"/>
      <c r="N270" s="5"/>
      <c r="O270" s="49"/>
      <c r="P270" s="5"/>
      <c r="Q270" s="5"/>
      <c r="R270" s="5"/>
      <c r="S270" s="5"/>
      <c r="T270" s="5"/>
      <c r="U270" s="5"/>
    </row>
    <row r="271" spans="3:21" x14ac:dyDescent="0.3">
      <c r="C271" s="5"/>
      <c r="D271" s="5"/>
      <c r="E271" s="52"/>
      <c r="F271" s="52"/>
      <c r="G271" s="52"/>
      <c r="H271" s="52"/>
      <c r="I271" s="52"/>
      <c r="J271" s="5"/>
      <c r="K271" s="5"/>
      <c r="L271" s="5"/>
      <c r="M271" s="5"/>
      <c r="N271" s="5"/>
      <c r="O271" s="49"/>
      <c r="P271" s="5"/>
      <c r="Q271" s="5"/>
      <c r="R271" s="5"/>
      <c r="S271" s="5"/>
      <c r="T271" s="5"/>
      <c r="U271" s="5"/>
    </row>
    <row r="272" spans="3:21" x14ac:dyDescent="0.3">
      <c r="C272" s="5"/>
      <c r="D272" s="5"/>
      <c r="E272" s="52"/>
      <c r="F272" s="52"/>
      <c r="G272" s="52"/>
      <c r="H272" s="52"/>
      <c r="I272" s="52"/>
      <c r="J272" s="5"/>
      <c r="K272" s="5"/>
      <c r="L272" s="5"/>
      <c r="M272" s="5"/>
      <c r="N272" s="5"/>
      <c r="O272" s="49"/>
      <c r="P272" s="5"/>
      <c r="Q272" s="5"/>
      <c r="R272" s="5"/>
      <c r="S272" s="5"/>
      <c r="T272" s="5"/>
      <c r="U272" s="5"/>
    </row>
    <row r="273" spans="3:21" x14ac:dyDescent="0.3">
      <c r="C273" s="5"/>
      <c r="D273" s="5"/>
      <c r="E273" s="52"/>
      <c r="F273" s="52"/>
      <c r="G273" s="52"/>
      <c r="H273" s="52"/>
      <c r="I273" s="52"/>
      <c r="J273" s="5"/>
      <c r="K273" s="5"/>
      <c r="L273" s="5"/>
      <c r="M273" s="5"/>
      <c r="N273" s="5"/>
      <c r="O273" s="49"/>
      <c r="P273" s="5"/>
      <c r="Q273" s="5"/>
      <c r="R273" s="5"/>
      <c r="S273" s="5"/>
      <c r="T273" s="5"/>
      <c r="U273" s="5"/>
    </row>
    <row r="274" spans="3:21" x14ac:dyDescent="0.3">
      <c r="C274" s="5"/>
      <c r="D274" s="5"/>
      <c r="E274" s="52"/>
      <c r="F274" s="52"/>
      <c r="G274" s="52"/>
      <c r="H274" s="52"/>
      <c r="I274" s="52"/>
      <c r="J274" s="5"/>
      <c r="K274" s="5"/>
      <c r="L274" s="5"/>
      <c r="M274" s="5"/>
      <c r="N274" s="5"/>
      <c r="O274" s="49"/>
      <c r="P274" s="5"/>
      <c r="Q274" s="5"/>
      <c r="R274" s="5"/>
      <c r="S274" s="5"/>
      <c r="T274" s="5"/>
      <c r="U274" s="5"/>
    </row>
    <row r="275" spans="3:21" x14ac:dyDescent="0.3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9"/>
      <c r="P275" s="5"/>
      <c r="Q275" s="5"/>
      <c r="R275" s="5"/>
      <c r="S275" s="5"/>
      <c r="T275" s="5"/>
      <c r="U275" s="5"/>
    </row>
    <row r="276" spans="3:21" x14ac:dyDescent="0.3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9"/>
      <c r="P276" s="5"/>
      <c r="Q276" s="5"/>
      <c r="R276" s="5"/>
      <c r="S276" s="5"/>
      <c r="T276" s="5"/>
      <c r="U276" s="5"/>
    </row>
    <row r="277" spans="3:21" x14ac:dyDescent="0.3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9"/>
      <c r="P277" s="5"/>
      <c r="Q277" s="5"/>
      <c r="R277" s="5"/>
      <c r="S277" s="5"/>
      <c r="T277" s="5"/>
      <c r="U277" s="5"/>
    </row>
    <row r="278" spans="3:21" x14ac:dyDescent="0.3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9"/>
      <c r="P278" s="5"/>
      <c r="Q278" s="5"/>
      <c r="R278" s="5"/>
      <c r="S278" s="5"/>
      <c r="T278" s="5"/>
      <c r="U278" s="5"/>
    </row>
    <row r="279" spans="3:21" x14ac:dyDescent="0.3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9"/>
      <c r="P279" s="5"/>
      <c r="Q279" s="5"/>
      <c r="R279" s="5"/>
      <c r="S279" s="5"/>
      <c r="T279" s="5"/>
      <c r="U279" s="5"/>
    </row>
    <row r="280" spans="3:21" x14ac:dyDescent="0.3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9"/>
      <c r="P280" s="5"/>
      <c r="Q280" s="5"/>
      <c r="R280" s="5"/>
      <c r="S280" s="5"/>
      <c r="T280" s="5"/>
      <c r="U280" s="5"/>
    </row>
    <row r="281" spans="3:21" x14ac:dyDescent="0.3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9"/>
      <c r="P281" s="5"/>
      <c r="Q281" s="5"/>
      <c r="R281" s="5"/>
      <c r="S281" s="5"/>
      <c r="T281" s="5"/>
      <c r="U281" s="5"/>
    </row>
    <row r="282" spans="3:21" x14ac:dyDescent="0.3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9"/>
      <c r="P282" s="5"/>
      <c r="Q282" s="5"/>
      <c r="R282" s="5"/>
      <c r="S282" s="5"/>
      <c r="T282" s="5"/>
      <c r="U282" s="5"/>
    </row>
    <row r="283" spans="3:21" x14ac:dyDescent="0.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9"/>
      <c r="P283" s="5"/>
      <c r="Q283" s="5"/>
      <c r="R283" s="5"/>
      <c r="S283" s="5"/>
      <c r="T283" s="5"/>
      <c r="U283" s="5"/>
    </row>
    <row r="284" spans="3:21" x14ac:dyDescent="0.3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9"/>
      <c r="P284" s="5"/>
      <c r="Q284" s="5"/>
      <c r="R284" s="5"/>
      <c r="S284" s="5"/>
      <c r="T284" s="5"/>
      <c r="U284" s="5"/>
    </row>
    <row r="285" spans="3:21" x14ac:dyDescent="0.3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9"/>
      <c r="P285" s="5"/>
      <c r="Q285" s="5"/>
      <c r="R285" s="5"/>
      <c r="S285" s="5"/>
      <c r="T285" s="5"/>
      <c r="U285" s="5"/>
    </row>
    <row r="286" spans="3:21" x14ac:dyDescent="0.3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9"/>
      <c r="P286" s="5"/>
      <c r="Q286" s="5"/>
      <c r="R286" s="5"/>
      <c r="S286" s="5"/>
      <c r="T286" s="5"/>
      <c r="U286" s="5"/>
    </row>
    <row r="287" spans="3:21" x14ac:dyDescent="0.3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9"/>
      <c r="P287" s="5"/>
      <c r="Q287" s="5"/>
      <c r="R287" s="5"/>
      <c r="S287" s="5"/>
      <c r="T287" s="5"/>
      <c r="U287" s="5"/>
    </row>
    <row r="288" spans="3:21" x14ac:dyDescent="0.3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9"/>
      <c r="P288" s="5"/>
      <c r="Q288" s="5"/>
      <c r="R288" s="5"/>
      <c r="S288" s="5"/>
      <c r="T288" s="5"/>
      <c r="U288" s="5"/>
    </row>
    <row r="289" spans="3:21" x14ac:dyDescent="0.3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9"/>
      <c r="P289" s="5"/>
      <c r="Q289" s="5"/>
      <c r="R289" s="5"/>
      <c r="S289" s="5"/>
      <c r="T289" s="5"/>
      <c r="U289" s="5"/>
    </row>
    <row r="290" spans="3:21" x14ac:dyDescent="0.3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9"/>
      <c r="P290" s="5"/>
      <c r="Q290" s="5"/>
      <c r="R290" s="5"/>
      <c r="S290" s="5"/>
      <c r="T290" s="5"/>
      <c r="U290" s="5"/>
    </row>
    <row r="291" spans="3:21" x14ac:dyDescent="0.3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9"/>
      <c r="P291" s="5"/>
      <c r="Q291" s="5"/>
      <c r="R291" s="5"/>
      <c r="S291" s="5"/>
      <c r="T291" s="5"/>
      <c r="U291" s="5"/>
    </row>
    <row r="292" spans="3:21" x14ac:dyDescent="0.3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9"/>
      <c r="P292" s="5"/>
      <c r="Q292" s="5"/>
      <c r="R292" s="5"/>
      <c r="S292" s="5"/>
      <c r="T292" s="5"/>
      <c r="U292" s="5"/>
    </row>
    <row r="293" spans="3:21" x14ac:dyDescent="0.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9"/>
      <c r="P293" s="5"/>
      <c r="Q293" s="5"/>
      <c r="R293" s="5"/>
      <c r="S293" s="5"/>
      <c r="T293" s="5"/>
      <c r="U293" s="5"/>
    </row>
    <row r="294" spans="3:21" x14ac:dyDescent="0.3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9"/>
      <c r="P294" s="5"/>
      <c r="Q294" s="5"/>
      <c r="R294" s="5"/>
      <c r="S294" s="5"/>
      <c r="T294" s="5"/>
      <c r="U294" s="5"/>
    </row>
    <row r="295" spans="3:21" x14ac:dyDescent="0.3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9"/>
      <c r="P295" s="5"/>
      <c r="Q295" s="5"/>
      <c r="R295" s="5"/>
      <c r="S295" s="5"/>
      <c r="T295" s="5"/>
      <c r="U295" s="5"/>
    </row>
    <row r="296" spans="3:21" x14ac:dyDescent="0.3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9"/>
      <c r="P296" s="5"/>
      <c r="Q296" s="5"/>
      <c r="R296" s="5"/>
      <c r="S296" s="5"/>
      <c r="T296" s="5"/>
      <c r="U296" s="5"/>
    </row>
    <row r="297" spans="3:21" x14ac:dyDescent="0.3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9"/>
      <c r="P297" s="5"/>
      <c r="Q297" s="5"/>
      <c r="R297" s="5"/>
      <c r="S297" s="5"/>
      <c r="T297" s="5"/>
      <c r="U297" s="5"/>
    </row>
    <row r="298" spans="3:21" x14ac:dyDescent="0.3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9"/>
      <c r="P298" s="5"/>
      <c r="Q298" s="5"/>
      <c r="R298" s="5"/>
      <c r="S298" s="5"/>
      <c r="T298" s="5"/>
      <c r="U298" s="5"/>
    </row>
    <row r="299" spans="3:21" x14ac:dyDescent="0.3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9"/>
      <c r="P299" s="5"/>
      <c r="Q299" s="5"/>
      <c r="R299" s="5"/>
      <c r="S299" s="5"/>
      <c r="T299" s="5"/>
      <c r="U299" s="5"/>
    </row>
    <row r="300" spans="3:21" x14ac:dyDescent="0.3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9"/>
      <c r="P300" s="5"/>
      <c r="Q300" s="5"/>
      <c r="R300" s="5"/>
      <c r="S300" s="5"/>
      <c r="T300" s="5"/>
      <c r="U300" s="5"/>
    </row>
    <row r="301" spans="3:21" x14ac:dyDescent="0.3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9"/>
      <c r="P301" s="5"/>
      <c r="Q301" s="5"/>
      <c r="R301" s="5"/>
      <c r="S301" s="5"/>
      <c r="T301" s="5"/>
      <c r="U301" s="5"/>
    </row>
    <row r="302" spans="3:21" x14ac:dyDescent="0.3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9"/>
      <c r="P302" s="5"/>
      <c r="Q302" s="5"/>
      <c r="R302" s="5"/>
      <c r="S302" s="5"/>
      <c r="T302" s="5"/>
      <c r="U302" s="5"/>
    </row>
    <row r="303" spans="3:21" x14ac:dyDescent="0.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9"/>
      <c r="P303" s="5"/>
      <c r="Q303" s="5"/>
      <c r="R303" s="5"/>
      <c r="S303" s="5"/>
      <c r="T303" s="5"/>
      <c r="U303" s="5"/>
    </row>
    <row r="304" spans="3:21" x14ac:dyDescent="0.3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9"/>
      <c r="P304" s="5"/>
      <c r="Q304" s="5"/>
      <c r="R304" s="5"/>
      <c r="S304" s="5"/>
      <c r="T304" s="5"/>
      <c r="U304" s="5"/>
    </row>
    <row r="305" spans="3:21" x14ac:dyDescent="0.3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9"/>
      <c r="P305" s="5"/>
      <c r="Q305" s="5"/>
      <c r="R305" s="5"/>
      <c r="S305" s="5"/>
      <c r="T305" s="5"/>
      <c r="U305" s="5"/>
    </row>
    <row r="306" spans="3:21" x14ac:dyDescent="0.3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9"/>
      <c r="P306" s="5"/>
      <c r="Q306" s="5"/>
      <c r="R306" s="5"/>
      <c r="S306" s="5"/>
      <c r="T306" s="5"/>
      <c r="U306" s="5"/>
    </row>
    <row r="307" spans="3:21" x14ac:dyDescent="0.3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9"/>
      <c r="P307" s="5"/>
      <c r="Q307" s="5"/>
      <c r="R307" s="5"/>
      <c r="S307" s="5"/>
      <c r="T307" s="5"/>
      <c r="U307" s="5"/>
    </row>
    <row r="308" spans="3:21" x14ac:dyDescent="0.3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9"/>
      <c r="P308" s="5"/>
      <c r="Q308" s="5"/>
      <c r="R308" s="5"/>
      <c r="S308" s="5"/>
      <c r="T308" s="5"/>
      <c r="U308" s="5"/>
    </row>
    <row r="309" spans="3:21" x14ac:dyDescent="0.3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9"/>
      <c r="P309" s="5"/>
      <c r="Q309" s="5"/>
      <c r="R309" s="5"/>
      <c r="S309" s="5"/>
      <c r="T309" s="5"/>
      <c r="U309" s="5"/>
    </row>
    <row r="310" spans="3:21" x14ac:dyDescent="0.3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9"/>
      <c r="P310" s="5"/>
      <c r="Q310" s="5"/>
      <c r="R310" s="5"/>
      <c r="S310" s="5"/>
      <c r="T310" s="5"/>
      <c r="U310" s="5"/>
    </row>
    <row r="311" spans="3:21" x14ac:dyDescent="0.3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9"/>
      <c r="P311" s="5"/>
      <c r="Q311" s="5"/>
      <c r="R311" s="5"/>
      <c r="S311" s="5"/>
      <c r="T311" s="5"/>
      <c r="U311" s="5"/>
    </row>
    <row r="312" spans="3:21" x14ac:dyDescent="0.3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9"/>
      <c r="P312" s="5"/>
      <c r="Q312" s="5"/>
      <c r="R312" s="5"/>
      <c r="S312" s="5"/>
      <c r="T312" s="5"/>
      <c r="U312" s="5"/>
    </row>
    <row r="313" spans="3:21" x14ac:dyDescent="0.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9"/>
      <c r="P313" s="5"/>
      <c r="Q313" s="5"/>
      <c r="R313" s="5"/>
      <c r="S313" s="5"/>
      <c r="T313" s="5"/>
      <c r="U313" s="5"/>
    </row>
    <row r="314" spans="3:21" x14ac:dyDescent="0.3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9"/>
      <c r="P314" s="5"/>
      <c r="Q314" s="5"/>
      <c r="R314" s="5"/>
      <c r="S314" s="5"/>
      <c r="T314" s="5"/>
      <c r="U314" s="5"/>
    </row>
    <row r="315" spans="3:21" x14ac:dyDescent="0.3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9"/>
      <c r="P315" s="5"/>
      <c r="Q315" s="5"/>
      <c r="R315" s="5"/>
      <c r="S315" s="5"/>
      <c r="T315" s="5"/>
      <c r="U315" s="5"/>
    </row>
    <row r="316" spans="3:21" x14ac:dyDescent="0.3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9"/>
      <c r="P316" s="5"/>
      <c r="Q316" s="5"/>
      <c r="R316" s="5"/>
      <c r="S316" s="5"/>
      <c r="T316" s="5"/>
      <c r="U316" s="5"/>
    </row>
    <row r="317" spans="3:21" x14ac:dyDescent="0.3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9"/>
      <c r="P317" s="5"/>
      <c r="Q317" s="5"/>
      <c r="R317" s="5"/>
      <c r="S317" s="5"/>
      <c r="T317" s="5"/>
      <c r="U317" s="5"/>
    </row>
    <row r="318" spans="3:21" x14ac:dyDescent="0.3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9"/>
      <c r="P318" s="5"/>
      <c r="Q318" s="5"/>
      <c r="R318" s="5"/>
      <c r="S318" s="5"/>
      <c r="T318" s="5"/>
      <c r="U318" s="5"/>
    </row>
    <row r="319" spans="3:21" x14ac:dyDescent="0.3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9"/>
      <c r="P319" s="5"/>
      <c r="Q319" s="5"/>
      <c r="R319" s="5"/>
      <c r="S319" s="5"/>
      <c r="T319" s="5"/>
      <c r="U319" s="5"/>
    </row>
    <row r="320" spans="3:21" x14ac:dyDescent="0.3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9"/>
      <c r="P320" s="5"/>
      <c r="Q320" s="5"/>
      <c r="R320" s="5"/>
      <c r="S320" s="5"/>
      <c r="T320" s="5"/>
      <c r="U320" s="5"/>
    </row>
    <row r="321" spans="3:21" x14ac:dyDescent="0.3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9"/>
      <c r="P321" s="5"/>
      <c r="Q321" s="5"/>
      <c r="R321" s="5"/>
      <c r="S321" s="5"/>
      <c r="T321" s="5"/>
      <c r="U321" s="5"/>
    </row>
    <row r="322" spans="3:21" x14ac:dyDescent="0.3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9"/>
      <c r="P322" s="5"/>
      <c r="Q322" s="5"/>
      <c r="R322" s="5"/>
      <c r="S322" s="5"/>
      <c r="T322" s="5"/>
      <c r="U322" s="5"/>
    </row>
    <row r="323" spans="3:21" x14ac:dyDescent="0.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9"/>
      <c r="P323" s="5"/>
      <c r="Q323" s="5"/>
      <c r="R323" s="5"/>
      <c r="S323" s="5"/>
      <c r="T323" s="5"/>
      <c r="U323" s="5"/>
    </row>
    <row r="324" spans="3:21" x14ac:dyDescent="0.3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9"/>
      <c r="P324" s="5"/>
      <c r="Q324" s="5"/>
      <c r="R324" s="5"/>
      <c r="S324" s="5"/>
      <c r="T324" s="5"/>
      <c r="U324" s="5"/>
    </row>
    <row r="325" spans="3:21" x14ac:dyDescent="0.3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9"/>
      <c r="P325" s="5"/>
      <c r="Q325" s="5"/>
      <c r="R325" s="5"/>
      <c r="S325" s="5"/>
      <c r="T325" s="5"/>
      <c r="U325" s="5"/>
    </row>
    <row r="326" spans="3:21" x14ac:dyDescent="0.3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9"/>
      <c r="P326" s="5"/>
      <c r="Q326" s="5"/>
      <c r="R326" s="5"/>
      <c r="S326" s="5"/>
      <c r="T326" s="5"/>
      <c r="U326" s="5"/>
    </row>
    <row r="327" spans="3:21" x14ac:dyDescent="0.3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9"/>
      <c r="P327" s="5"/>
      <c r="Q327" s="5"/>
      <c r="R327" s="5"/>
      <c r="S327" s="5"/>
      <c r="T327" s="5"/>
      <c r="U327" s="5"/>
    </row>
    <row r="328" spans="3:21" x14ac:dyDescent="0.3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9"/>
      <c r="P328" s="5"/>
      <c r="Q328" s="5"/>
      <c r="R328" s="5"/>
      <c r="S328" s="5"/>
      <c r="T328" s="5"/>
      <c r="U328" s="5"/>
    </row>
    <row r="329" spans="3:21" x14ac:dyDescent="0.3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9"/>
      <c r="P329" s="5"/>
      <c r="Q329" s="5"/>
      <c r="R329" s="5"/>
      <c r="S329" s="5"/>
      <c r="T329" s="5"/>
      <c r="U329" s="5"/>
    </row>
    <row r="330" spans="3:21" x14ac:dyDescent="0.3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9"/>
      <c r="P330" s="5"/>
      <c r="Q330" s="5"/>
      <c r="R330" s="5"/>
      <c r="S330" s="5"/>
      <c r="T330" s="5"/>
      <c r="U330" s="5"/>
    </row>
    <row r="331" spans="3:21" x14ac:dyDescent="0.3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9"/>
      <c r="P331" s="5"/>
      <c r="Q331" s="5"/>
      <c r="R331" s="5"/>
      <c r="S331" s="5"/>
      <c r="T331" s="5"/>
      <c r="U331" s="5"/>
    </row>
    <row r="332" spans="3:21" x14ac:dyDescent="0.3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9"/>
      <c r="P332" s="5"/>
      <c r="Q332" s="5"/>
      <c r="R332" s="5"/>
      <c r="S332" s="5"/>
      <c r="T332" s="5"/>
      <c r="U332" s="5"/>
    </row>
    <row r="333" spans="3:21" x14ac:dyDescent="0.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9"/>
      <c r="P333" s="5"/>
      <c r="Q333" s="5"/>
      <c r="R333" s="5"/>
      <c r="S333" s="5"/>
      <c r="T333" s="5"/>
      <c r="U333" s="5"/>
    </row>
    <row r="334" spans="3:21" x14ac:dyDescent="0.3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9"/>
      <c r="P334" s="5"/>
      <c r="Q334" s="5"/>
      <c r="R334" s="5"/>
      <c r="S334" s="5"/>
      <c r="T334" s="5"/>
      <c r="U334" s="5"/>
    </row>
    <row r="335" spans="3:21" x14ac:dyDescent="0.3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9"/>
      <c r="P335" s="5"/>
      <c r="Q335" s="5"/>
      <c r="R335" s="5"/>
      <c r="S335" s="5"/>
      <c r="T335" s="5"/>
      <c r="U335" s="5"/>
    </row>
    <row r="336" spans="3:21" x14ac:dyDescent="0.3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9"/>
      <c r="P336" s="5"/>
      <c r="Q336" s="5"/>
      <c r="R336" s="5"/>
      <c r="S336" s="5"/>
      <c r="T336" s="5"/>
      <c r="U336" s="5"/>
    </row>
    <row r="337" spans="3:21" x14ac:dyDescent="0.3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9"/>
      <c r="P337" s="5"/>
      <c r="Q337" s="5"/>
      <c r="R337" s="5"/>
      <c r="S337" s="5"/>
      <c r="T337" s="5"/>
      <c r="U337" s="5"/>
    </row>
    <row r="338" spans="3:21" x14ac:dyDescent="0.3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9"/>
      <c r="P338" s="5"/>
      <c r="Q338" s="5"/>
      <c r="R338" s="5"/>
      <c r="S338" s="5"/>
      <c r="T338" s="5"/>
      <c r="U338" s="5"/>
    </row>
    <row r="339" spans="3:21" x14ac:dyDescent="0.3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9"/>
      <c r="P339" s="5"/>
      <c r="Q339" s="5"/>
      <c r="R339" s="5"/>
      <c r="S339" s="5"/>
      <c r="T339" s="5"/>
      <c r="U339" s="5"/>
    </row>
    <row r="340" spans="3:21" x14ac:dyDescent="0.3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9"/>
      <c r="P340" s="5"/>
      <c r="Q340" s="5"/>
      <c r="R340" s="5"/>
      <c r="S340" s="5"/>
      <c r="T340" s="5"/>
      <c r="U340" s="5"/>
    </row>
    <row r="341" spans="3:21" x14ac:dyDescent="0.3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9"/>
      <c r="P341" s="5"/>
      <c r="Q341" s="5"/>
      <c r="R341" s="5"/>
      <c r="S341" s="5"/>
      <c r="T341" s="5"/>
      <c r="U341" s="5"/>
    </row>
    <row r="342" spans="3:21" x14ac:dyDescent="0.3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9"/>
      <c r="P342" s="5"/>
      <c r="Q342" s="5"/>
      <c r="R342" s="5"/>
      <c r="S342" s="5"/>
      <c r="T342" s="5"/>
      <c r="U342" s="5"/>
    </row>
    <row r="343" spans="3:21" x14ac:dyDescent="0.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9"/>
      <c r="P343" s="5"/>
      <c r="Q343" s="5"/>
      <c r="R343" s="5"/>
      <c r="S343" s="5"/>
      <c r="T343" s="5"/>
      <c r="U343" s="5"/>
    </row>
    <row r="344" spans="3:21" x14ac:dyDescent="0.3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9"/>
      <c r="P344" s="5"/>
      <c r="Q344" s="5"/>
      <c r="R344" s="5"/>
      <c r="S344" s="5"/>
      <c r="T344" s="5"/>
      <c r="U344" s="5"/>
    </row>
    <row r="345" spans="3:21" x14ac:dyDescent="0.3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9"/>
      <c r="P345" s="5"/>
      <c r="Q345" s="5"/>
      <c r="R345" s="5"/>
      <c r="S345" s="5"/>
      <c r="T345" s="5"/>
      <c r="U345" s="5"/>
    </row>
    <row r="346" spans="3:21" x14ac:dyDescent="0.3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9"/>
      <c r="P346" s="5"/>
      <c r="Q346" s="5"/>
      <c r="R346" s="5"/>
      <c r="S346" s="5"/>
      <c r="T346" s="5"/>
      <c r="U346" s="5"/>
    </row>
    <row r="347" spans="3:21" x14ac:dyDescent="0.3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9"/>
      <c r="P347" s="5"/>
      <c r="Q347" s="5"/>
      <c r="R347" s="5"/>
      <c r="S347" s="5"/>
      <c r="T347" s="5"/>
      <c r="U347" s="5"/>
    </row>
    <row r="348" spans="3:21" x14ac:dyDescent="0.3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9"/>
      <c r="P348" s="5"/>
      <c r="Q348" s="5"/>
      <c r="R348" s="5"/>
      <c r="S348" s="5"/>
      <c r="T348" s="5"/>
      <c r="U348" s="5"/>
    </row>
    <row r="349" spans="3:21" x14ac:dyDescent="0.3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9"/>
      <c r="P349" s="5"/>
      <c r="Q349" s="5"/>
      <c r="R349" s="5"/>
      <c r="S349" s="5"/>
      <c r="T349" s="5"/>
      <c r="U349" s="5"/>
    </row>
    <row r="350" spans="3:21" x14ac:dyDescent="0.3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9"/>
      <c r="P350" s="5"/>
      <c r="Q350" s="5"/>
      <c r="R350" s="5"/>
      <c r="S350" s="5"/>
      <c r="T350" s="5"/>
      <c r="U350" s="5"/>
    </row>
    <row r="351" spans="3:21" x14ac:dyDescent="0.3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9"/>
      <c r="P351" s="5"/>
      <c r="Q351" s="5"/>
      <c r="R351" s="5"/>
      <c r="S351" s="5"/>
      <c r="T351" s="5"/>
      <c r="U351" s="5"/>
    </row>
    <row r="352" spans="3:21" x14ac:dyDescent="0.3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9"/>
      <c r="P352" s="5"/>
      <c r="Q352" s="5"/>
      <c r="R352" s="5"/>
      <c r="S352" s="5"/>
      <c r="T352" s="5"/>
      <c r="U352" s="5"/>
    </row>
    <row r="353" spans="3:21" x14ac:dyDescent="0.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9"/>
      <c r="P353" s="5"/>
      <c r="Q353" s="5"/>
      <c r="R353" s="5"/>
      <c r="S353" s="5"/>
      <c r="T353" s="5"/>
      <c r="U353" s="5"/>
    </row>
    <row r="354" spans="3:21" x14ac:dyDescent="0.3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9"/>
      <c r="P354" s="5"/>
      <c r="Q354" s="5"/>
      <c r="R354" s="5"/>
      <c r="S354" s="5"/>
      <c r="T354" s="5"/>
      <c r="U354" s="5"/>
    </row>
    <row r="355" spans="3:21" x14ac:dyDescent="0.3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9"/>
      <c r="P355" s="5"/>
      <c r="Q355" s="5"/>
      <c r="R355" s="5"/>
      <c r="S355" s="5"/>
      <c r="T355" s="5"/>
      <c r="U355" s="5"/>
    </row>
    <row r="356" spans="3:21" x14ac:dyDescent="0.3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9"/>
      <c r="P356" s="5"/>
      <c r="Q356" s="5"/>
      <c r="R356" s="5"/>
      <c r="S356" s="5"/>
      <c r="T356" s="5"/>
      <c r="U356" s="5"/>
    </row>
    <row r="357" spans="3:21" x14ac:dyDescent="0.3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9"/>
      <c r="P357" s="5"/>
      <c r="Q357" s="5"/>
      <c r="R357" s="5"/>
      <c r="S357" s="5"/>
      <c r="T357" s="5"/>
      <c r="U357" s="5"/>
    </row>
    <row r="358" spans="3:21" x14ac:dyDescent="0.3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9"/>
      <c r="P358" s="5"/>
      <c r="Q358" s="5"/>
      <c r="R358" s="5"/>
      <c r="S358" s="5"/>
      <c r="T358" s="5"/>
      <c r="U358" s="5"/>
    </row>
    <row r="359" spans="3:21" x14ac:dyDescent="0.3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9"/>
      <c r="P359" s="5"/>
      <c r="Q359" s="5"/>
      <c r="R359" s="5"/>
      <c r="S359" s="5"/>
      <c r="T359" s="5"/>
      <c r="U359" s="5"/>
    </row>
    <row r="360" spans="3:21" x14ac:dyDescent="0.3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9"/>
      <c r="P360" s="5"/>
      <c r="Q360" s="5"/>
      <c r="R360" s="5"/>
      <c r="S360" s="5"/>
      <c r="T360" s="5"/>
      <c r="U360" s="5"/>
    </row>
    <row r="361" spans="3:21" x14ac:dyDescent="0.3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9"/>
      <c r="P361" s="5"/>
      <c r="Q361" s="5"/>
      <c r="R361" s="5"/>
      <c r="S361" s="5"/>
      <c r="T361" s="5"/>
      <c r="U361" s="5"/>
    </row>
    <row r="362" spans="3:21" x14ac:dyDescent="0.3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9"/>
      <c r="P362" s="5"/>
      <c r="Q362" s="5"/>
      <c r="R362" s="5"/>
      <c r="S362" s="5"/>
      <c r="T362" s="5"/>
      <c r="U362" s="5"/>
    </row>
    <row r="363" spans="3:21" x14ac:dyDescent="0.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9"/>
      <c r="P363" s="5"/>
      <c r="Q363" s="5"/>
      <c r="R363" s="5"/>
      <c r="S363" s="5"/>
      <c r="T363" s="5"/>
      <c r="U363" s="5"/>
    </row>
    <row r="364" spans="3:21" x14ac:dyDescent="0.3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9"/>
      <c r="P364" s="5"/>
      <c r="Q364" s="5"/>
      <c r="R364" s="5"/>
      <c r="S364" s="5"/>
      <c r="T364" s="5"/>
      <c r="U364" s="5"/>
    </row>
    <row r="365" spans="3:21" x14ac:dyDescent="0.3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9"/>
      <c r="P365" s="5"/>
      <c r="Q365" s="5"/>
      <c r="R365" s="5"/>
      <c r="S365" s="5"/>
      <c r="T365" s="5"/>
      <c r="U365" s="5"/>
    </row>
    <row r="366" spans="3:21" x14ac:dyDescent="0.3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9"/>
      <c r="P366" s="5"/>
      <c r="Q366" s="5"/>
      <c r="R366" s="5"/>
      <c r="S366" s="5"/>
      <c r="T366" s="5"/>
      <c r="U366" s="5"/>
    </row>
    <row r="367" spans="3:21" x14ac:dyDescent="0.3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9"/>
      <c r="P367" s="5"/>
      <c r="Q367" s="5"/>
      <c r="R367" s="5"/>
      <c r="S367" s="5"/>
      <c r="T367" s="5"/>
      <c r="U367" s="5"/>
    </row>
    <row r="368" spans="3:21" x14ac:dyDescent="0.3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9"/>
      <c r="P368" s="5"/>
      <c r="Q368" s="5"/>
      <c r="R368" s="5"/>
      <c r="S368" s="5"/>
      <c r="T368" s="5"/>
      <c r="U368" s="5"/>
    </row>
    <row r="369" spans="3:21" x14ac:dyDescent="0.3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9"/>
      <c r="P369" s="5"/>
      <c r="Q369" s="5"/>
      <c r="R369" s="5"/>
      <c r="S369" s="5"/>
      <c r="T369" s="5"/>
      <c r="U369" s="5"/>
    </row>
    <row r="370" spans="3:21" x14ac:dyDescent="0.3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9"/>
      <c r="P370" s="5"/>
      <c r="Q370" s="5"/>
      <c r="R370" s="5"/>
      <c r="S370" s="5"/>
      <c r="T370" s="5"/>
      <c r="U370" s="5"/>
    </row>
    <row r="371" spans="3:21" x14ac:dyDescent="0.3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9"/>
      <c r="P371" s="5"/>
      <c r="Q371" s="5"/>
      <c r="R371" s="5"/>
      <c r="S371" s="5"/>
      <c r="T371" s="5"/>
      <c r="U371" s="5"/>
    </row>
    <row r="372" spans="3:21" x14ac:dyDescent="0.3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9"/>
      <c r="P372" s="5"/>
      <c r="Q372" s="5"/>
      <c r="R372" s="5"/>
      <c r="S372" s="5"/>
      <c r="T372" s="5"/>
      <c r="U372" s="5"/>
    </row>
    <row r="373" spans="3:21" x14ac:dyDescent="0.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9"/>
      <c r="P373" s="5"/>
      <c r="Q373" s="5"/>
      <c r="R373" s="5"/>
      <c r="S373" s="5"/>
      <c r="T373" s="5"/>
      <c r="U373" s="5"/>
    </row>
    <row r="374" spans="3:21" x14ac:dyDescent="0.3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9"/>
      <c r="P374" s="5"/>
      <c r="Q374" s="5"/>
      <c r="R374" s="5"/>
      <c r="S374" s="5"/>
      <c r="T374" s="5"/>
      <c r="U374" s="5"/>
    </row>
    <row r="375" spans="3:21" x14ac:dyDescent="0.3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9"/>
      <c r="P375" s="5"/>
      <c r="Q375" s="5"/>
      <c r="R375" s="5"/>
      <c r="S375" s="5"/>
      <c r="T375" s="5"/>
      <c r="U375" s="5"/>
    </row>
    <row r="376" spans="3:21" x14ac:dyDescent="0.3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9"/>
      <c r="P376" s="5"/>
      <c r="Q376" s="5"/>
      <c r="R376" s="5"/>
      <c r="S376" s="5"/>
      <c r="T376" s="5"/>
      <c r="U376" s="5"/>
    </row>
    <row r="377" spans="3:21" x14ac:dyDescent="0.3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9"/>
      <c r="P377" s="5"/>
      <c r="Q377" s="5"/>
      <c r="R377" s="5"/>
      <c r="S377" s="5"/>
      <c r="T377" s="5"/>
      <c r="U377" s="5"/>
    </row>
    <row r="378" spans="3:21" x14ac:dyDescent="0.3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9"/>
      <c r="P378" s="5"/>
      <c r="Q378" s="5"/>
      <c r="R378" s="5"/>
      <c r="S378" s="5"/>
      <c r="T378" s="5"/>
      <c r="U378" s="5"/>
    </row>
    <row r="379" spans="3:21" x14ac:dyDescent="0.3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9"/>
      <c r="P379" s="5"/>
      <c r="Q379" s="5"/>
      <c r="R379" s="5"/>
      <c r="S379" s="5"/>
      <c r="T379" s="5"/>
      <c r="U379" s="5"/>
    </row>
    <row r="380" spans="3:21" x14ac:dyDescent="0.3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9"/>
      <c r="P380" s="5"/>
      <c r="Q380" s="5"/>
      <c r="R380" s="5"/>
      <c r="S380" s="5"/>
      <c r="T380" s="5"/>
      <c r="U380" s="5"/>
    </row>
    <row r="381" spans="3:21" x14ac:dyDescent="0.3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9"/>
      <c r="P381" s="5"/>
      <c r="Q381" s="5"/>
      <c r="R381" s="5"/>
      <c r="S381" s="5"/>
      <c r="T381" s="5"/>
      <c r="U381" s="5"/>
    </row>
    <row r="382" spans="3:21" x14ac:dyDescent="0.3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9"/>
      <c r="P382" s="5"/>
      <c r="Q382" s="5"/>
      <c r="R382" s="5"/>
      <c r="S382" s="5"/>
      <c r="T382" s="5"/>
      <c r="U382" s="5"/>
    </row>
    <row r="383" spans="3:21" x14ac:dyDescent="0.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9"/>
      <c r="P383" s="5"/>
      <c r="Q383" s="5"/>
      <c r="R383" s="5"/>
      <c r="S383" s="5"/>
      <c r="T383" s="5"/>
      <c r="U383" s="5"/>
    </row>
    <row r="384" spans="3:21" x14ac:dyDescent="0.3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9"/>
      <c r="P384" s="5"/>
      <c r="Q384" s="5"/>
      <c r="R384" s="5"/>
      <c r="S384" s="5"/>
      <c r="T384" s="5"/>
      <c r="U384" s="5"/>
    </row>
    <row r="385" spans="3:21" x14ac:dyDescent="0.3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9"/>
      <c r="P385" s="5"/>
      <c r="Q385" s="5"/>
      <c r="R385" s="5"/>
      <c r="S385" s="5"/>
      <c r="T385" s="5"/>
      <c r="U385" s="5"/>
    </row>
    <row r="386" spans="3:21" x14ac:dyDescent="0.3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9"/>
      <c r="P386" s="5"/>
      <c r="Q386" s="5"/>
      <c r="R386" s="5"/>
      <c r="S386" s="5"/>
      <c r="T386" s="5"/>
      <c r="U386" s="5"/>
    </row>
    <row r="387" spans="3:21" x14ac:dyDescent="0.3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9"/>
      <c r="P387" s="5"/>
      <c r="Q387" s="5"/>
      <c r="R387" s="5"/>
      <c r="S387" s="5"/>
      <c r="T387" s="5"/>
      <c r="U387" s="5"/>
    </row>
    <row r="388" spans="3:21" x14ac:dyDescent="0.3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9"/>
      <c r="P388" s="5"/>
      <c r="Q388" s="5"/>
      <c r="R388" s="5"/>
      <c r="S388" s="5"/>
      <c r="T388" s="5"/>
      <c r="U388" s="5"/>
    </row>
    <row r="389" spans="3:21" x14ac:dyDescent="0.3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9"/>
      <c r="P389" s="5"/>
      <c r="Q389" s="5"/>
      <c r="R389" s="5"/>
      <c r="S389" s="5"/>
      <c r="T389" s="5"/>
      <c r="U389" s="5"/>
    </row>
    <row r="390" spans="3:21" x14ac:dyDescent="0.3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9"/>
      <c r="P390" s="5"/>
      <c r="Q390" s="5"/>
      <c r="R390" s="5"/>
      <c r="S390" s="5"/>
      <c r="T390" s="5"/>
      <c r="U390" s="5"/>
    </row>
    <row r="391" spans="3:21" x14ac:dyDescent="0.3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9"/>
      <c r="P391" s="5"/>
      <c r="Q391" s="5"/>
      <c r="R391" s="5"/>
      <c r="S391" s="5"/>
      <c r="T391" s="5"/>
      <c r="U391" s="5"/>
    </row>
    <row r="392" spans="3:21" x14ac:dyDescent="0.3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9"/>
      <c r="P392" s="5"/>
      <c r="Q392" s="5"/>
      <c r="R392" s="5"/>
      <c r="S392" s="5"/>
      <c r="T392" s="5"/>
      <c r="U392" s="5"/>
    </row>
    <row r="393" spans="3:21" x14ac:dyDescent="0.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9"/>
      <c r="P393" s="5"/>
      <c r="Q393" s="5"/>
      <c r="R393" s="5"/>
      <c r="S393" s="5"/>
      <c r="T393" s="5"/>
      <c r="U393" s="5"/>
    </row>
    <row r="394" spans="3:21" x14ac:dyDescent="0.3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9"/>
      <c r="P394" s="5"/>
      <c r="Q394" s="5"/>
      <c r="R394" s="5"/>
      <c r="S394" s="5"/>
      <c r="T394" s="5"/>
      <c r="U394" s="5"/>
    </row>
    <row r="395" spans="3:21" x14ac:dyDescent="0.3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9"/>
      <c r="P395" s="5"/>
      <c r="Q395" s="5"/>
      <c r="R395" s="5"/>
      <c r="S395" s="5"/>
      <c r="T395" s="5"/>
      <c r="U395" s="5"/>
    </row>
    <row r="396" spans="3:21" x14ac:dyDescent="0.3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9"/>
      <c r="P396" s="5"/>
      <c r="Q396" s="5"/>
      <c r="R396" s="5"/>
      <c r="S396" s="5"/>
      <c r="T396" s="5"/>
      <c r="U396" s="5"/>
    </row>
    <row r="397" spans="3:21" x14ac:dyDescent="0.3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9"/>
      <c r="P397" s="5"/>
      <c r="Q397" s="5"/>
      <c r="R397" s="5"/>
      <c r="S397" s="5"/>
      <c r="T397" s="5"/>
      <c r="U397" s="5"/>
    </row>
    <row r="398" spans="3:21" x14ac:dyDescent="0.3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9"/>
      <c r="P398" s="5"/>
      <c r="Q398" s="5"/>
      <c r="R398" s="5"/>
      <c r="S398" s="5"/>
      <c r="T398" s="5"/>
      <c r="U398" s="5"/>
    </row>
    <row r="399" spans="3:21" x14ac:dyDescent="0.3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9"/>
      <c r="P399" s="5"/>
      <c r="Q399" s="5"/>
      <c r="R399" s="5"/>
      <c r="S399" s="5"/>
      <c r="T399" s="5"/>
      <c r="U399" s="5"/>
    </row>
    <row r="400" spans="3:21" x14ac:dyDescent="0.3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9"/>
      <c r="P400" s="5"/>
      <c r="Q400" s="5"/>
      <c r="R400" s="5"/>
      <c r="S400" s="5"/>
      <c r="T400" s="5"/>
      <c r="U400" s="5"/>
    </row>
    <row r="401" spans="3:21" x14ac:dyDescent="0.3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9"/>
      <c r="P401" s="5"/>
      <c r="Q401" s="5"/>
      <c r="R401" s="5"/>
      <c r="S401" s="5"/>
      <c r="T401" s="5"/>
      <c r="U401" s="5"/>
    </row>
    <row r="402" spans="3:21" x14ac:dyDescent="0.3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9"/>
      <c r="P402" s="5"/>
      <c r="Q402" s="5"/>
      <c r="R402" s="5"/>
      <c r="S402" s="5"/>
      <c r="T402" s="5"/>
      <c r="U402" s="5"/>
    </row>
    <row r="403" spans="3:21" x14ac:dyDescent="0.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9"/>
      <c r="P403" s="5"/>
      <c r="Q403" s="5"/>
      <c r="R403" s="5"/>
      <c r="S403" s="5"/>
      <c r="T403" s="5"/>
      <c r="U403" s="5"/>
    </row>
    <row r="404" spans="3:21" x14ac:dyDescent="0.3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9"/>
      <c r="P404" s="5"/>
      <c r="Q404" s="5"/>
      <c r="R404" s="5"/>
      <c r="S404" s="5"/>
      <c r="T404" s="5"/>
      <c r="U404" s="5"/>
    </row>
    <row r="405" spans="3:21" x14ac:dyDescent="0.3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9"/>
      <c r="P405" s="5"/>
      <c r="Q405" s="5"/>
      <c r="R405" s="5"/>
      <c r="S405" s="5"/>
      <c r="T405" s="5"/>
      <c r="U405" s="5"/>
    </row>
    <row r="406" spans="3:21" x14ac:dyDescent="0.3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9"/>
      <c r="P406" s="5"/>
      <c r="Q406" s="5"/>
      <c r="R406" s="5"/>
      <c r="S406" s="5"/>
      <c r="T406" s="5"/>
      <c r="U406" s="5"/>
    </row>
    <row r="407" spans="3:21" x14ac:dyDescent="0.3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9"/>
      <c r="P407" s="5"/>
      <c r="Q407" s="5"/>
      <c r="R407" s="5"/>
      <c r="S407" s="5"/>
      <c r="T407" s="5"/>
      <c r="U407" s="5"/>
    </row>
    <row r="408" spans="3:21" x14ac:dyDescent="0.3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9"/>
      <c r="P408" s="5"/>
      <c r="Q408" s="5"/>
      <c r="R408" s="5"/>
      <c r="S408" s="5"/>
      <c r="T408" s="5"/>
      <c r="U408" s="5"/>
    </row>
    <row r="409" spans="3:21" x14ac:dyDescent="0.3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9"/>
      <c r="P409" s="5"/>
      <c r="Q409" s="5"/>
      <c r="R409" s="5"/>
      <c r="S409" s="5"/>
      <c r="T409" s="5"/>
      <c r="U409" s="5"/>
    </row>
    <row r="410" spans="3:21" x14ac:dyDescent="0.3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9"/>
      <c r="P410" s="5"/>
      <c r="Q410" s="5"/>
      <c r="R410" s="5"/>
      <c r="S410" s="5"/>
      <c r="T410" s="5"/>
      <c r="U410" s="5"/>
    </row>
    <row r="411" spans="3:21" x14ac:dyDescent="0.3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9"/>
      <c r="P411" s="5"/>
      <c r="Q411" s="5"/>
      <c r="R411" s="5"/>
      <c r="S411" s="5"/>
      <c r="T411" s="5"/>
      <c r="U411" s="5"/>
    </row>
    <row r="412" spans="3:21" x14ac:dyDescent="0.3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9"/>
      <c r="P412" s="5"/>
      <c r="Q412" s="5"/>
      <c r="R412" s="5"/>
      <c r="S412" s="5"/>
      <c r="T412" s="5"/>
      <c r="U412" s="5"/>
    </row>
    <row r="413" spans="3:21" x14ac:dyDescent="0.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9"/>
      <c r="P413" s="5"/>
      <c r="Q413" s="5"/>
      <c r="R413" s="5"/>
      <c r="S413" s="5"/>
      <c r="T413" s="5"/>
      <c r="U413" s="5"/>
    </row>
    <row r="414" spans="3:21" x14ac:dyDescent="0.3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9"/>
      <c r="P414" s="5"/>
      <c r="Q414" s="5"/>
      <c r="R414" s="5"/>
      <c r="S414" s="5"/>
      <c r="T414" s="5"/>
      <c r="U414" s="5"/>
    </row>
    <row r="415" spans="3:21" x14ac:dyDescent="0.3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9"/>
      <c r="P415" s="5"/>
      <c r="Q415" s="5"/>
      <c r="R415" s="5"/>
      <c r="S415" s="5"/>
      <c r="T415" s="5"/>
      <c r="U415" s="5"/>
    </row>
    <row r="416" spans="3:21" x14ac:dyDescent="0.3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9"/>
      <c r="P416" s="5"/>
      <c r="Q416" s="5"/>
      <c r="R416" s="5"/>
      <c r="S416" s="5"/>
      <c r="T416" s="5"/>
      <c r="U416" s="5"/>
    </row>
    <row r="417" spans="3:21" x14ac:dyDescent="0.3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9"/>
      <c r="P417" s="5"/>
      <c r="Q417" s="5"/>
      <c r="R417" s="5"/>
      <c r="S417" s="5"/>
      <c r="T417" s="5"/>
      <c r="U417" s="5"/>
    </row>
    <row r="418" spans="3:21" x14ac:dyDescent="0.3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9"/>
      <c r="P418" s="5"/>
      <c r="Q418" s="5"/>
      <c r="R418" s="5"/>
      <c r="S418" s="5"/>
      <c r="T418" s="5"/>
      <c r="U418" s="5"/>
    </row>
    <row r="419" spans="3:21" x14ac:dyDescent="0.3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9"/>
      <c r="P419" s="5"/>
      <c r="Q419" s="5"/>
      <c r="R419" s="5"/>
      <c r="S419" s="5"/>
      <c r="T419" s="5"/>
      <c r="U419" s="5"/>
    </row>
    <row r="420" spans="3:21" x14ac:dyDescent="0.3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9"/>
      <c r="P420" s="5"/>
      <c r="Q420" s="5"/>
      <c r="R420" s="5"/>
      <c r="S420" s="5"/>
      <c r="T420" s="5"/>
      <c r="U420" s="5"/>
    </row>
    <row r="421" spans="3:21" x14ac:dyDescent="0.3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9"/>
      <c r="P421" s="5"/>
      <c r="Q421" s="5"/>
      <c r="R421" s="5"/>
      <c r="S421" s="5"/>
      <c r="T421" s="5"/>
      <c r="U421" s="5"/>
    </row>
    <row r="422" spans="3:21" x14ac:dyDescent="0.3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9"/>
      <c r="P422" s="5"/>
      <c r="Q422" s="5"/>
      <c r="R422" s="5"/>
      <c r="S422" s="5"/>
      <c r="T422" s="5"/>
      <c r="U422" s="5"/>
    </row>
    <row r="423" spans="3:21" x14ac:dyDescent="0.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9"/>
      <c r="P423" s="5"/>
      <c r="Q423" s="5"/>
      <c r="R423" s="5"/>
      <c r="S423" s="5"/>
      <c r="T423" s="5"/>
      <c r="U423" s="5"/>
    </row>
    <row r="424" spans="3:21" x14ac:dyDescent="0.3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9"/>
      <c r="P424" s="5"/>
      <c r="Q424" s="5"/>
      <c r="R424" s="5"/>
      <c r="S424" s="5"/>
      <c r="T424" s="5"/>
      <c r="U424" s="5"/>
    </row>
    <row r="425" spans="3:21" x14ac:dyDescent="0.3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9"/>
      <c r="P425" s="5"/>
      <c r="Q425" s="5"/>
      <c r="R425" s="5"/>
      <c r="S425" s="5"/>
      <c r="T425" s="5"/>
      <c r="U425" s="5"/>
    </row>
    <row r="426" spans="3:21" x14ac:dyDescent="0.3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9"/>
      <c r="P426" s="5"/>
      <c r="Q426" s="5"/>
      <c r="R426" s="5"/>
      <c r="S426" s="5"/>
      <c r="T426" s="5"/>
      <c r="U426" s="5"/>
    </row>
    <row r="427" spans="3:21" x14ac:dyDescent="0.3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9"/>
      <c r="P427" s="5"/>
      <c r="Q427" s="5"/>
      <c r="R427" s="5"/>
      <c r="S427" s="5"/>
      <c r="T427" s="5"/>
      <c r="U427" s="5"/>
    </row>
    <row r="428" spans="3:21" x14ac:dyDescent="0.3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9"/>
      <c r="P428" s="5"/>
      <c r="Q428" s="5"/>
      <c r="R428" s="5"/>
      <c r="S428" s="5"/>
      <c r="T428" s="5"/>
      <c r="U428" s="5"/>
    </row>
    <row r="429" spans="3:21" x14ac:dyDescent="0.3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9"/>
      <c r="P429" s="5"/>
      <c r="Q429" s="5"/>
      <c r="R429" s="5"/>
      <c r="S429" s="5"/>
      <c r="T429" s="5"/>
      <c r="U429" s="5"/>
    </row>
    <row r="430" spans="3:21" x14ac:dyDescent="0.3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9"/>
      <c r="P430" s="5"/>
      <c r="Q430" s="5"/>
      <c r="R430" s="5"/>
      <c r="S430" s="5"/>
      <c r="T430" s="5"/>
      <c r="U430" s="5"/>
    </row>
    <row r="431" spans="3:21" x14ac:dyDescent="0.3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9"/>
      <c r="P431" s="5"/>
      <c r="Q431" s="5"/>
      <c r="R431" s="5"/>
      <c r="S431" s="5"/>
      <c r="T431" s="5"/>
      <c r="U431" s="5"/>
    </row>
    <row r="432" spans="3:21" x14ac:dyDescent="0.3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9"/>
      <c r="P432" s="5"/>
      <c r="Q432" s="5"/>
      <c r="R432" s="5"/>
      <c r="S432" s="5"/>
      <c r="T432" s="5"/>
      <c r="U432" s="5"/>
    </row>
    <row r="433" spans="3:21" x14ac:dyDescent="0.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9"/>
      <c r="P433" s="5"/>
      <c r="Q433" s="5"/>
      <c r="R433" s="5"/>
      <c r="S433" s="5"/>
      <c r="T433" s="5"/>
      <c r="U433" s="5"/>
    </row>
    <row r="434" spans="3:21" x14ac:dyDescent="0.3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9"/>
      <c r="P434" s="5"/>
      <c r="Q434" s="5"/>
      <c r="R434" s="5"/>
      <c r="S434" s="5"/>
      <c r="T434" s="5"/>
      <c r="U434" s="5"/>
    </row>
    <row r="435" spans="3:21" x14ac:dyDescent="0.3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9"/>
      <c r="P435" s="5"/>
      <c r="Q435" s="5"/>
      <c r="R435" s="5"/>
      <c r="S435" s="5"/>
      <c r="T435" s="5"/>
      <c r="U435" s="5"/>
    </row>
    <row r="436" spans="3:21" x14ac:dyDescent="0.3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9"/>
      <c r="P436" s="5"/>
      <c r="Q436" s="5"/>
      <c r="R436" s="5"/>
      <c r="S436" s="5"/>
      <c r="T436" s="5"/>
      <c r="U436" s="5"/>
    </row>
    <row r="437" spans="3:21" x14ac:dyDescent="0.3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9"/>
      <c r="P437" s="5"/>
      <c r="Q437" s="5"/>
      <c r="R437" s="5"/>
      <c r="S437" s="5"/>
      <c r="T437" s="5"/>
      <c r="U437" s="5"/>
    </row>
    <row r="438" spans="3:21" x14ac:dyDescent="0.3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9"/>
      <c r="P438" s="5"/>
      <c r="Q438" s="5"/>
      <c r="R438" s="5"/>
      <c r="S438" s="5"/>
      <c r="T438" s="5"/>
      <c r="U438" s="5"/>
    </row>
    <row r="439" spans="3:21" x14ac:dyDescent="0.3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9"/>
      <c r="P439" s="5"/>
      <c r="Q439" s="5"/>
      <c r="R439" s="5"/>
      <c r="S439" s="5"/>
      <c r="T439" s="5"/>
      <c r="U439" s="5"/>
    </row>
    <row r="440" spans="3:21" x14ac:dyDescent="0.3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9"/>
      <c r="P440" s="5"/>
      <c r="Q440" s="5"/>
      <c r="R440" s="5"/>
      <c r="S440" s="5"/>
      <c r="T440" s="5"/>
      <c r="U440" s="5"/>
    </row>
    <row r="441" spans="3:21" x14ac:dyDescent="0.3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9"/>
      <c r="P441" s="5"/>
      <c r="Q441" s="5"/>
      <c r="R441" s="5"/>
      <c r="S441" s="5"/>
      <c r="T441" s="5"/>
      <c r="U441" s="5"/>
    </row>
    <row r="442" spans="3:21" x14ac:dyDescent="0.3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9"/>
      <c r="P442" s="5"/>
      <c r="Q442" s="5"/>
      <c r="R442" s="5"/>
      <c r="S442" s="5"/>
      <c r="T442" s="5"/>
      <c r="U442" s="5"/>
    </row>
    <row r="443" spans="3:21" x14ac:dyDescent="0.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9"/>
      <c r="P443" s="5"/>
      <c r="Q443" s="5"/>
      <c r="R443" s="5"/>
      <c r="S443" s="5"/>
      <c r="T443" s="5"/>
      <c r="U443" s="5"/>
    </row>
    <row r="444" spans="3:21" x14ac:dyDescent="0.3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9"/>
      <c r="P444" s="5"/>
      <c r="Q444" s="5"/>
      <c r="R444" s="5"/>
      <c r="S444" s="5"/>
      <c r="T444" s="5"/>
      <c r="U444" s="5"/>
    </row>
    <row r="445" spans="3:21" x14ac:dyDescent="0.3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9"/>
      <c r="P445" s="5"/>
      <c r="Q445" s="5"/>
      <c r="R445" s="5"/>
      <c r="S445" s="5"/>
      <c r="T445" s="5"/>
      <c r="U445" s="5"/>
    </row>
    <row r="446" spans="3:21" x14ac:dyDescent="0.3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9"/>
      <c r="P446" s="5"/>
      <c r="Q446" s="5"/>
      <c r="R446" s="5"/>
      <c r="S446" s="5"/>
      <c r="T446" s="5"/>
      <c r="U446" s="5"/>
    </row>
    <row r="447" spans="3:21" x14ac:dyDescent="0.3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9"/>
      <c r="P447" s="5"/>
      <c r="Q447" s="5"/>
      <c r="R447" s="5"/>
      <c r="S447" s="5"/>
      <c r="T447" s="5"/>
      <c r="U447" s="5"/>
    </row>
    <row r="448" spans="3:21" x14ac:dyDescent="0.3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9"/>
      <c r="P448" s="5"/>
      <c r="Q448" s="5"/>
      <c r="R448" s="5"/>
      <c r="S448" s="5"/>
      <c r="T448" s="5"/>
      <c r="U448" s="5"/>
    </row>
    <row r="449" spans="3:21" x14ac:dyDescent="0.3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9"/>
      <c r="P449" s="5"/>
      <c r="Q449" s="5"/>
      <c r="R449" s="5"/>
      <c r="S449" s="5"/>
      <c r="T449" s="5"/>
      <c r="U449" s="5"/>
    </row>
    <row r="450" spans="3:21" x14ac:dyDescent="0.3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9"/>
      <c r="P450" s="5"/>
      <c r="Q450" s="5"/>
      <c r="R450" s="5"/>
      <c r="S450" s="5"/>
      <c r="T450" s="5"/>
      <c r="U450" s="5"/>
    </row>
    <row r="451" spans="3:21" x14ac:dyDescent="0.3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9"/>
      <c r="P451" s="5"/>
      <c r="Q451" s="5"/>
      <c r="R451" s="5"/>
      <c r="S451" s="5"/>
      <c r="T451" s="5"/>
      <c r="U451" s="5"/>
    </row>
    <row r="452" spans="3:21" x14ac:dyDescent="0.3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9"/>
      <c r="P452" s="5"/>
      <c r="Q452" s="5"/>
      <c r="R452" s="5"/>
      <c r="S452" s="5"/>
      <c r="T452" s="5"/>
      <c r="U452" s="5"/>
    </row>
    <row r="453" spans="3:21" x14ac:dyDescent="0.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9"/>
      <c r="P453" s="5"/>
      <c r="Q453" s="5"/>
      <c r="R453" s="5"/>
      <c r="S453" s="5"/>
      <c r="T453" s="5"/>
      <c r="U453" s="5"/>
    </row>
    <row r="454" spans="3:21" x14ac:dyDescent="0.3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9"/>
      <c r="P454" s="5"/>
      <c r="Q454" s="5"/>
      <c r="R454" s="5"/>
      <c r="S454" s="5"/>
      <c r="T454" s="5"/>
      <c r="U454" s="5"/>
    </row>
    <row r="455" spans="3:21" x14ac:dyDescent="0.3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9"/>
      <c r="P455" s="5"/>
      <c r="Q455" s="5"/>
      <c r="R455" s="5"/>
      <c r="S455" s="5"/>
      <c r="T455" s="5"/>
      <c r="U455" s="5"/>
    </row>
    <row r="456" spans="3:21" x14ac:dyDescent="0.3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9"/>
      <c r="P456" s="5"/>
      <c r="Q456" s="5"/>
      <c r="R456" s="5"/>
      <c r="S456" s="5"/>
      <c r="T456" s="5"/>
      <c r="U456" s="5"/>
    </row>
    <row r="457" spans="3:21" x14ac:dyDescent="0.3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9"/>
      <c r="P457" s="5"/>
      <c r="Q457" s="5"/>
      <c r="R457" s="5"/>
      <c r="S457" s="5"/>
      <c r="T457" s="5"/>
      <c r="U457" s="5"/>
    </row>
    <row r="458" spans="3:21" x14ac:dyDescent="0.3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9"/>
      <c r="P458" s="5"/>
      <c r="Q458" s="5"/>
      <c r="R458" s="5"/>
      <c r="S458" s="5"/>
      <c r="T458" s="5"/>
      <c r="U458" s="5"/>
    </row>
    <row r="459" spans="3:21" x14ac:dyDescent="0.3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9"/>
      <c r="P459" s="5"/>
      <c r="Q459" s="5"/>
      <c r="R459" s="5"/>
      <c r="S459" s="5"/>
      <c r="T459" s="5"/>
      <c r="U459" s="5"/>
    </row>
    <row r="460" spans="3:21" x14ac:dyDescent="0.3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9"/>
      <c r="P460" s="5"/>
      <c r="Q460" s="5"/>
      <c r="R460" s="5"/>
      <c r="S460" s="5"/>
      <c r="T460" s="5"/>
      <c r="U460" s="5"/>
    </row>
    <row r="461" spans="3:21" x14ac:dyDescent="0.3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9"/>
      <c r="P461" s="5"/>
      <c r="Q461" s="5"/>
      <c r="R461" s="5"/>
      <c r="S461" s="5"/>
      <c r="T461" s="5"/>
      <c r="U461" s="5"/>
    </row>
    <row r="462" spans="3:21" x14ac:dyDescent="0.3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9"/>
      <c r="P462" s="5"/>
      <c r="Q462" s="5"/>
      <c r="R462" s="5"/>
      <c r="S462" s="5"/>
      <c r="T462" s="5"/>
      <c r="U462" s="5"/>
    </row>
    <row r="463" spans="3:21" x14ac:dyDescent="0.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9"/>
      <c r="P463" s="5"/>
      <c r="Q463" s="5"/>
      <c r="R463" s="5"/>
      <c r="S463" s="5"/>
      <c r="T463" s="5"/>
      <c r="U463" s="5"/>
    </row>
    <row r="464" spans="3:21" x14ac:dyDescent="0.3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9"/>
      <c r="P464" s="5"/>
      <c r="Q464" s="5"/>
      <c r="R464" s="5"/>
      <c r="S464" s="5"/>
      <c r="T464" s="5"/>
      <c r="U464" s="5"/>
    </row>
    <row r="465" spans="3:21" x14ac:dyDescent="0.3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9"/>
      <c r="P465" s="5"/>
      <c r="Q465" s="5"/>
      <c r="R465" s="5"/>
      <c r="S465" s="5"/>
      <c r="T465" s="5"/>
      <c r="U465" s="5"/>
    </row>
    <row r="466" spans="3:21" x14ac:dyDescent="0.3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9"/>
      <c r="P466" s="5"/>
      <c r="Q466" s="5"/>
      <c r="R466" s="5"/>
      <c r="S466" s="5"/>
      <c r="T466" s="5"/>
      <c r="U466" s="5"/>
    </row>
    <row r="467" spans="3:21" x14ac:dyDescent="0.3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9"/>
      <c r="P467" s="5"/>
      <c r="Q467" s="5"/>
      <c r="R467" s="5"/>
      <c r="S467" s="5"/>
      <c r="T467" s="5"/>
      <c r="U467" s="5"/>
    </row>
    <row r="468" spans="3:21" x14ac:dyDescent="0.3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9"/>
      <c r="P468" s="5"/>
      <c r="Q468" s="5"/>
      <c r="R468" s="5"/>
      <c r="S468" s="5"/>
      <c r="T468" s="5"/>
      <c r="U468" s="5"/>
    </row>
    <row r="469" spans="3:21" x14ac:dyDescent="0.3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9"/>
      <c r="P469" s="5"/>
      <c r="Q469" s="5"/>
      <c r="R469" s="5"/>
      <c r="S469" s="5"/>
      <c r="T469" s="5"/>
      <c r="U469" s="5"/>
    </row>
    <row r="470" spans="3:21" x14ac:dyDescent="0.3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9"/>
      <c r="P470" s="5"/>
      <c r="Q470" s="5"/>
      <c r="R470" s="5"/>
      <c r="S470" s="5"/>
      <c r="T470" s="5"/>
      <c r="U470" s="5"/>
    </row>
    <row r="471" spans="3:21" x14ac:dyDescent="0.3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9"/>
      <c r="P471" s="5"/>
      <c r="Q471" s="5"/>
      <c r="R471" s="5"/>
      <c r="S471" s="5"/>
      <c r="T471" s="5"/>
      <c r="U471" s="5"/>
    </row>
    <row r="472" spans="3:21" x14ac:dyDescent="0.3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9"/>
      <c r="P472" s="5"/>
      <c r="Q472" s="5"/>
      <c r="R472" s="5"/>
      <c r="S472" s="5"/>
      <c r="T472" s="5"/>
      <c r="U472" s="5"/>
    </row>
    <row r="473" spans="3:21" x14ac:dyDescent="0.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9"/>
      <c r="P473" s="5"/>
      <c r="Q473" s="5"/>
      <c r="R473" s="5"/>
      <c r="S473" s="5"/>
      <c r="T473" s="5"/>
      <c r="U473" s="5"/>
    </row>
    <row r="474" spans="3:21" x14ac:dyDescent="0.3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9"/>
      <c r="P474" s="5"/>
      <c r="Q474" s="5"/>
      <c r="R474" s="5"/>
      <c r="S474" s="5"/>
      <c r="T474" s="5"/>
      <c r="U474" s="5"/>
    </row>
    <row r="475" spans="3:21" x14ac:dyDescent="0.3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9"/>
      <c r="P475" s="5"/>
      <c r="Q475" s="5"/>
      <c r="R475" s="5"/>
      <c r="S475" s="5"/>
      <c r="T475" s="5"/>
      <c r="U475" s="5"/>
    </row>
    <row r="476" spans="3:21" x14ac:dyDescent="0.3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9"/>
      <c r="P476" s="5"/>
      <c r="Q476" s="5"/>
      <c r="R476" s="5"/>
      <c r="S476" s="5"/>
      <c r="T476" s="5"/>
      <c r="U476" s="5"/>
    </row>
    <row r="477" spans="3:21" x14ac:dyDescent="0.3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9"/>
      <c r="P477" s="5"/>
      <c r="Q477" s="5"/>
      <c r="R477" s="5"/>
      <c r="S477" s="5"/>
      <c r="T477" s="5"/>
      <c r="U477" s="5"/>
    </row>
    <row r="478" spans="3:21" x14ac:dyDescent="0.3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9"/>
      <c r="P478" s="5"/>
      <c r="Q478" s="5"/>
      <c r="R478" s="5"/>
      <c r="S478" s="5"/>
      <c r="T478" s="5"/>
      <c r="U478" s="5"/>
    </row>
    <row r="479" spans="3:21" x14ac:dyDescent="0.3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9"/>
      <c r="P479" s="5"/>
      <c r="Q479" s="5"/>
      <c r="R479" s="5"/>
      <c r="S479" s="5"/>
      <c r="T479" s="5"/>
      <c r="U479" s="5"/>
    </row>
    <row r="480" spans="3:21" x14ac:dyDescent="0.3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9"/>
      <c r="P480" s="5"/>
      <c r="Q480" s="5"/>
      <c r="R480" s="5"/>
      <c r="S480" s="5"/>
      <c r="T480" s="5"/>
      <c r="U480" s="5"/>
    </row>
    <row r="481" spans="3:21" x14ac:dyDescent="0.3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9"/>
      <c r="P481" s="5"/>
      <c r="Q481" s="5"/>
      <c r="R481" s="5"/>
      <c r="S481" s="5"/>
      <c r="T481" s="5"/>
      <c r="U481" s="5"/>
    </row>
    <row r="482" spans="3:21" x14ac:dyDescent="0.3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9"/>
      <c r="P482" s="5"/>
      <c r="Q482" s="5"/>
      <c r="R482" s="5"/>
      <c r="S482" s="5"/>
      <c r="T482" s="5"/>
      <c r="U482" s="5"/>
    </row>
    <row r="483" spans="3:21" x14ac:dyDescent="0.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9"/>
      <c r="P483" s="5"/>
      <c r="Q483" s="5"/>
      <c r="R483" s="5"/>
      <c r="S483" s="5"/>
      <c r="T483" s="5"/>
      <c r="U483" s="5"/>
    </row>
    <row r="484" spans="3:21" x14ac:dyDescent="0.3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9"/>
      <c r="P484" s="5"/>
      <c r="Q484" s="5"/>
      <c r="R484" s="5"/>
      <c r="S484" s="5"/>
      <c r="T484" s="5"/>
      <c r="U484" s="5"/>
    </row>
    <row r="485" spans="3:21" x14ac:dyDescent="0.3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9"/>
      <c r="P485" s="5"/>
      <c r="Q485" s="5"/>
      <c r="R485" s="5"/>
      <c r="S485" s="5"/>
      <c r="T485" s="5"/>
      <c r="U485" s="5"/>
    </row>
    <row r="486" spans="3:21" x14ac:dyDescent="0.3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9"/>
      <c r="P486" s="5"/>
      <c r="Q486" s="5"/>
      <c r="R486" s="5"/>
      <c r="S486" s="5"/>
      <c r="T486" s="5"/>
      <c r="U486" s="5"/>
    </row>
    <row r="487" spans="3:21" x14ac:dyDescent="0.3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9"/>
      <c r="P487" s="5"/>
      <c r="Q487" s="5"/>
      <c r="R487" s="5"/>
      <c r="S487" s="5"/>
      <c r="T487" s="5"/>
      <c r="U487" s="5"/>
    </row>
    <row r="488" spans="3:21" x14ac:dyDescent="0.3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9"/>
      <c r="P488" s="5"/>
      <c r="Q488" s="5"/>
      <c r="R488" s="5"/>
      <c r="S488" s="5"/>
      <c r="T488" s="5"/>
      <c r="U488" s="5"/>
    </row>
    <row r="489" spans="3:21" x14ac:dyDescent="0.3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9"/>
      <c r="P489" s="5"/>
      <c r="Q489" s="5"/>
      <c r="R489" s="5"/>
      <c r="S489" s="5"/>
      <c r="T489" s="5"/>
      <c r="U489" s="5"/>
    </row>
    <row r="490" spans="3:21" x14ac:dyDescent="0.3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9"/>
      <c r="P490" s="5"/>
      <c r="Q490" s="5"/>
      <c r="R490" s="5"/>
      <c r="S490" s="5"/>
      <c r="T490" s="5"/>
      <c r="U490" s="5"/>
    </row>
    <row r="491" spans="3:21" x14ac:dyDescent="0.3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9"/>
      <c r="P491" s="5"/>
      <c r="Q491" s="5"/>
      <c r="R491" s="5"/>
      <c r="S491" s="5"/>
      <c r="T491" s="5"/>
      <c r="U491" s="5"/>
    </row>
    <row r="492" spans="3:21" x14ac:dyDescent="0.3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9"/>
      <c r="P492" s="5"/>
      <c r="Q492" s="5"/>
      <c r="R492" s="5"/>
      <c r="S492" s="5"/>
      <c r="T492" s="5"/>
      <c r="U492" s="5"/>
    </row>
    <row r="493" spans="3:21" x14ac:dyDescent="0.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9"/>
      <c r="P493" s="5"/>
      <c r="Q493" s="5"/>
      <c r="R493" s="5"/>
      <c r="S493" s="5"/>
      <c r="T493" s="5"/>
      <c r="U493" s="5"/>
    </row>
    <row r="494" spans="3:21" x14ac:dyDescent="0.3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9"/>
      <c r="P494" s="5"/>
      <c r="Q494" s="5"/>
      <c r="R494" s="5"/>
      <c r="S494" s="5"/>
      <c r="T494" s="5"/>
      <c r="U494" s="5"/>
    </row>
    <row r="495" spans="3:21" x14ac:dyDescent="0.3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9"/>
      <c r="P495" s="5"/>
      <c r="Q495" s="5"/>
      <c r="R495" s="5"/>
      <c r="S495" s="5"/>
      <c r="T495" s="5"/>
      <c r="U495" s="5"/>
    </row>
    <row r="496" spans="3:21" x14ac:dyDescent="0.3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9"/>
      <c r="P496" s="5"/>
      <c r="Q496" s="5"/>
      <c r="R496" s="5"/>
      <c r="S496" s="5"/>
      <c r="T496" s="5"/>
      <c r="U496" s="5"/>
    </row>
    <row r="497" spans="3:21" x14ac:dyDescent="0.3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9"/>
      <c r="P497" s="5"/>
      <c r="Q497" s="5"/>
      <c r="R497" s="5"/>
      <c r="S497" s="5"/>
      <c r="T497" s="5"/>
      <c r="U497" s="5"/>
    </row>
    <row r="498" spans="3:21" x14ac:dyDescent="0.3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9"/>
      <c r="P498" s="5"/>
      <c r="Q498" s="5"/>
      <c r="R498" s="5"/>
      <c r="S498" s="5"/>
      <c r="T498" s="5"/>
      <c r="U498" s="5"/>
    </row>
    <row r="499" spans="3:21" x14ac:dyDescent="0.3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9"/>
      <c r="P499" s="5"/>
      <c r="Q499" s="5"/>
      <c r="R499" s="5"/>
      <c r="S499" s="5"/>
      <c r="T499" s="5"/>
      <c r="U499" s="5"/>
    </row>
    <row r="500" spans="3:21" x14ac:dyDescent="0.3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9"/>
      <c r="P500" s="5"/>
      <c r="Q500" s="5"/>
      <c r="R500" s="5"/>
      <c r="S500" s="5"/>
      <c r="T500" s="5"/>
      <c r="U500" s="5"/>
    </row>
    <row r="501" spans="3:21" x14ac:dyDescent="0.3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9"/>
      <c r="P501" s="5"/>
      <c r="Q501" s="5"/>
      <c r="R501" s="5"/>
      <c r="S501" s="5"/>
      <c r="T501" s="5"/>
      <c r="U501" s="5"/>
    </row>
    <row r="502" spans="3:21" x14ac:dyDescent="0.3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9"/>
      <c r="P502" s="5"/>
      <c r="Q502" s="5"/>
      <c r="R502" s="5"/>
      <c r="S502" s="5"/>
      <c r="T502" s="5"/>
      <c r="U502" s="5"/>
    </row>
    <row r="503" spans="3:21" x14ac:dyDescent="0.3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9"/>
      <c r="P503" s="5"/>
      <c r="Q503" s="5"/>
      <c r="R503" s="5"/>
      <c r="S503" s="5"/>
      <c r="T503" s="5"/>
      <c r="U503" s="5"/>
    </row>
    <row r="504" spans="3:21" x14ac:dyDescent="0.3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9"/>
      <c r="P504" s="5"/>
      <c r="Q504" s="5"/>
      <c r="R504" s="5"/>
      <c r="S504" s="5"/>
      <c r="T504" s="5"/>
      <c r="U504" s="5"/>
    </row>
    <row r="505" spans="3:21" x14ac:dyDescent="0.3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9"/>
      <c r="P505" s="5"/>
      <c r="Q505" s="5"/>
      <c r="R505" s="5"/>
      <c r="S505" s="5"/>
      <c r="T505" s="5"/>
      <c r="U505" s="5"/>
    </row>
    <row r="506" spans="3:21" x14ac:dyDescent="0.3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9"/>
      <c r="P506" s="5"/>
      <c r="Q506" s="5"/>
      <c r="R506" s="5"/>
      <c r="S506" s="5"/>
      <c r="T506" s="5"/>
      <c r="U506" s="5"/>
    </row>
    <row r="507" spans="3:21" x14ac:dyDescent="0.3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9"/>
      <c r="P507" s="5"/>
      <c r="Q507" s="5"/>
      <c r="R507" s="5"/>
      <c r="S507" s="5"/>
      <c r="T507" s="5"/>
      <c r="U507" s="5"/>
    </row>
    <row r="508" spans="3:21" x14ac:dyDescent="0.3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9"/>
      <c r="P508" s="5"/>
      <c r="Q508" s="5"/>
      <c r="R508" s="5"/>
      <c r="S508" s="5"/>
      <c r="T508" s="5"/>
      <c r="U508" s="5"/>
    </row>
    <row r="509" spans="3:21" x14ac:dyDescent="0.3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9"/>
      <c r="P509" s="5"/>
      <c r="Q509" s="5"/>
      <c r="R509" s="5"/>
      <c r="S509" s="5"/>
      <c r="T509" s="5"/>
      <c r="U509" s="5"/>
    </row>
    <row r="510" spans="3:21" x14ac:dyDescent="0.3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9"/>
      <c r="P510" s="5"/>
      <c r="Q510" s="5"/>
      <c r="R510" s="5"/>
      <c r="S510" s="5"/>
      <c r="T510" s="5"/>
      <c r="U510" s="5"/>
    </row>
    <row r="511" spans="3:21" x14ac:dyDescent="0.3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9"/>
      <c r="P511" s="5"/>
      <c r="Q511" s="5"/>
      <c r="R511" s="5"/>
      <c r="S511" s="5"/>
      <c r="T511" s="5"/>
      <c r="U511" s="5"/>
    </row>
    <row r="512" spans="3:21" x14ac:dyDescent="0.3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9"/>
      <c r="P512" s="5"/>
      <c r="Q512" s="5"/>
      <c r="R512" s="5"/>
      <c r="S512" s="5"/>
      <c r="T512" s="5"/>
      <c r="U512" s="5"/>
    </row>
    <row r="513" spans="3:21" x14ac:dyDescent="0.3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9"/>
      <c r="P513" s="5"/>
      <c r="Q513" s="5"/>
      <c r="R513" s="5"/>
      <c r="S513" s="5"/>
      <c r="T513" s="5"/>
      <c r="U513" s="5"/>
    </row>
    <row r="514" spans="3:21" x14ac:dyDescent="0.3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9"/>
      <c r="P514" s="5"/>
      <c r="Q514" s="5"/>
      <c r="R514" s="5"/>
      <c r="S514" s="5"/>
      <c r="T514" s="5"/>
      <c r="U514" s="5"/>
    </row>
    <row r="515" spans="3:21" x14ac:dyDescent="0.3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9"/>
      <c r="P515" s="5"/>
      <c r="Q515" s="5"/>
      <c r="R515" s="5"/>
      <c r="S515" s="5"/>
      <c r="T515" s="5"/>
      <c r="U515" s="5"/>
    </row>
    <row r="516" spans="3:21" x14ac:dyDescent="0.3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9"/>
      <c r="P516" s="5"/>
      <c r="Q516" s="5"/>
      <c r="R516" s="5"/>
      <c r="S516" s="5"/>
      <c r="T516" s="5"/>
      <c r="U516" s="5"/>
    </row>
    <row r="517" spans="3:21" x14ac:dyDescent="0.3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9"/>
      <c r="P517" s="5"/>
      <c r="Q517" s="5"/>
      <c r="R517" s="5"/>
      <c r="S517" s="5"/>
      <c r="T517" s="5"/>
      <c r="U517" s="5"/>
    </row>
    <row r="518" spans="3:21" x14ac:dyDescent="0.3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9"/>
      <c r="P518" s="5"/>
      <c r="Q518" s="5"/>
      <c r="R518" s="5"/>
      <c r="S518" s="5"/>
      <c r="T518" s="5"/>
      <c r="U518" s="5"/>
    </row>
    <row r="519" spans="3:21" x14ac:dyDescent="0.3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9"/>
      <c r="P519" s="5"/>
      <c r="Q519" s="5"/>
      <c r="R519" s="5"/>
      <c r="S519" s="5"/>
      <c r="T519" s="5"/>
      <c r="U519" s="5"/>
    </row>
    <row r="520" spans="3:21" x14ac:dyDescent="0.3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9"/>
      <c r="P520" s="5"/>
      <c r="Q520" s="5"/>
      <c r="R520" s="5"/>
      <c r="S520" s="5"/>
      <c r="T520" s="5"/>
      <c r="U520" s="5"/>
    </row>
    <row r="521" spans="3:21" x14ac:dyDescent="0.3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9"/>
      <c r="P521" s="5"/>
      <c r="Q521" s="5"/>
      <c r="R521" s="5"/>
      <c r="S521" s="5"/>
      <c r="T521" s="5"/>
      <c r="U521" s="5"/>
    </row>
    <row r="522" spans="3:21" x14ac:dyDescent="0.3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9"/>
      <c r="P522" s="5"/>
      <c r="Q522" s="5"/>
      <c r="R522" s="5"/>
      <c r="S522" s="5"/>
      <c r="T522" s="5"/>
      <c r="U522" s="5"/>
    </row>
    <row r="523" spans="3:21" x14ac:dyDescent="0.3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9"/>
      <c r="P523" s="5"/>
      <c r="Q523" s="5"/>
      <c r="R523" s="5"/>
      <c r="S523" s="5"/>
      <c r="T523" s="5"/>
      <c r="U523" s="5"/>
    </row>
    <row r="524" spans="3:21" x14ac:dyDescent="0.3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9"/>
      <c r="P524" s="5"/>
      <c r="Q524" s="5"/>
      <c r="R524" s="5"/>
      <c r="S524" s="5"/>
      <c r="T524" s="5"/>
      <c r="U524" s="5"/>
    </row>
    <row r="525" spans="3:21" x14ac:dyDescent="0.3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9"/>
      <c r="P525" s="5"/>
      <c r="Q525" s="5"/>
      <c r="R525" s="5"/>
      <c r="S525" s="5"/>
      <c r="T525" s="5"/>
      <c r="U525" s="5"/>
    </row>
    <row r="526" spans="3:21" x14ac:dyDescent="0.3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9"/>
      <c r="P526" s="5"/>
      <c r="Q526" s="5"/>
      <c r="R526" s="5"/>
      <c r="S526" s="5"/>
      <c r="T526" s="5"/>
      <c r="U526" s="5"/>
    </row>
    <row r="527" spans="3:21" x14ac:dyDescent="0.3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9"/>
      <c r="P527" s="5"/>
      <c r="Q527" s="5"/>
      <c r="R527" s="5"/>
      <c r="S527" s="5"/>
      <c r="T527" s="5"/>
      <c r="U527" s="5"/>
    </row>
    <row r="528" spans="3:21" x14ac:dyDescent="0.3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9"/>
      <c r="P528" s="5"/>
      <c r="Q528" s="5"/>
      <c r="R528" s="5"/>
      <c r="S528" s="5"/>
      <c r="T528" s="5"/>
      <c r="U528" s="5"/>
    </row>
    <row r="529" spans="3:21" x14ac:dyDescent="0.3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9"/>
      <c r="P529" s="5"/>
      <c r="Q529" s="5"/>
      <c r="R529" s="5"/>
      <c r="S529" s="5"/>
      <c r="T529" s="5"/>
      <c r="U529" s="5"/>
    </row>
    <row r="530" spans="3:21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9"/>
      <c r="P530" s="5"/>
      <c r="Q530" s="5"/>
      <c r="R530" s="5"/>
      <c r="S530" s="5"/>
      <c r="T530" s="5"/>
      <c r="U530" s="5"/>
    </row>
    <row r="531" spans="3:21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9"/>
      <c r="P531" s="5"/>
      <c r="Q531" s="5"/>
      <c r="R531" s="5"/>
      <c r="S531" s="5"/>
      <c r="T531" s="5"/>
      <c r="U531" s="5"/>
    </row>
    <row r="532" spans="3:21" x14ac:dyDescent="0.3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9"/>
      <c r="P532" s="5"/>
      <c r="Q532" s="5"/>
      <c r="R532" s="5"/>
      <c r="S532" s="5"/>
      <c r="T532" s="5"/>
      <c r="U532" s="5"/>
    </row>
    <row r="533" spans="3:21" x14ac:dyDescent="0.3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9"/>
      <c r="P533" s="5"/>
      <c r="Q533" s="5"/>
      <c r="R533" s="5"/>
      <c r="S533" s="5"/>
      <c r="T533" s="5"/>
      <c r="U533" s="5"/>
    </row>
    <row r="534" spans="3:21" x14ac:dyDescent="0.3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9"/>
      <c r="P534" s="5"/>
      <c r="Q534" s="5"/>
      <c r="R534" s="5"/>
      <c r="S534" s="5"/>
      <c r="T534" s="5"/>
      <c r="U534" s="5"/>
    </row>
    <row r="535" spans="3:21" x14ac:dyDescent="0.3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9"/>
      <c r="P535" s="5"/>
      <c r="Q535" s="5"/>
      <c r="R535" s="5"/>
      <c r="S535" s="5"/>
      <c r="T535" s="5"/>
      <c r="U535" s="5"/>
    </row>
    <row r="536" spans="3:21" x14ac:dyDescent="0.3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9"/>
      <c r="P536" s="5"/>
      <c r="Q536" s="5"/>
      <c r="R536" s="5"/>
      <c r="S536" s="5"/>
      <c r="T536" s="5"/>
      <c r="U536" s="5"/>
    </row>
    <row r="537" spans="3:21" x14ac:dyDescent="0.3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9"/>
      <c r="P537" s="5"/>
      <c r="Q537" s="5"/>
      <c r="R537" s="5"/>
      <c r="S537" s="5"/>
      <c r="T537" s="5"/>
      <c r="U537" s="5"/>
    </row>
    <row r="538" spans="3:21" x14ac:dyDescent="0.3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9"/>
      <c r="P538" s="5"/>
      <c r="Q538" s="5"/>
      <c r="R538" s="5"/>
      <c r="S538" s="5"/>
      <c r="T538" s="5"/>
      <c r="U538" s="5"/>
    </row>
    <row r="539" spans="3:21" x14ac:dyDescent="0.3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9"/>
      <c r="P539" s="5"/>
      <c r="Q539" s="5"/>
      <c r="R539" s="5"/>
      <c r="S539" s="5"/>
      <c r="T539" s="5"/>
      <c r="U539" s="5"/>
    </row>
    <row r="540" spans="3:21" x14ac:dyDescent="0.3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9"/>
      <c r="P540" s="5"/>
      <c r="Q540" s="5"/>
      <c r="R540" s="5"/>
      <c r="S540" s="5"/>
      <c r="T540" s="5"/>
      <c r="U540" s="5"/>
    </row>
    <row r="541" spans="3:21" x14ac:dyDescent="0.3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9"/>
      <c r="P541" s="5"/>
      <c r="Q541" s="5"/>
      <c r="R541" s="5"/>
      <c r="S541" s="5"/>
      <c r="T541" s="5"/>
      <c r="U541" s="5"/>
    </row>
    <row r="542" spans="3:21" x14ac:dyDescent="0.3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9"/>
      <c r="P542" s="5"/>
      <c r="Q542" s="5"/>
      <c r="R542" s="5"/>
      <c r="S542" s="5"/>
      <c r="T542" s="5"/>
      <c r="U542" s="5"/>
    </row>
    <row r="543" spans="3:21" x14ac:dyDescent="0.3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9"/>
      <c r="P543" s="5"/>
      <c r="Q543" s="5"/>
      <c r="R543" s="5"/>
      <c r="S543" s="5"/>
      <c r="T543" s="5"/>
      <c r="U543" s="5"/>
    </row>
    <row r="544" spans="3:21" x14ac:dyDescent="0.3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9"/>
      <c r="P544" s="5"/>
      <c r="Q544" s="5"/>
      <c r="R544" s="5"/>
      <c r="S544" s="5"/>
      <c r="T544" s="5"/>
      <c r="U544" s="5"/>
    </row>
    <row r="545" spans="3:21" x14ac:dyDescent="0.3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9"/>
      <c r="P545" s="5"/>
      <c r="Q545" s="5"/>
      <c r="R545" s="5"/>
      <c r="S545" s="5"/>
      <c r="T545" s="5"/>
      <c r="U545" s="5"/>
    </row>
    <row r="546" spans="3:21" x14ac:dyDescent="0.3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9"/>
      <c r="P546" s="5"/>
      <c r="Q546" s="5"/>
      <c r="R546" s="5"/>
      <c r="S546" s="5"/>
      <c r="T546" s="5"/>
      <c r="U546" s="5"/>
    </row>
    <row r="547" spans="3:21" x14ac:dyDescent="0.3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9"/>
      <c r="P547" s="5"/>
      <c r="Q547" s="5"/>
      <c r="R547" s="5"/>
      <c r="S547" s="5"/>
      <c r="T547" s="5"/>
      <c r="U547" s="5"/>
    </row>
    <row r="548" spans="3:21" x14ac:dyDescent="0.3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9"/>
      <c r="P548" s="5"/>
      <c r="Q548" s="5"/>
      <c r="R548" s="5"/>
      <c r="S548" s="5"/>
      <c r="T548" s="5"/>
      <c r="U548" s="5"/>
    </row>
    <row r="549" spans="3:21" x14ac:dyDescent="0.3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9"/>
      <c r="P549" s="5"/>
      <c r="Q549" s="5"/>
      <c r="R549" s="5"/>
      <c r="S549" s="5"/>
      <c r="T549" s="5"/>
      <c r="U549" s="5"/>
    </row>
    <row r="550" spans="3:21" x14ac:dyDescent="0.3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9"/>
      <c r="P550" s="5"/>
      <c r="Q550" s="5"/>
      <c r="R550" s="5"/>
      <c r="S550" s="5"/>
      <c r="T550" s="5"/>
      <c r="U550" s="5"/>
    </row>
    <row r="551" spans="3:21" x14ac:dyDescent="0.3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9"/>
      <c r="P551" s="5"/>
      <c r="Q551" s="5"/>
      <c r="R551" s="5"/>
      <c r="S551" s="5"/>
      <c r="T551" s="5"/>
      <c r="U551" s="5"/>
    </row>
    <row r="552" spans="3:21" x14ac:dyDescent="0.3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9"/>
      <c r="P552" s="5"/>
      <c r="Q552" s="5"/>
      <c r="R552" s="5"/>
      <c r="S552" s="5"/>
      <c r="T552" s="5"/>
      <c r="U552" s="5"/>
    </row>
    <row r="553" spans="3:21" x14ac:dyDescent="0.3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9"/>
      <c r="P553" s="5"/>
      <c r="Q553" s="5"/>
      <c r="R553" s="5"/>
      <c r="S553" s="5"/>
      <c r="T553" s="5"/>
      <c r="U553" s="5"/>
    </row>
    <row r="554" spans="3:21" x14ac:dyDescent="0.3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9"/>
      <c r="P554" s="5"/>
      <c r="Q554" s="5"/>
      <c r="R554" s="5"/>
      <c r="S554" s="5"/>
      <c r="T554" s="5"/>
      <c r="U554" s="5"/>
    </row>
    <row r="555" spans="3:21" x14ac:dyDescent="0.3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9"/>
      <c r="P555" s="5"/>
      <c r="Q555" s="5"/>
      <c r="R555" s="5"/>
      <c r="S555" s="5"/>
      <c r="T555" s="5"/>
      <c r="U555" s="5"/>
    </row>
    <row r="556" spans="3:21" x14ac:dyDescent="0.3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9"/>
      <c r="P556" s="5"/>
      <c r="Q556" s="5"/>
      <c r="R556" s="5"/>
      <c r="S556" s="5"/>
      <c r="T556" s="5"/>
      <c r="U556" s="5"/>
    </row>
    <row r="557" spans="3:21" x14ac:dyDescent="0.3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9"/>
      <c r="P557" s="5"/>
      <c r="Q557" s="5"/>
      <c r="R557" s="5"/>
      <c r="S557" s="5"/>
      <c r="T557" s="5"/>
      <c r="U557" s="5"/>
    </row>
    <row r="558" spans="3:21" x14ac:dyDescent="0.3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9"/>
      <c r="P558" s="5"/>
      <c r="Q558" s="5"/>
      <c r="R558" s="5"/>
      <c r="S558" s="5"/>
      <c r="T558" s="5"/>
      <c r="U558" s="5"/>
    </row>
    <row r="559" spans="3:21" x14ac:dyDescent="0.3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9"/>
      <c r="P559" s="5"/>
      <c r="Q559" s="5"/>
      <c r="R559" s="5"/>
      <c r="S559" s="5"/>
      <c r="T559" s="5"/>
      <c r="U559" s="5"/>
    </row>
    <row r="560" spans="3:21" x14ac:dyDescent="0.3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9"/>
      <c r="P560" s="5"/>
      <c r="Q560" s="5"/>
      <c r="R560" s="5"/>
      <c r="S560" s="5"/>
      <c r="T560" s="5"/>
      <c r="U560" s="5"/>
    </row>
    <row r="561" spans="3:21" x14ac:dyDescent="0.3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9"/>
      <c r="P561" s="5"/>
      <c r="Q561" s="5"/>
      <c r="R561" s="5"/>
      <c r="S561" s="5"/>
      <c r="T561" s="5"/>
      <c r="U561" s="5"/>
    </row>
    <row r="562" spans="3:21" x14ac:dyDescent="0.3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9"/>
      <c r="P562" s="5"/>
      <c r="Q562" s="5"/>
      <c r="R562" s="5"/>
      <c r="S562" s="5"/>
      <c r="T562" s="5"/>
      <c r="U562" s="5"/>
    </row>
    <row r="563" spans="3:21" x14ac:dyDescent="0.3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9"/>
      <c r="P563" s="5"/>
      <c r="Q563" s="5"/>
      <c r="R563" s="5"/>
      <c r="S563" s="5"/>
      <c r="T563" s="5"/>
      <c r="U563" s="5"/>
    </row>
    <row r="564" spans="3:21" x14ac:dyDescent="0.3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9"/>
      <c r="P564" s="5"/>
      <c r="Q564" s="5"/>
      <c r="R564" s="5"/>
      <c r="S564" s="5"/>
      <c r="T564" s="5"/>
      <c r="U564" s="5"/>
    </row>
    <row r="565" spans="3:21" x14ac:dyDescent="0.3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9"/>
      <c r="P565" s="5"/>
      <c r="Q565" s="5"/>
      <c r="R565" s="5"/>
      <c r="S565" s="5"/>
      <c r="T565" s="5"/>
      <c r="U565" s="5"/>
    </row>
    <row r="566" spans="3:21" x14ac:dyDescent="0.3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9"/>
      <c r="P566" s="5"/>
      <c r="Q566" s="5"/>
      <c r="R566" s="5"/>
      <c r="S566" s="5"/>
      <c r="T566" s="5"/>
      <c r="U566" s="5"/>
    </row>
    <row r="567" spans="3:21" x14ac:dyDescent="0.3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9"/>
      <c r="P567" s="5"/>
      <c r="Q567" s="5"/>
      <c r="R567" s="5"/>
      <c r="S567" s="5"/>
      <c r="T567" s="5"/>
      <c r="U567" s="5"/>
    </row>
    <row r="568" spans="3:21" x14ac:dyDescent="0.3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9"/>
      <c r="P568" s="5"/>
      <c r="Q568" s="5"/>
      <c r="R568" s="5"/>
      <c r="S568" s="5"/>
      <c r="T568" s="5"/>
      <c r="U568" s="5"/>
    </row>
    <row r="569" spans="3:21" x14ac:dyDescent="0.3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9"/>
      <c r="P569" s="5"/>
      <c r="Q569" s="5"/>
      <c r="R569" s="5"/>
      <c r="S569" s="5"/>
      <c r="T569" s="5"/>
      <c r="U569" s="5"/>
    </row>
    <row r="570" spans="3:21" x14ac:dyDescent="0.3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9"/>
      <c r="P570" s="5"/>
      <c r="Q570" s="5"/>
      <c r="R570" s="5"/>
      <c r="S570" s="5"/>
      <c r="T570" s="5"/>
      <c r="U570" s="5"/>
    </row>
    <row r="571" spans="3:21" x14ac:dyDescent="0.3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9"/>
      <c r="P571" s="5"/>
      <c r="Q571" s="5"/>
      <c r="R571" s="5"/>
      <c r="S571" s="5"/>
      <c r="T571" s="5"/>
      <c r="U571" s="5"/>
    </row>
    <row r="572" spans="3:21" x14ac:dyDescent="0.3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9"/>
      <c r="P572" s="5"/>
      <c r="Q572" s="5"/>
      <c r="R572" s="5"/>
      <c r="S572" s="5"/>
      <c r="T572" s="5"/>
      <c r="U572" s="5"/>
    </row>
    <row r="573" spans="3:21" x14ac:dyDescent="0.3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9"/>
      <c r="P573" s="5"/>
      <c r="Q573" s="5"/>
      <c r="R573" s="5"/>
      <c r="S573" s="5"/>
      <c r="T573" s="5"/>
      <c r="U573" s="5"/>
    </row>
    <row r="574" spans="3:21" x14ac:dyDescent="0.3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9"/>
      <c r="P574" s="5"/>
      <c r="Q574" s="5"/>
      <c r="R574" s="5"/>
      <c r="S574" s="5"/>
      <c r="T574" s="5"/>
      <c r="U574" s="5"/>
    </row>
    <row r="575" spans="3:21" x14ac:dyDescent="0.3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9"/>
      <c r="P575" s="5"/>
      <c r="Q575" s="5"/>
      <c r="R575" s="5"/>
      <c r="S575" s="5"/>
      <c r="T575" s="5"/>
      <c r="U575" s="5"/>
    </row>
    <row r="576" spans="3:21" x14ac:dyDescent="0.3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9"/>
      <c r="P576" s="5"/>
      <c r="Q576" s="5"/>
      <c r="R576" s="5"/>
      <c r="S576" s="5"/>
      <c r="T576" s="5"/>
      <c r="U576" s="5"/>
    </row>
    <row r="577" spans="3:21" x14ac:dyDescent="0.3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9"/>
      <c r="P577" s="5"/>
      <c r="Q577" s="5"/>
      <c r="R577" s="5"/>
      <c r="S577" s="5"/>
      <c r="T577" s="5"/>
      <c r="U577" s="5"/>
    </row>
    <row r="578" spans="3:21" x14ac:dyDescent="0.3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9"/>
      <c r="P578" s="5"/>
      <c r="Q578" s="5"/>
      <c r="R578" s="5"/>
      <c r="S578" s="5"/>
      <c r="T578" s="5"/>
      <c r="U578" s="5"/>
    </row>
    <row r="579" spans="3:21" x14ac:dyDescent="0.3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9"/>
      <c r="P579" s="5"/>
      <c r="Q579" s="5"/>
      <c r="R579" s="5"/>
      <c r="S579" s="5"/>
      <c r="T579" s="5"/>
      <c r="U579" s="5"/>
    </row>
    <row r="580" spans="3:21" x14ac:dyDescent="0.3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9"/>
      <c r="P580" s="5"/>
      <c r="Q580" s="5"/>
      <c r="R580" s="5"/>
      <c r="S580" s="5"/>
      <c r="T580" s="5"/>
      <c r="U580" s="5"/>
    </row>
    <row r="581" spans="3:21" x14ac:dyDescent="0.3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9"/>
      <c r="P581" s="5"/>
      <c r="Q581" s="5"/>
      <c r="R581" s="5"/>
      <c r="S581" s="5"/>
      <c r="T581" s="5"/>
      <c r="U581" s="5"/>
    </row>
    <row r="582" spans="3:21" x14ac:dyDescent="0.3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9"/>
      <c r="P582" s="5"/>
      <c r="Q582" s="5"/>
      <c r="R582" s="5"/>
      <c r="S582" s="5"/>
      <c r="T582" s="5"/>
      <c r="U582" s="5"/>
    </row>
    <row r="583" spans="3:21" x14ac:dyDescent="0.3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9"/>
      <c r="P583" s="5"/>
      <c r="Q583" s="5"/>
      <c r="R583" s="5"/>
      <c r="S583" s="5"/>
      <c r="T583" s="5"/>
      <c r="U583" s="5"/>
    </row>
    <row r="584" spans="3:21" x14ac:dyDescent="0.3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9"/>
      <c r="P584" s="5"/>
      <c r="Q584" s="5"/>
      <c r="R584" s="5"/>
      <c r="S584" s="5"/>
      <c r="T584" s="5"/>
      <c r="U584" s="5"/>
    </row>
    <row r="585" spans="3:21" x14ac:dyDescent="0.3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9"/>
      <c r="P585" s="5"/>
      <c r="Q585" s="5"/>
      <c r="R585" s="5"/>
      <c r="S585" s="5"/>
      <c r="T585" s="5"/>
      <c r="U585" s="5"/>
    </row>
    <row r="586" spans="3:21" x14ac:dyDescent="0.3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9"/>
      <c r="P586" s="5"/>
      <c r="Q586" s="5"/>
      <c r="R586" s="5"/>
      <c r="S586" s="5"/>
      <c r="T586" s="5"/>
      <c r="U586" s="5"/>
    </row>
    <row r="587" spans="3:21" x14ac:dyDescent="0.3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9"/>
      <c r="P587" s="5"/>
      <c r="Q587" s="5"/>
      <c r="R587" s="5"/>
      <c r="S587" s="5"/>
      <c r="T587" s="5"/>
      <c r="U587" s="5"/>
    </row>
    <row r="588" spans="3:21" x14ac:dyDescent="0.3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9"/>
      <c r="P588" s="5"/>
      <c r="Q588" s="5"/>
      <c r="R588" s="5"/>
      <c r="S588" s="5"/>
      <c r="T588" s="5"/>
      <c r="U588" s="5"/>
    </row>
    <row r="589" spans="3:21" x14ac:dyDescent="0.3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9"/>
      <c r="P589" s="5"/>
      <c r="Q589" s="5"/>
      <c r="R589" s="5"/>
      <c r="S589" s="5"/>
      <c r="T589" s="5"/>
      <c r="U589" s="5"/>
    </row>
    <row r="590" spans="3:21" x14ac:dyDescent="0.3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9"/>
      <c r="P590" s="5"/>
      <c r="Q590" s="5"/>
      <c r="R590" s="5"/>
      <c r="S590" s="5"/>
      <c r="T590" s="5"/>
      <c r="U590" s="5"/>
    </row>
    <row r="591" spans="3:21" x14ac:dyDescent="0.3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9"/>
      <c r="P591" s="5"/>
      <c r="Q591" s="5"/>
      <c r="R591" s="5"/>
      <c r="S591" s="5"/>
      <c r="T591" s="5"/>
      <c r="U591" s="5"/>
    </row>
    <row r="592" spans="3:21" x14ac:dyDescent="0.3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9"/>
      <c r="P592" s="5"/>
      <c r="Q592" s="5"/>
      <c r="R592" s="5"/>
      <c r="S592" s="5"/>
      <c r="T592" s="5"/>
      <c r="U592" s="5"/>
    </row>
    <row r="593" spans="3:21" x14ac:dyDescent="0.3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9"/>
      <c r="P593" s="5"/>
      <c r="Q593" s="5"/>
      <c r="R593" s="5"/>
      <c r="S593" s="5"/>
      <c r="T593" s="5"/>
      <c r="U593" s="5"/>
    </row>
    <row r="594" spans="3:21" x14ac:dyDescent="0.3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9"/>
      <c r="P594" s="5"/>
      <c r="Q594" s="5"/>
      <c r="R594" s="5"/>
      <c r="S594" s="5"/>
      <c r="T594" s="5"/>
      <c r="U594" s="5"/>
    </row>
    <row r="595" spans="3:21" x14ac:dyDescent="0.3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9"/>
      <c r="P595" s="5"/>
      <c r="Q595" s="5"/>
      <c r="R595" s="5"/>
      <c r="S595" s="5"/>
      <c r="T595" s="5"/>
      <c r="U595" s="5"/>
    </row>
    <row r="596" spans="3:21" x14ac:dyDescent="0.3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9"/>
      <c r="P596" s="5"/>
      <c r="Q596" s="5"/>
      <c r="R596" s="5"/>
      <c r="S596" s="5"/>
      <c r="T596" s="5"/>
      <c r="U596" s="5"/>
    </row>
    <row r="597" spans="3:21" x14ac:dyDescent="0.3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9"/>
      <c r="P597" s="5"/>
      <c r="Q597" s="5"/>
      <c r="R597" s="5"/>
      <c r="S597" s="5"/>
      <c r="T597" s="5"/>
      <c r="U597" s="5"/>
    </row>
    <row r="598" spans="3:21" x14ac:dyDescent="0.3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9"/>
      <c r="P598" s="5"/>
      <c r="Q598" s="5"/>
      <c r="R598" s="5"/>
      <c r="S598" s="5"/>
      <c r="T598" s="5"/>
      <c r="U598" s="5"/>
    </row>
    <row r="599" spans="3:21" x14ac:dyDescent="0.3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9"/>
      <c r="P599" s="5"/>
      <c r="Q599" s="5"/>
      <c r="R599" s="5"/>
      <c r="S599" s="5"/>
      <c r="T599" s="5"/>
      <c r="U599" s="5"/>
    </row>
    <row r="600" spans="3:21" x14ac:dyDescent="0.3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9"/>
      <c r="P600" s="5"/>
      <c r="Q600" s="5"/>
      <c r="R600" s="5"/>
      <c r="S600" s="5"/>
      <c r="T600" s="5"/>
      <c r="U600" s="5"/>
    </row>
    <row r="601" spans="3:21" x14ac:dyDescent="0.3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9"/>
      <c r="P601" s="5"/>
      <c r="Q601" s="5"/>
      <c r="R601" s="5"/>
      <c r="S601" s="5"/>
      <c r="T601" s="5"/>
      <c r="U601" s="5"/>
    </row>
    <row r="602" spans="3:21" x14ac:dyDescent="0.3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9"/>
      <c r="P602" s="5"/>
      <c r="Q602" s="5"/>
      <c r="R602" s="5"/>
      <c r="S602" s="5"/>
      <c r="T602" s="5"/>
      <c r="U602" s="5"/>
    </row>
    <row r="603" spans="3:21" x14ac:dyDescent="0.3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9"/>
      <c r="P603" s="5"/>
      <c r="Q603" s="5"/>
      <c r="R603" s="5"/>
      <c r="S603" s="5"/>
      <c r="T603" s="5"/>
      <c r="U603" s="5"/>
    </row>
    <row r="604" spans="3:21" x14ac:dyDescent="0.3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9"/>
      <c r="P604" s="5"/>
      <c r="Q604" s="5"/>
      <c r="R604" s="5"/>
      <c r="S604" s="5"/>
      <c r="T604" s="5"/>
      <c r="U604" s="5"/>
    </row>
    <row r="605" spans="3:21" x14ac:dyDescent="0.3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9"/>
      <c r="P605" s="5"/>
      <c r="Q605" s="5"/>
      <c r="R605" s="5"/>
      <c r="S605" s="5"/>
      <c r="T605" s="5"/>
      <c r="U605" s="5"/>
    </row>
    <row r="606" spans="3:21" x14ac:dyDescent="0.3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9"/>
      <c r="P606" s="5"/>
      <c r="Q606" s="5"/>
      <c r="R606" s="5"/>
      <c r="S606" s="5"/>
      <c r="T606" s="5"/>
      <c r="U606" s="5"/>
    </row>
    <row r="607" spans="3:21" x14ac:dyDescent="0.3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9"/>
      <c r="P607" s="5"/>
      <c r="Q607" s="5"/>
      <c r="R607" s="5"/>
      <c r="S607" s="5"/>
      <c r="T607" s="5"/>
      <c r="U607" s="5"/>
    </row>
    <row r="608" spans="3:21" x14ac:dyDescent="0.3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9"/>
      <c r="P608" s="5"/>
      <c r="Q608" s="5"/>
      <c r="R608" s="5"/>
      <c r="S608" s="5"/>
      <c r="T608" s="5"/>
      <c r="U608" s="5"/>
    </row>
    <row r="609" spans="3:21" x14ac:dyDescent="0.3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9"/>
      <c r="P609" s="5"/>
      <c r="Q609" s="5"/>
      <c r="R609" s="5"/>
      <c r="S609" s="5"/>
      <c r="T609" s="5"/>
      <c r="U609" s="5"/>
    </row>
    <row r="610" spans="3:21" x14ac:dyDescent="0.3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9"/>
      <c r="P610" s="5"/>
      <c r="Q610" s="5"/>
      <c r="R610" s="5"/>
      <c r="S610" s="5"/>
      <c r="T610" s="5"/>
      <c r="U610" s="5"/>
    </row>
    <row r="611" spans="3:21" x14ac:dyDescent="0.3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9"/>
      <c r="P611" s="5"/>
      <c r="Q611" s="5"/>
      <c r="R611" s="5"/>
      <c r="S611" s="5"/>
      <c r="T611" s="5"/>
      <c r="U611" s="5"/>
    </row>
    <row r="612" spans="3:21" x14ac:dyDescent="0.3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9"/>
      <c r="P612" s="5"/>
      <c r="Q612" s="5"/>
      <c r="R612" s="5"/>
      <c r="S612" s="5"/>
      <c r="T612" s="5"/>
      <c r="U612" s="5"/>
    </row>
    <row r="613" spans="3:21" x14ac:dyDescent="0.3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9"/>
      <c r="P613" s="5"/>
      <c r="Q613" s="5"/>
      <c r="R613" s="5"/>
      <c r="S613" s="5"/>
      <c r="T613" s="5"/>
      <c r="U613" s="5"/>
    </row>
    <row r="614" spans="3:21" x14ac:dyDescent="0.3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9"/>
      <c r="P614" s="5"/>
      <c r="Q614" s="5"/>
      <c r="R614" s="5"/>
      <c r="S614" s="5"/>
      <c r="T614" s="5"/>
      <c r="U614" s="5"/>
    </row>
    <row r="615" spans="3:21" x14ac:dyDescent="0.3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9"/>
      <c r="P615" s="5"/>
      <c r="Q615" s="5"/>
      <c r="R615" s="5"/>
      <c r="S615" s="5"/>
      <c r="T615" s="5"/>
      <c r="U615" s="5"/>
    </row>
    <row r="616" spans="3:21" x14ac:dyDescent="0.3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9"/>
      <c r="P616" s="5"/>
      <c r="Q616" s="5"/>
      <c r="R616" s="5"/>
      <c r="S616" s="5"/>
      <c r="T616" s="5"/>
      <c r="U616" s="5"/>
    </row>
    <row r="617" spans="3:21" x14ac:dyDescent="0.3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9"/>
      <c r="P617" s="5"/>
      <c r="Q617" s="5"/>
      <c r="R617" s="5"/>
      <c r="S617" s="5"/>
      <c r="T617" s="5"/>
      <c r="U617" s="5"/>
    </row>
    <row r="618" spans="3:21" x14ac:dyDescent="0.3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9"/>
      <c r="P618" s="5"/>
      <c r="Q618" s="5"/>
      <c r="R618" s="5"/>
      <c r="S618" s="5"/>
      <c r="T618" s="5"/>
      <c r="U618" s="5"/>
    </row>
    <row r="619" spans="3:21" x14ac:dyDescent="0.3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9"/>
      <c r="P619" s="5"/>
      <c r="Q619" s="5"/>
      <c r="R619" s="5"/>
      <c r="S619" s="5"/>
      <c r="T619" s="5"/>
      <c r="U619" s="5"/>
    </row>
    <row r="620" spans="3:21" x14ac:dyDescent="0.3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9"/>
      <c r="P620" s="5"/>
      <c r="Q620" s="5"/>
      <c r="R620" s="5"/>
      <c r="S620" s="5"/>
      <c r="T620" s="5"/>
      <c r="U620" s="5"/>
    </row>
    <row r="621" spans="3:21" x14ac:dyDescent="0.3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9"/>
      <c r="P621" s="5"/>
      <c r="Q621" s="5"/>
      <c r="R621" s="5"/>
      <c r="S621" s="5"/>
      <c r="T621" s="5"/>
      <c r="U621" s="5"/>
    </row>
    <row r="622" spans="3:21" x14ac:dyDescent="0.3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9"/>
      <c r="P622" s="5"/>
      <c r="Q622" s="5"/>
      <c r="R622" s="5"/>
      <c r="S622" s="5"/>
      <c r="T622" s="5"/>
      <c r="U622" s="5"/>
    </row>
    <row r="623" spans="3:21" x14ac:dyDescent="0.3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9"/>
      <c r="P623" s="5"/>
      <c r="Q623" s="5"/>
      <c r="R623" s="5"/>
      <c r="S623" s="5"/>
      <c r="T623" s="5"/>
      <c r="U623" s="5"/>
    </row>
    <row r="624" spans="3:21" x14ac:dyDescent="0.3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9"/>
      <c r="P624" s="5"/>
      <c r="Q624" s="5"/>
      <c r="R624" s="5"/>
      <c r="S624" s="5"/>
      <c r="T624" s="5"/>
      <c r="U624" s="5"/>
    </row>
    <row r="625" spans="3:21" x14ac:dyDescent="0.3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9"/>
      <c r="P625" s="5"/>
      <c r="Q625" s="5"/>
      <c r="R625" s="5"/>
      <c r="S625" s="5"/>
      <c r="T625" s="5"/>
      <c r="U625" s="5"/>
    </row>
    <row r="626" spans="3:21" x14ac:dyDescent="0.3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9"/>
      <c r="P626" s="5"/>
      <c r="Q626" s="5"/>
      <c r="R626" s="5"/>
      <c r="S626" s="5"/>
      <c r="T626" s="5"/>
      <c r="U626" s="5"/>
    </row>
    <row r="627" spans="3:21" x14ac:dyDescent="0.3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9"/>
      <c r="P627" s="5"/>
      <c r="Q627" s="5"/>
      <c r="R627" s="5"/>
      <c r="S627" s="5"/>
      <c r="T627" s="5"/>
      <c r="U627" s="5"/>
    </row>
    <row r="628" spans="3:21" x14ac:dyDescent="0.3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9"/>
      <c r="P628" s="5"/>
      <c r="Q628" s="5"/>
      <c r="R628" s="5"/>
      <c r="S628" s="5"/>
      <c r="T628" s="5"/>
      <c r="U628" s="5"/>
    </row>
    <row r="629" spans="3:21" x14ac:dyDescent="0.3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9"/>
      <c r="P629" s="5"/>
      <c r="Q629" s="5"/>
      <c r="R629" s="5"/>
      <c r="S629" s="5"/>
      <c r="T629" s="5"/>
      <c r="U629" s="5"/>
    </row>
    <row r="630" spans="3:21" x14ac:dyDescent="0.3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9"/>
      <c r="P630" s="5"/>
      <c r="Q630" s="5"/>
      <c r="R630" s="5"/>
      <c r="S630" s="5"/>
      <c r="T630" s="5"/>
      <c r="U630" s="5"/>
    </row>
    <row r="631" spans="3:21" x14ac:dyDescent="0.3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9"/>
      <c r="P631" s="5"/>
      <c r="Q631" s="5"/>
      <c r="R631" s="5"/>
      <c r="S631" s="5"/>
      <c r="T631" s="5"/>
      <c r="U631" s="5"/>
    </row>
    <row r="632" spans="3:21" x14ac:dyDescent="0.3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9"/>
      <c r="P632" s="5"/>
      <c r="Q632" s="5"/>
      <c r="R632" s="5"/>
      <c r="S632" s="5"/>
      <c r="T632" s="5"/>
      <c r="U632" s="5"/>
    </row>
    <row r="633" spans="3:21" x14ac:dyDescent="0.3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9"/>
      <c r="P633" s="5"/>
      <c r="Q633" s="5"/>
      <c r="R633" s="5"/>
      <c r="S633" s="5"/>
      <c r="T633" s="5"/>
      <c r="U633" s="5"/>
    </row>
    <row r="634" spans="3:21" x14ac:dyDescent="0.3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9"/>
      <c r="P634" s="5"/>
      <c r="Q634" s="5"/>
      <c r="R634" s="5"/>
      <c r="S634" s="5"/>
      <c r="T634" s="5"/>
      <c r="U634" s="5"/>
    </row>
    <row r="635" spans="3:21" x14ac:dyDescent="0.3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9"/>
      <c r="P635" s="5"/>
      <c r="Q635" s="5"/>
      <c r="R635" s="5"/>
      <c r="S635" s="5"/>
      <c r="T635" s="5"/>
      <c r="U635" s="5"/>
    </row>
    <row r="636" spans="3:21" x14ac:dyDescent="0.3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9"/>
      <c r="P636" s="5"/>
      <c r="Q636" s="5"/>
      <c r="R636" s="5"/>
      <c r="S636" s="5"/>
      <c r="T636" s="5"/>
      <c r="U636" s="5"/>
    </row>
    <row r="637" spans="3:21" x14ac:dyDescent="0.3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9"/>
      <c r="P637" s="5"/>
      <c r="Q637" s="5"/>
      <c r="R637" s="5"/>
      <c r="S637" s="5"/>
      <c r="T637" s="5"/>
      <c r="U637" s="5"/>
    </row>
    <row r="638" spans="3:21" x14ac:dyDescent="0.3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9"/>
      <c r="P638" s="5"/>
      <c r="Q638" s="5"/>
      <c r="R638" s="5"/>
      <c r="S638" s="5"/>
      <c r="T638" s="5"/>
      <c r="U638" s="5"/>
    </row>
    <row r="639" spans="3:21" x14ac:dyDescent="0.3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9"/>
      <c r="P639" s="5"/>
      <c r="Q639" s="5"/>
      <c r="R639" s="5"/>
      <c r="S639" s="5"/>
      <c r="T639" s="5"/>
      <c r="U639" s="5"/>
    </row>
    <row r="640" spans="3:21" x14ac:dyDescent="0.3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9"/>
      <c r="P640" s="5"/>
      <c r="Q640" s="5"/>
      <c r="R640" s="5"/>
      <c r="S640" s="5"/>
      <c r="T640" s="5"/>
      <c r="U640" s="5"/>
    </row>
    <row r="641" spans="3:21" x14ac:dyDescent="0.3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9"/>
      <c r="P641" s="5"/>
      <c r="Q641" s="5"/>
      <c r="R641" s="5"/>
      <c r="S641" s="5"/>
      <c r="T641" s="5"/>
      <c r="U641" s="5"/>
    </row>
    <row r="642" spans="3:21" x14ac:dyDescent="0.3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9"/>
      <c r="P642" s="5"/>
      <c r="Q642" s="5"/>
      <c r="R642" s="5"/>
      <c r="S642" s="5"/>
      <c r="T642" s="5"/>
      <c r="U642" s="5"/>
    </row>
    <row r="643" spans="3:21" x14ac:dyDescent="0.3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9"/>
      <c r="P643" s="5"/>
      <c r="Q643" s="5"/>
      <c r="R643" s="5"/>
      <c r="S643" s="5"/>
      <c r="T643" s="5"/>
      <c r="U643" s="5"/>
    </row>
    <row r="644" spans="3:21" x14ac:dyDescent="0.3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9"/>
      <c r="P644" s="5"/>
      <c r="Q644" s="5"/>
      <c r="R644" s="5"/>
      <c r="S644" s="5"/>
      <c r="T644" s="5"/>
      <c r="U644" s="5"/>
    </row>
    <row r="645" spans="3:21" x14ac:dyDescent="0.3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9"/>
      <c r="P645" s="5"/>
      <c r="Q645" s="5"/>
      <c r="R645" s="5"/>
      <c r="S645" s="5"/>
      <c r="T645" s="5"/>
      <c r="U645" s="5"/>
    </row>
    <row r="646" spans="3:21" x14ac:dyDescent="0.3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9"/>
      <c r="P646" s="5"/>
      <c r="Q646" s="5"/>
      <c r="R646" s="5"/>
      <c r="S646" s="5"/>
      <c r="T646" s="5"/>
      <c r="U646" s="5"/>
    </row>
    <row r="647" spans="3:21" x14ac:dyDescent="0.3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9"/>
      <c r="P647" s="5"/>
      <c r="Q647" s="5"/>
      <c r="R647" s="5"/>
      <c r="S647" s="5"/>
      <c r="T647" s="5"/>
      <c r="U647" s="5"/>
    </row>
    <row r="648" spans="3:21" x14ac:dyDescent="0.3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9"/>
      <c r="P648" s="5"/>
      <c r="Q648" s="5"/>
      <c r="R648" s="5"/>
      <c r="S648" s="5"/>
      <c r="T648" s="5"/>
      <c r="U648" s="5"/>
    </row>
    <row r="649" spans="3:21" x14ac:dyDescent="0.3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9"/>
      <c r="P649" s="5"/>
      <c r="Q649" s="5"/>
      <c r="R649" s="5"/>
      <c r="S649" s="5"/>
      <c r="T649" s="5"/>
      <c r="U649" s="5"/>
    </row>
    <row r="650" spans="3:21" x14ac:dyDescent="0.3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9"/>
      <c r="P650" s="5"/>
      <c r="Q650" s="5"/>
      <c r="R650" s="5"/>
      <c r="S650" s="5"/>
      <c r="T650" s="5"/>
      <c r="U650" s="5"/>
    </row>
    <row r="651" spans="3:21" x14ac:dyDescent="0.3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9"/>
      <c r="P651" s="5"/>
      <c r="Q651" s="5"/>
      <c r="R651" s="5"/>
      <c r="S651" s="5"/>
      <c r="T651" s="5"/>
      <c r="U651" s="5"/>
    </row>
    <row r="652" spans="3:21" x14ac:dyDescent="0.3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9"/>
      <c r="P652" s="5"/>
      <c r="Q652" s="5"/>
      <c r="R652" s="5"/>
      <c r="S652" s="5"/>
      <c r="T652" s="5"/>
      <c r="U652" s="5"/>
    </row>
    <row r="653" spans="3:21" x14ac:dyDescent="0.3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9"/>
      <c r="P653" s="5"/>
      <c r="Q653" s="5"/>
      <c r="R653" s="5"/>
      <c r="S653" s="5"/>
      <c r="T653" s="5"/>
      <c r="U653" s="5"/>
    </row>
    <row r="654" spans="3:21" x14ac:dyDescent="0.3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9"/>
      <c r="P654" s="5"/>
      <c r="Q654" s="5"/>
      <c r="R654" s="5"/>
      <c r="S654" s="5"/>
      <c r="T654" s="5"/>
      <c r="U654" s="5"/>
    </row>
    <row r="655" spans="3:21" x14ac:dyDescent="0.3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9"/>
      <c r="P655" s="5"/>
      <c r="Q655" s="5"/>
      <c r="R655" s="5"/>
      <c r="S655" s="5"/>
      <c r="T655" s="5"/>
      <c r="U655" s="5"/>
    </row>
    <row r="656" spans="3:21" x14ac:dyDescent="0.3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9"/>
      <c r="P656" s="5"/>
      <c r="Q656" s="5"/>
      <c r="R656" s="5"/>
      <c r="S656" s="5"/>
      <c r="T656" s="5"/>
      <c r="U656" s="5"/>
    </row>
    <row r="657" spans="3:21" x14ac:dyDescent="0.3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9"/>
      <c r="P657" s="5"/>
      <c r="Q657" s="5"/>
      <c r="R657" s="5"/>
      <c r="S657" s="5"/>
      <c r="T657" s="5"/>
      <c r="U657" s="5"/>
    </row>
    <row r="658" spans="3:21" x14ac:dyDescent="0.3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9"/>
      <c r="P658" s="5"/>
      <c r="Q658" s="5"/>
      <c r="R658" s="5"/>
      <c r="S658" s="5"/>
      <c r="T658" s="5"/>
      <c r="U658" s="5"/>
    </row>
    <row r="659" spans="3:21" x14ac:dyDescent="0.3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9"/>
      <c r="P659" s="5"/>
      <c r="Q659" s="5"/>
      <c r="R659" s="5"/>
      <c r="S659" s="5"/>
      <c r="T659" s="5"/>
      <c r="U659" s="5"/>
    </row>
    <row r="660" spans="3:21" x14ac:dyDescent="0.3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9"/>
      <c r="P660" s="5"/>
      <c r="Q660" s="5"/>
      <c r="R660" s="5"/>
      <c r="S660" s="5"/>
      <c r="T660" s="5"/>
      <c r="U660" s="5"/>
    </row>
    <row r="661" spans="3:21" x14ac:dyDescent="0.3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9"/>
      <c r="P661" s="5"/>
      <c r="Q661" s="5"/>
      <c r="R661" s="5"/>
      <c r="S661" s="5"/>
      <c r="T661" s="5"/>
      <c r="U661" s="5"/>
    </row>
    <row r="662" spans="3:21" x14ac:dyDescent="0.3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9"/>
      <c r="P662" s="5"/>
      <c r="Q662" s="5"/>
      <c r="R662" s="5"/>
      <c r="S662" s="5"/>
      <c r="T662" s="5"/>
      <c r="U662" s="5"/>
    </row>
    <row r="663" spans="3:21" x14ac:dyDescent="0.3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9"/>
      <c r="P663" s="5"/>
      <c r="Q663" s="5"/>
      <c r="R663" s="5"/>
      <c r="S663" s="5"/>
      <c r="T663" s="5"/>
      <c r="U663" s="5"/>
    </row>
    <row r="664" spans="3:21" x14ac:dyDescent="0.3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9"/>
      <c r="P664" s="5"/>
      <c r="Q664" s="5"/>
      <c r="R664" s="5"/>
      <c r="S664" s="5"/>
      <c r="T664" s="5"/>
      <c r="U664" s="5"/>
    </row>
    <row r="665" spans="3:21" x14ac:dyDescent="0.3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9"/>
      <c r="P665" s="5"/>
      <c r="Q665" s="5"/>
      <c r="R665" s="5"/>
      <c r="S665" s="5"/>
      <c r="T665" s="5"/>
      <c r="U665" s="5"/>
    </row>
    <row r="666" spans="3:21" x14ac:dyDescent="0.3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9"/>
      <c r="P666" s="5"/>
      <c r="Q666" s="5"/>
      <c r="R666" s="5"/>
      <c r="S666" s="5"/>
      <c r="T666" s="5"/>
      <c r="U666" s="5"/>
    </row>
    <row r="667" spans="3:21" x14ac:dyDescent="0.3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9"/>
      <c r="P667" s="5"/>
      <c r="Q667" s="5"/>
      <c r="R667" s="5"/>
      <c r="S667" s="5"/>
      <c r="T667" s="5"/>
      <c r="U667" s="5"/>
    </row>
    <row r="668" spans="3:21" x14ac:dyDescent="0.3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9"/>
      <c r="P668" s="5"/>
      <c r="Q668" s="5"/>
      <c r="R668" s="5"/>
      <c r="S668" s="5"/>
      <c r="T668" s="5"/>
      <c r="U668" s="5"/>
    </row>
    <row r="669" spans="3:21" x14ac:dyDescent="0.3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9"/>
      <c r="P669" s="5"/>
      <c r="Q669" s="5"/>
      <c r="R669" s="5"/>
      <c r="S669" s="5"/>
      <c r="T669" s="5"/>
      <c r="U669" s="5"/>
    </row>
    <row r="670" spans="3:21" x14ac:dyDescent="0.3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9"/>
      <c r="P670" s="5"/>
      <c r="Q670" s="5"/>
      <c r="R670" s="5"/>
      <c r="S670" s="5"/>
      <c r="T670" s="5"/>
      <c r="U670" s="5"/>
    </row>
    <row r="671" spans="3:21" x14ac:dyDescent="0.3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9"/>
      <c r="P671" s="5"/>
      <c r="Q671" s="5"/>
      <c r="R671" s="5"/>
      <c r="S671" s="5"/>
      <c r="T671" s="5"/>
      <c r="U671" s="5"/>
    </row>
    <row r="672" spans="3:21" x14ac:dyDescent="0.3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9"/>
      <c r="P672" s="5"/>
      <c r="Q672" s="5"/>
      <c r="R672" s="5"/>
      <c r="S672" s="5"/>
      <c r="T672" s="5"/>
      <c r="U672" s="5"/>
    </row>
    <row r="673" spans="3:21" x14ac:dyDescent="0.3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9"/>
      <c r="P673" s="5"/>
      <c r="Q673" s="5"/>
      <c r="R673" s="5"/>
      <c r="S673" s="5"/>
      <c r="T673" s="5"/>
      <c r="U673" s="5"/>
    </row>
    <row r="674" spans="3:21" x14ac:dyDescent="0.3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9"/>
      <c r="P674" s="5"/>
      <c r="Q674" s="5"/>
      <c r="R674" s="5"/>
      <c r="S674" s="5"/>
      <c r="T674" s="5"/>
      <c r="U674" s="5"/>
    </row>
    <row r="675" spans="3:21" x14ac:dyDescent="0.3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9"/>
      <c r="P675" s="5"/>
      <c r="Q675" s="5"/>
      <c r="R675" s="5"/>
      <c r="S675" s="5"/>
      <c r="T675" s="5"/>
      <c r="U675" s="5"/>
    </row>
    <row r="676" spans="3:21" x14ac:dyDescent="0.3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9"/>
      <c r="P676" s="5"/>
      <c r="Q676" s="5"/>
      <c r="R676" s="5"/>
      <c r="S676" s="5"/>
      <c r="T676" s="5"/>
      <c r="U676" s="5"/>
    </row>
    <row r="677" spans="3:21" x14ac:dyDescent="0.3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9"/>
      <c r="P677" s="5"/>
      <c r="Q677" s="5"/>
      <c r="R677" s="5"/>
      <c r="S677" s="5"/>
      <c r="T677" s="5"/>
      <c r="U677" s="5"/>
    </row>
    <row r="678" spans="3:21" x14ac:dyDescent="0.3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9"/>
      <c r="P678" s="5"/>
      <c r="Q678" s="5"/>
      <c r="R678" s="5"/>
      <c r="S678" s="5"/>
      <c r="T678" s="5"/>
      <c r="U678" s="5"/>
    </row>
    <row r="679" spans="3:21" x14ac:dyDescent="0.3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9"/>
      <c r="P679" s="5"/>
      <c r="Q679" s="5"/>
      <c r="R679" s="5"/>
      <c r="S679" s="5"/>
      <c r="T679" s="5"/>
      <c r="U679" s="5"/>
    </row>
    <row r="680" spans="3:21" x14ac:dyDescent="0.3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9"/>
      <c r="P680" s="5"/>
      <c r="Q680" s="5"/>
      <c r="R680" s="5"/>
      <c r="S680" s="5"/>
      <c r="T680" s="5"/>
      <c r="U680" s="5"/>
    </row>
    <row r="681" spans="3:21" x14ac:dyDescent="0.3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9"/>
      <c r="P681" s="5"/>
      <c r="Q681" s="5"/>
      <c r="R681" s="5"/>
      <c r="S681" s="5"/>
      <c r="T681" s="5"/>
      <c r="U681" s="5"/>
    </row>
    <row r="682" spans="3:21" x14ac:dyDescent="0.3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9"/>
      <c r="P682" s="5"/>
      <c r="Q682" s="5"/>
      <c r="R682" s="5"/>
      <c r="S682" s="5"/>
      <c r="T682" s="5"/>
      <c r="U682" s="5"/>
    </row>
    <row r="683" spans="3:21" x14ac:dyDescent="0.3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9"/>
      <c r="P683" s="5"/>
      <c r="Q683" s="5"/>
      <c r="R683" s="5"/>
      <c r="S683" s="5"/>
      <c r="T683" s="5"/>
      <c r="U683" s="5"/>
    </row>
    <row r="684" spans="3:21" x14ac:dyDescent="0.3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9"/>
      <c r="P684" s="5"/>
      <c r="Q684" s="5"/>
      <c r="R684" s="5"/>
      <c r="S684" s="5"/>
      <c r="T684" s="5"/>
      <c r="U684" s="5"/>
    </row>
    <row r="685" spans="3:21" x14ac:dyDescent="0.3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9"/>
      <c r="P685" s="5"/>
      <c r="Q685" s="5"/>
      <c r="R685" s="5"/>
      <c r="S685" s="5"/>
      <c r="T685" s="5"/>
      <c r="U685" s="5"/>
    </row>
    <row r="686" spans="3:21" x14ac:dyDescent="0.3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9"/>
      <c r="P686" s="5"/>
      <c r="Q686" s="5"/>
      <c r="R686" s="5"/>
      <c r="S686" s="5"/>
      <c r="T686" s="5"/>
      <c r="U686" s="5"/>
    </row>
    <row r="687" spans="3:21" x14ac:dyDescent="0.3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9"/>
      <c r="P687" s="5"/>
      <c r="Q687" s="5"/>
      <c r="R687" s="5"/>
      <c r="S687" s="5"/>
      <c r="T687" s="5"/>
      <c r="U687" s="5"/>
    </row>
    <row r="688" spans="3:21" x14ac:dyDescent="0.3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9"/>
      <c r="P688" s="5"/>
      <c r="Q688" s="5"/>
      <c r="R688" s="5"/>
      <c r="S688" s="5"/>
      <c r="T688" s="5"/>
      <c r="U688" s="5"/>
    </row>
    <row r="689" spans="3:21" x14ac:dyDescent="0.3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9"/>
      <c r="P689" s="5"/>
      <c r="Q689" s="5"/>
      <c r="R689" s="5"/>
      <c r="S689" s="5"/>
      <c r="T689" s="5"/>
      <c r="U689" s="5"/>
    </row>
    <row r="690" spans="3:21" x14ac:dyDescent="0.3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9"/>
      <c r="P690" s="5"/>
      <c r="Q690" s="5"/>
      <c r="R690" s="5"/>
      <c r="S690" s="5"/>
      <c r="T690" s="5"/>
      <c r="U690" s="5"/>
    </row>
    <row r="691" spans="3:21" x14ac:dyDescent="0.3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9"/>
      <c r="P691" s="5"/>
      <c r="Q691" s="5"/>
      <c r="R691" s="5"/>
      <c r="S691" s="5"/>
      <c r="T691" s="5"/>
      <c r="U691" s="5"/>
    </row>
    <row r="692" spans="3:21" x14ac:dyDescent="0.3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9"/>
      <c r="P692" s="5"/>
      <c r="Q692" s="5"/>
      <c r="R692" s="5"/>
      <c r="S692" s="5"/>
      <c r="T692" s="5"/>
      <c r="U692" s="5"/>
    </row>
    <row r="693" spans="3:21" x14ac:dyDescent="0.3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9"/>
      <c r="P693" s="5"/>
      <c r="Q693" s="5"/>
      <c r="R693" s="5"/>
      <c r="S693" s="5"/>
      <c r="T693" s="5"/>
      <c r="U693" s="5"/>
    </row>
    <row r="694" spans="3:21" x14ac:dyDescent="0.3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9"/>
      <c r="P694" s="5"/>
      <c r="Q694" s="5"/>
      <c r="R694" s="5"/>
      <c r="S694" s="5"/>
      <c r="T694" s="5"/>
      <c r="U694" s="5"/>
    </row>
    <row r="695" spans="3:21" x14ac:dyDescent="0.3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9"/>
      <c r="P695" s="5"/>
      <c r="Q695" s="5"/>
      <c r="R695" s="5"/>
      <c r="S695" s="5"/>
      <c r="T695" s="5"/>
      <c r="U695" s="5"/>
    </row>
    <row r="696" spans="3:21" x14ac:dyDescent="0.3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9"/>
      <c r="P696" s="5"/>
      <c r="Q696" s="5"/>
      <c r="R696" s="5"/>
      <c r="S696" s="5"/>
      <c r="T696" s="5"/>
      <c r="U696" s="5"/>
    </row>
    <row r="697" spans="3:21" x14ac:dyDescent="0.3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9"/>
      <c r="P697" s="5"/>
      <c r="Q697" s="5"/>
      <c r="R697" s="5"/>
      <c r="S697" s="5"/>
      <c r="T697" s="5"/>
      <c r="U697" s="5"/>
    </row>
    <row r="698" spans="3:21" x14ac:dyDescent="0.3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9"/>
      <c r="P698" s="5"/>
      <c r="Q698" s="5"/>
      <c r="R698" s="5"/>
      <c r="S698" s="5"/>
      <c r="T698" s="5"/>
      <c r="U698" s="5"/>
    </row>
    <row r="699" spans="3:21" x14ac:dyDescent="0.3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9"/>
      <c r="P699" s="5"/>
      <c r="Q699" s="5"/>
      <c r="R699" s="5"/>
      <c r="S699" s="5"/>
      <c r="T699" s="5"/>
      <c r="U699" s="5"/>
    </row>
    <row r="700" spans="3:21" x14ac:dyDescent="0.3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9"/>
      <c r="P700" s="5"/>
      <c r="Q700" s="5"/>
      <c r="R700" s="5"/>
      <c r="S700" s="5"/>
      <c r="T700" s="5"/>
      <c r="U700" s="5"/>
    </row>
    <row r="701" spans="3:21" x14ac:dyDescent="0.3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9"/>
      <c r="P701" s="5"/>
      <c r="Q701" s="5"/>
      <c r="R701" s="5"/>
      <c r="S701" s="5"/>
      <c r="T701" s="5"/>
      <c r="U701" s="5"/>
    </row>
    <row r="702" spans="3:21" x14ac:dyDescent="0.3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9"/>
      <c r="P702" s="5"/>
      <c r="Q702" s="5"/>
      <c r="R702" s="5"/>
      <c r="S702" s="5"/>
      <c r="T702" s="5"/>
      <c r="U702" s="5"/>
    </row>
    <row r="703" spans="3:21" x14ac:dyDescent="0.3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9"/>
      <c r="P703" s="5"/>
      <c r="Q703" s="5"/>
      <c r="R703" s="5"/>
      <c r="S703" s="5"/>
      <c r="T703" s="5"/>
      <c r="U703" s="5"/>
    </row>
    <row r="704" spans="3:21" x14ac:dyDescent="0.3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9"/>
      <c r="P704" s="5"/>
      <c r="Q704" s="5"/>
      <c r="R704" s="5"/>
      <c r="S704" s="5"/>
      <c r="T704" s="5"/>
      <c r="U704" s="5"/>
    </row>
    <row r="705" spans="3:21" x14ac:dyDescent="0.3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9"/>
      <c r="P705" s="5"/>
      <c r="Q705" s="5"/>
      <c r="R705" s="5"/>
      <c r="S705" s="5"/>
      <c r="T705" s="5"/>
      <c r="U705" s="5"/>
    </row>
    <row r="706" spans="3:21" x14ac:dyDescent="0.3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9"/>
      <c r="P706" s="5"/>
      <c r="Q706" s="5"/>
      <c r="R706" s="5"/>
      <c r="S706" s="5"/>
      <c r="T706" s="5"/>
      <c r="U706" s="5"/>
    </row>
    <row r="707" spans="3:21" x14ac:dyDescent="0.3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9"/>
      <c r="P707" s="5"/>
      <c r="Q707" s="5"/>
      <c r="R707" s="5"/>
      <c r="S707" s="5"/>
      <c r="T707" s="5"/>
      <c r="U707" s="5"/>
    </row>
    <row r="708" spans="3:21" x14ac:dyDescent="0.3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9"/>
      <c r="P708" s="5"/>
      <c r="Q708" s="5"/>
      <c r="R708" s="5"/>
      <c r="S708" s="5"/>
      <c r="T708" s="5"/>
      <c r="U708" s="5"/>
    </row>
    <row r="709" spans="3:21" x14ac:dyDescent="0.3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9"/>
      <c r="P709" s="5"/>
      <c r="Q709" s="5"/>
      <c r="R709" s="5"/>
      <c r="S709" s="5"/>
      <c r="T709" s="5"/>
      <c r="U709" s="5"/>
    </row>
    <row r="710" spans="3:21" x14ac:dyDescent="0.3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9"/>
      <c r="P710" s="5"/>
      <c r="Q710" s="5"/>
      <c r="R710" s="5"/>
      <c r="S710" s="5"/>
      <c r="T710" s="5"/>
      <c r="U710" s="5"/>
    </row>
    <row r="711" spans="3:21" x14ac:dyDescent="0.3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9"/>
      <c r="P711" s="5"/>
      <c r="Q711" s="5"/>
      <c r="R711" s="5"/>
      <c r="S711" s="5"/>
      <c r="T711" s="5"/>
      <c r="U711" s="5"/>
    </row>
    <row r="712" spans="3:21" x14ac:dyDescent="0.3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9"/>
      <c r="P712" s="5"/>
      <c r="Q712" s="5"/>
      <c r="R712" s="5"/>
      <c r="S712" s="5"/>
      <c r="T712" s="5"/>
      <c r="U712" s="5"/>
    </row>
    <row r="713" spans="3:21" x14ac:dyDescent="0.3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9"/>
      <c r="P713" s="5"/>
      <c r="Q713" s="5"/>
      <c r="R713" s="5"/>
      <c r="S713" s="5"/>
      <c r="T713" s="5"/>
      <c r="U713" s="5"/>
    </row>
    <row r="714" spans="3:21" x14ac:dyDescent="0.3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9"/>
      <c r="P714" s="5"/>
      <c r="Q714" s="5"/>
      <c r="R714" s="5"/>
      <c r="S714" s="5"/>
      <c r="T714" s="5"/>
      <c r="U714" s="5"/>
    </row>
    <row r="715" spans="3:21" x14ac:dyDescent="0.3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9"/>
      <c r="P715" s="5"/>
      <c r="Q715" s="5"/>
      <c r="R715" s="5"/>
      <c r="S715" s="5"/>
      <c r="T715" s="5"/>
      <c r="U715" s="5"/>
    </row>
    <row r="716" spans="3:21" x14ac:dyDescent="0.3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9"/>
      <c r="P716" s="5"/>
      <c r="Q716" s="5"/>
      <c r="R716" s="5"/>
      <c r="S716" s="5"/>
      <c r="T716" s="5"/>
      <c r="U716" s="5"/>
    </row>
    <row r="717" spans="3:21" x14ac:dyDescent="0.3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9"/>
      <c r="P717" s="5"/>
      <c r="Q717" s="5"/>
      <c r="R717" s="5"/>
      <c r="S717" s="5"/>
      <c r="T717" s="5"/>
      <c r="U717" s="5"/>
    </row>
    <row r="718" spans="3:21" x14ac:dyDescent="0.3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9"/>
      <c r="P718" s="5"/>
      <c r="Q718" s="5"/>
      <c r="R718" s="5"/>
      <c r="S718" s="5"/>
      <c r="T718" s="5"/>
      <c r="U718" s="5"/>
    </row>
    <row r="719" spans="3:21" x14ac:dyDescent="0.3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9"/>
      <c r="P719" s="5"/>
      <c r="Q719" s="5"/>
      <c r="R719" s="5"/>
      <c r="S719" s="5"/>
      <c r="T719" s="5"/>
      <c r="U719" s="5"/>
    </row>
    <row r="720" spans="3:21" x14ac:dyDescent="0.3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9"/>
      <c r="P720" s="5"/>
      <c r="Q720" s="5"/>
      <c r="R720" s="5"/>
      <c r="S720" s="5"/>
      <c r="T720" s="5"/>
      <c r="U720" s="5"/>
    </row>
    <row r="721" spans="3:21" x14ac:dyDescent="0.3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9"/>
      <c r="P721" s="5"/>
      <c r="Q721" s="5"/>
      <c r="R721" s="5"/>
      <c r="S721" s="5"/>
      <c r="T721" s="5"/>
      <c r="U721" s="5"/>
    </row>
    <row r="722" spans="3:21" x14ac:dyDescent="0.3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9"/>
      <c r="P722" s="5"/>
      <c r="Q722" s="5"/>
      <c r="R722" s="5"/>
      <c r="S722" s="5"/>
      <c r="T722" s="5"/>
      <c r="U722" s="5"/>
    </row>
    <row r="723" spans="3:21" x14ac:dyDescent="0.3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9"/>
      <c r="P723" s="5"/>
      <c r="Q723" s="5"/>
      <c r="R723" s="5"/>
      <c r="S723" s="5"/>
      <c r="T723" s="5"/>
      <c r="U723" s="5"/>
    </row>
    <row r="724" spans="3:21" x14ac:dyDescent="0.3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9"/>
      <c r="P724" s="5"/>
      <c r="Q724" s="5"/>
      <c r="R724" s="5"/>
      <c r="S724" s="5"/>
      <c r="T724" s="5"/>
      <c r="U724" s="5"/>
    </row>
    <row r="725" spans="3:21" x14ac:dyDescent="0.3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9"/>
      <c r="P725" s="5"/>
      <c r="Q725" s="5"/>
      <c r="R725" s="5"/>
      <c r="S725" s="5"/>
      <c r="T725" s="5"/>
      <c r="U725" s="5"/>
    </row>
    <row r="726" spans="3:21" x14ac:dyDescent="0.3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9"/>
      <c r="P726" s="5"/>
      <c r="Q726" s="5"/>
      <c r="R726" s="5"/>
      <c r="S726" s="5"/>
      <c r="T726" s="5"/>
      <c r="U726" s="5"/>
    </row>
    <row r="727" spans="3:21" x14ac:dyDescent="0.3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9"/>
      <c r="P727" s="5"/>
      <c r="Q727" s="5"/>
      <c r="R727" s="5"/>
      <c r="S727" s="5"/>
      <c r="T727" s="5"/>
      <c r="U727" s="5"/>
    </row>
    <row r="728" spans="3:21" x14ac:dyDescent="0.3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9"/>
      <c r="P728" s="5"/>
      <c r="Q728" s="5"/>
      <c r="R728" s="5"/>
      <c r="S728" s="5"/>
      <c r="T728" s="5"/>
      <c r="U728" s="5"/>
    </row>
    <row r="729" spans="3:21" x14ac:dyDescent="0.3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9"/>
      <c r="P729" s="5"/>
      <c r="Q729" s="5"/>
      <c r="R729" s="5"/>
      <c r="S729" s="5"/>
      <c r="T729" s="5"/>
      <c r="U729" s="5"/>
    </row>
    <row r="730" spans="3:21" x14ac:dyDescent="0.3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9"/>
      <c r="P730" s="5"/>
      <c r="Q730" s="5"/>
      <c r="R730" s="5"/>
      <c r="S730" s="5"/>
      <c r="T730" s="5"/>
      <c r="U730" s="5"/>
    </row>
    <row r="731" spans="3:21" x14ac:dyDescent="0.3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9"/>
      <c r="P731" s="5"/>
      <c r="Q731" s="5"/>
      <c r="R731" s="5"/>
      <c r="S731" s="5"/>
      <c r="T731" s="5"/>
      <c r="U731" s="5"/>
    </row>
    <row r="732" spans="3:21" x14ac:dyDescent="0.3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9"/>
      <c r="P732" s="5"/>
      <c r="Q732" s="5"/>
      <c r="R732" s="5"/>
      <c r="S732" s="5"/>
      <c r="T732" s="5"/>
      <c r="U732" s="5"/>
    </row>
    <row r="733" spans="3:21" x14ac:dyDescent="0.3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9"/>
      <c r="P733" s="5"/>
      <c r="Q733" s="5"/>
      <c r="R733" s="5"/>
      <c r="S733" s="5"/>
      <c r="T733" s="5"/>
      <c r="U733" s="5"/>
    </row>
    <row r="734" spans="3:21" x14ac:dyDescent="0.3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9"/>
      <c r="P734" s="5"/>
      <c r="Q734" s="5"/>
      <c r="R734" s="5"/>
      <c r="S734" s="5"/>
      <c r="T734" s="5"/>
      <c r="U734" s="5"/>
    </row>
    <row r="735" spans="3:21" x14ac:dyDescent="0.3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9"/>
      <c r="P735" s="5"/>
      <c r="Q735" s="5"/>
      <c r="R735" s="5"/>
      <c r="S735" s="5"/>
      <c r="T735" s="5"/>
      <c r="U735" s="5"/>
    </row>
    <row r="736" spans="3:21" x14ac:dyDescent="0.3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9"/>
      <c r="P736" s="5"/>
      <c r="Q736" s="5"/>
      <c r="R736" s="5"/>
      <c r="S736" s="5"/>
      <c r="T736" s="5"/>
      <c r="U736" s="5"/>
    </row>
    <row r="737" spans="3:21" x14ac:dyDescent="0.3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9"/>
      <c r="P737" s="5"/>
      <c r="Q737" s="5"/>
      <c r="R737" s="5"/>
      <c r="S737" s="5"/>
      <c r="T737" s="5"/>
      <c r="U737" s="5"/>
    </row>
    <row r="738" spans="3:21" x14ac:dyDescent="0.3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9"/>
      <c r="P738" s="5"/>
      <c r="Q738" s="5"/>
      <c r="R738" s="5"/>
      <c r="S738" s="5"/>
      <c r="T738" s="5"/>
      <c r="U738" s="5"/>
    </row>
    <row r="739" spans="3:21" x14ac:dyDescent="0.3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9"/>
      <c r="P739" s="5"/>
      <c r="Q739" s="5"/>
      <c r="R739" s="5"/>
      <c r="S739" s="5"/>
      <c r="T739" s="5"/>
      <c r="U739" s="5"/>
    </row>
    <row r="740" spans="3:21" x14ac:dyDescent="0.3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9"/>
      <c r="P740" s="5"/>
      <c r="Q740" s="5"/>
      <c r="R740" s="5"/>
      <c r="S740" s="5"/>
      <c r="T740" s="5"/>
      <c r="U740" s="5"/>
    </row>
    <row r="741" spans="3:21" x14ac:dyDescent="0.3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9"/>
      <c r="P741" s="5"/>
      <c r="Q741" s="5"/>
      <c r="R741" s="5"/>
      <c r="S741" s="5"/>
      <c r="T741" s="5"/>
      <c r="U741" s="5"/>
    </row>
    <row r="742" spans="3:21" x14ac:dyDescent="0.3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9"/>
      <c r="P742" s="5"/>
      <c r="Q742" s="5"/>
      <c r="R742" s="5"/>
      <c r="S742" s="5"/>
      <c r="T742" s="5"/>
      <c r="U742" s="5"/>
    </row>
    <row r="743" spans="3:21" x14ac:dyDescent="0.3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9"/>
      <c r="P743" s="5"/>
      <c r="Q743" s="5"/>
      <c r="R743" s="5"/>
      <c r="S743" s="5"/>
      <c r="T743" s="5"/>
      <c r="U743" s="5"/>
    </row>
    <row r="744" spans="3:21" x14ac:dyDescent="0.3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9"/>
      <c r="P744" s="5"/>
      <c r="Q744" s="5"/>
      <c r="R744" s="5"/>
      <c r="S744" s="5"/>
      <c r="T744" s="5"/>
      <c r="U744" s="5"/>
    </row>
    <row r="745" spans="3:21" x14ac:dyDescent="0.3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9"/>
      <c r="P745" s="5"/>
      <c r="Q745" s="5"/>
      <c r="R745" s="5"/>
      <c r="S745" s="5"/>
      <c r="T745" s="5"/>
      <c r="U745" s="5"/>
    </row>
    <row r="746" spans="3:21" x14ac:dyDescent="0.3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9"/>
      <c r="P746" s="5"/>
      <c r="Q746" s="5"/>
      <c r="R746" s="5"/>
      <c r="S746" s="5"/>
      <c r="T746" s="5"/>
      <c r="U746" s="5"/>
    </row>
    <row r="747" spans="3:21" x14ac:dyDescent="0.3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9"/>
      <c r="P747" s="5"/>
      <c r="Q747" s="5"/>
      <c r="R747" s="5"/>
      <c r="S747" s="5"/>
      <c r="T747" s="5"/>
      <c r="U747" s="5"/>
    </row>
    <row r="748" spans="3:21" x14ac:dyDescent="0.3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9"/>
      <c r="P748" s="5"/>
      <c r="Q748" s="5"/>
      <c r="R748" s="5"/>
      <c r="S748" s="5"/>
      <c r="T748" s="5"/>
      <c r="U748" s="5"/>
    </row>
    <row r="749" spans="3:21" x14ac:dyDescent="0.3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9"/>
      <c r="P749" s="5"/>
      <c r="Q749" s="5"/>
      <c r="R749" s="5"/>
      <c r="S749" s="5"/>
      <c r="T749" s="5"/>
      <c r="U749" s="5"/>
    </row>
    <row r="750" spans="3:21" x14ac:dyDescent="0.3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9"/>
      <c r="P750" s="5"/>
      <c r="Q750" s="5"/>
      <c r="R750" s="5"/>
      <c r="S750" s="5"/>
      <c r="T750" s="5"/>
      <c r="U750" s="5"/>
    </row>
    <row r="751" spans="3:21" x14ac:dyDescent="0.3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9"/>
      <c r="P751" s="5"/>
      <c r="Q751" s="5"/>
      <c r="R751" s="5"/>
      <c r="S751" s="5"/>
      <c r="T751" s="5"/>
      <c r="U751" s="5"/>
    </row>
    <row r="752" spans="3:21" x14ac:dyDescent="0.3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9"/>
      <c r="P752" s="5"/>
      <c r="Q752" s="5"/>
      <c r="R752" s="5"/>
      <c r="S752" s="5"/>
      <c r="T752" s="5"/>
      <c r="U752" s="5"/>
    </row>
    <row r="753" spans="3:21" x14ac:dyDescent="0.3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9"/>
      <c r="P753" s="5"/>
      <c r="Q753" s="5"/>
      <c r="R753" s="5"/>
      <c r="S753" s="5"/>
      <c r="T753" s="5"/>
      <c r="U753" s="5"/>
    </row>
    <row r="754" spans="3:21" x14ac:dyDescent="0.3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9"/>
      <c r="P754" s="5"/>
      <c r="Q754" s="5"/>
      <c r="R754" s="5"/>
      <c r="S754" s="5"/>
      <c r="T754" s="5"/>
      <c r="U754" s="5"/>
    </row>
    <row r="755" spans="3:21" x14ac:dyDescent="0.3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9"/>
      <c r="P755" s="5"/>
      <c r="Q755" s="5"/>
      <c r="R755" s="5"/>
      <c r="S755" s="5"/>
      <c r="T755" s="5"/>
      <c r="U755" s="5"/>
    </row>
    <row r="756" spans="3:21" x14ac:dyDescent="0.3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9"/>
      <c r="P756" s="5"/>
      <c r="Q756" s="5"/>
      <c r="R756" s="5"/>
      <c r="S756" s="5"/>
      <c r="T756" s="5"/>
      <c r="U756" s="5"/>
    </row>
    <row r="757" spans="3:21" x14ac:dyDescent="0.3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9"/>
      <c r="P757" s="5"/>
      <c r="Q757" s="5"/>
      <c r="R757" s="5"/>
      <c r="S757" s="5"/>
      <c r="T757" s="5"/>
      <c r="U757" s="5"/>
    </row>
    <row r="758" spans="3:21" x14ac:dyDescent="0.3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9"/>
      <c r="P758" s="5"/>
      <c r="Q758" s="5"/>
      <c r="R758" s="5"/>
      <c r="S758" s="5"/>
      <c r="T758" s="5"/>
      <c r="U758" s="5"/>
    </row>
    <row r="759" spans="3:21" x14ac:dyDescent="0.3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9"/>
      <c r="P759" s="5"/>
      <c r="Q759" s="5"/>
      <c r="R759" s="5"/>
      <c r="S759" s="5"/>
      <c r="T759" s="5"/>
      <c r="U759" s="5"/>
    </row>
    <row r="760" spans="3:21" x14ac:dyDescent="0.3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9"/>
      <c r="P760" s="5"/>
      <c r="Q760" s="5"/>
      <c r="R760" s="5"/>
      <c r="S760" s="5"/>
      <c r="T760" s="5"/>
      <c r="U760" s="5"/>
    </row>
    <row r="761" spans="3:21" x14ac:dyDescent="0.3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9"/>
      <c r="P761" s="5"/>
      <c r="Q761" s="5"/>
      <c r="R761" s="5"/>
      <c r="S761" s="5"/>
      <c r="T761" s="5"/>
      <c r="U761" s="5"/>
    </row>
    <row r="762" spans="3:21" x14ac:dyDescent="0.3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9"/>
      <c r="P762" s="5"/>
      <c r="Q762" s="5"/>
      <c r="R762" s="5"/>
      <c r="S762" s="5"/>
      <c r="T762" s="5"/>
      <c r="U762" s="5"/>
    </row>
    <row r="763" spans="3:21" x14ac:dyDescent="0.3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9"/>
      <c r="P763" s="5"/>
      <c r="Q763" s="5"/>
      <c r="R763" s="5"/>
      <c r="S763" s="5"/>
      <c r="T763" s="5"/>
      <c r="U763" s="5"/>
    </row>
    <row r="764" spans="3:21" x14ac:dyDescent="0.3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9"/>
      <c r="P764" s="5"/>
      <c r="Q764" s="5"/>
      <c r="R764" s="5"/>
      <c r="S764" s="5"/>
      <c r="T764" s="5"/>
      <c r="U764" s="5"/>
    </row>
    <row r="765" spans="3:21" x14ac:dyDescent="0.3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9"/>
      <c r="P765" s="5"/>
      <c r="Q765" s="5"/>
      <c r="R765" s="5"/>
      <c r="S765" s="5"/>
      <c r="T765" s="5"/>
      <c r="U765" s="5"/>
    </row>
    <row r="766" spans="3:21" x14ac:dyDescent="0.3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9"/>
      <c r="P766" s="5"/>
      <c r="Q766" s="5"/>
      <c r="R766" s="5"/>
      <c r="S766" s="5"/>
      <c r="T766" s="5"/>
      <c r="U766" s="5"/>
    </row>
    <row r="767" spans="3:21" x14ac:dyDescent="0.3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9"/>
      <c r="P767" s="5"/>
      <c r="Q767" s="5"/>
      <c r="R767" s="5"/>
      <c r="S767" s="5"/>
      <c r="T767" s="5"/>
      <c r="U767" s="5"/>
    </row>
    <row r="768" spans="3:21" x14ac:dyDescent="0.3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9"/>
      <c r="P768" s="5"/>
      <c r="Q768" s="5"/>
      <c r="R768" s="5"/>
      <c r="S768" s="5"/>
      <c r="T768" s="5"/>
      <c r="U768" s="5"/>
    </row>
    <row r="769" spans="3:21" x14ac:dyDescent="0.3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9"/>
      <c r="P769" s="5"/>
      <c r="Q769" s="5"/>
      <c r="R769" s="5"/>
      <c r="S769" s="5"/>
      <c r="T769" s="5"/>
      <c r="U769" s="5"/>
    </row>
    <row r="770" spans="3:21" x14ac:dyDescent="0.3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9"/>
      <c r="P770" s="5"/>
      <c r="Q770" s="5"/>
      <c r="R770" s="5"/>
      <c r="S770" s="5"/>
      <c r="T770" s="5"/>
      <c r="U770" s="5"/>
    </row>
    <row r="771" spans="3:21" x14ac:dyDescent="0.3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9"/>
      <c r="P771" s="5"/>
      <c r="Q771" s="5"/>
      <c r="R771" s="5"/>
      <c r="S771" s="5"/>
      <c r="T771" s="5"/>
      <c r="U771" s="5"/>
    </row>
    <row r="772" spans="3:21" x14ac:dyDescent="0.3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9"/>
      <c r="P772" s="5"/>
      <c r="Q772" s="5"/>
      <c r="R772" s="5"/>
      <c r="S772" s="5"/>
      <c r="T772" s="5"/>
      <c r="U772" s="5"/>
    </row>
    <row r="773" spans="3:21" x14ac:dyDescent="0.3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9"/>
      <c r="P773" s="5"/>
      <c r="Q773" s="5"/>
      <c r="R773" s="5"/>
      <c r="S773" s="5"/>
      <c r="T773" s="5"/>
      <c r="U773" s="5"/>
    </row>
    <row r="774" spans="3:21" x14ac:dyDescent="0.3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9"/>
      <c r="P774" s="5"/>
      <c r="Q774" s="5"/>
      <c r="R774" s="5"/>
      <c r="S774" s="5"/>
      <c r="T774" s="5"/>
      <c r="U774" s="5"/>
    </row>
    <row r="775" spans="3:21" x14ac:dyDescent="0.3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9"/>
      <c r="P775" s="5"/>
      <c r="Q775" s="5"/>
      <c r="R775" s="5"/>
      <c r="S775" s="5"/>
      <c r="T775" s="5"/>
      <c r="U775" s="5"/>
    </row>
    <row r="776" spans="3:21" x14ac:dyDescent="0.3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9"/>
      <c r="P776" s="5"/>
      <c r="Q776" s="5"/>
      <c r="R776" s="5"/>
      <c r="S776" s="5"/>
      <c r="T776" s="5"/>
      <c r="U776" s="5"/>
    </row>
    <row r="777" spans="3:21" x14ac:dyDescent="0.3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9"/>
      <c r="P777" s="5"/>
      <c r="Q777" s="5"/>
      <c r="R777" s="5"/>
      <c r="S777" s="5"/>
      <c r="T777" s="5"/>
      <c r="U777" s="5"/>
    </row>
    <row r="778" spans="3:21" x14ac:dyDescent="0.3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9"/>
      <c r="P778" s="5"/>
      <c r="Q778" s="5"/>
      <c r="R778" s="5"/>
      <c r="S778" s="5"/>
      <c r="T778" s="5"/>
      <c r="U778" s="5"/>
    </row>
    <row r="779" spans="3:21" x14ac:dyDescent="0.3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9"/>
      <c r="P779" s="5"/>
      <c r="Q779" s="5"/>
      <c r="R779" s="5"/>
      <c r="S779" s="5"/>
      <c r="T779" s="5"/>
      <c r="U779" s="5"/>
    </row>
    <row r="780" spans="3:21" x14ac:dyDescent="0.3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9"/>
      <c r="P780" s="5"/>
      <c r="Q780" s="5"/>
      <c r="R780" s="5"/>
      <c r="S780" s="5"/>
      <c r="T780" s="5"/>
      <c r="U780" s="5"/>
    </row>
    <row r="781" spans="3:21" x14ac:dyDescent="0.3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9"/>
      <c r="P781" s="5"/>
      <c r="Q781" s="5"/>
      <c r="R781" s="5"/>
      <c r="S781" s="5"/>
      <c r="T781" s="5"/>
      <c r="U781" s="5"/>
    </row>
    <row r="782" spans="3:21" x14ac:dyDescent="0.3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9"/>
      <c r="P782" s="5"/>
      <c r="Q782" s="5"/>
      <c r="R782" s="5"/>
      <c r="S782" s="5"/>
      <c r="T782" s="5"/>
      <c r="U782" s="5"/>
    </row>
    <row r="783" spans="3:21" x14ac:dyDescent="0.3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9"/>
      <c r="P783" s="5"/>
      <c r="Q783" s="5"/>
      <c r="R783" s="5"/>
      <c r="S783" s="5"/>
      <c r="T783" s="5"/>
      <c r="U783" s="5"/>
    </row>
    <row r="784" spans="3:21" x14ac:dyDescent="0.3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9"/>
      <c r="P784" s="5"/>
      <c r="Q784" s="5"/>
      <c r="R784" s="5"/>
      <c r="S784" s="5"/>
      <c r="T784" s="5"/>
      <c r="U784" s="5"/>
    </row>
    <row r="785" spans="3:21" x14ac:dyDescent="0.3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9"/>
      <c r="P785" s="5"/>
      <c r="Q785" s="5"/>
      <c r="R785" s="5"/>
      <c r="S785" s="5"/>
      <c r="T785" s="5"/>
      <c r="U785" s="5"/>
    </row>
    <row r="786" spans="3:21" x14ac:dyDescent="0.3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9"/>
      <c r="P786" s="5"/>
      <c r="Q786" s="5"/>
      <c r="R786" s="5"/>
      <c r="S786" s="5"/>
      <c r="T786" s="5"/>
      <c r="U786" s="5"/>
    </row>
    <row r="787" spans="3:21" x14ac:dyDescent="0.3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9"/>
      <c r="P787" s="5"/>
      <c r="Q787" s="5"/>
      <c r="R787" s="5"/>
      <c r="S787" s="5"/>
      <c r="T787" s="5"/>
      <c r="U787" s="5"/>
    </row>
    <row r="788" spans="3:21" x14ac:dyDescent="0.3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9"/>
      <c r="P788" s="5"/>
      <c r="Q788" s="5"/>
      <c r="R788" s="5"/>
      <c r="S788" s="5"/>
      <c r="T788" s="5"/>
      <c r="U788" s="5"/>
    </row>
    <row r="789" spans="3:21" x14ac:dyDescent="0.3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9"/>
      <c r="P789" s="5"/>
      <c r="Q789" s="5"/>
      <c r="R789" s="5"/>
      <c r="S789" s="5"/>
      <c r="T789" s="5"/>
      <c r="U789" s="5"/>
    </row>
    <row r="790" spans="3:21" x14ac:dyDescent="0.3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9"/>
      <c r="P790" s="5"/>
      <c r="Q790" s="5"/>
      <c r="R790" s="5"/>
      <c r="S790" s="5"/>
      <c r="T790" s="5"/>
      <c r="U790" s="5"/>
    </row>
    <row r="791" spans="3:21" x14ac:dyDescent="0.3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9"/>
      <c r="P791" s="5"/>
      <c r="Q791" s="5"/>
      <c r="R791" s="5"/>
      <c r="S791" s="5"/>
      <c r="T791" s="5"/>
      <c r="U791" s="5"/>
    </row>
    <row r="792" spans="3:21" x14ac:dyDescent="0.3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9"/>
      <c r="P792" s="5"/>
      <c r="Q792" s="5"/>
      <c r="R792" s="5"/>
      <c r="S792" s="5"/>
      <c r="T792" s="5"/>
      <c r="U792" s="5"/>
    </row>
    <row r="793" spans="3:21" x14ac:dyDescent="0.3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9"/>
      <c r="P793" s="5"/>
      <c r="Q793" s="5"/>
      <c r="R793" s="5"/>
      <c r="S793" s="5"/>
      <c r="T793" s="5"/>
      <c r="U793" s="5"/>
    </row>
    <row r="794" spans="3:21" x14ac:dyDescent="0.3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9"/>
      <c r="P794" s="5"/>
      <c r="Q794" s="5"/>
      <c r="R794" s="5"/>
      <c r="S794" s="5"/>
      <c r="T794" s="5"/>
      <c r="U794" s="5"/>
    </row>
    <row r="795" spans="3:21" x14ac:dyDescent="0.3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9"/>
      <c r="P795" s="5"/>
      <c r="Q795" s="5"/>
      <c r="R795" s="5"/>
      <c r="S795" s="5"/>
      <c r="T795" s="5"/>
      <c r="U795" s="5"/>
    </row>
    <row r="796" spans="3:21" x14ac:dyDescent="0.3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9"/>
      <c r="P796" s="5"/>
      <c r="Q796" s="5"/>
      <c r="R796" s="5"/>
      <c r="S796" s="5"/>
      <c r="T796" s="5"/>
      <c r="U796" s="5"/>
    </row>
    <row r="797" spans="3:21" x14ac:dyDescent="0.3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9"/>
      <c r="P797" s="5"/>
      <c r="Q797" s="5"/>
      <c r="R797" s="5"/>
      <c r="S797" s="5"/>
      <c r="T797" s="5"/>
      <c r="U797" s="5"/>
    </row>
    <row r="798" spans="3:21" x14ac:dyDescent="0.3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9"/>
      <c r="P798" s="5"/>
      <c r="Q798" s="5"/>
      <c r="R798" s="5"/>
      <c r="S798" s="5"/>
      <c r="T798" s="5"/>
      <c r="U798" s="5"/>
    </row>
    <row r="799" spans="3:21" x14ac:dyDescent="0.3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9"/>
      <c r="P799" s="5"/>
      <c r="Q799" s="5"/>
      <c r="R799" s="5"/>
      <c r="S799" s="5"/>
      <c r="T799" s="5"/>
      <c r="U799" s="5"/>
    </row>
    <row r="800" spans="3:21" x14ac:dyDescent="0.3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9"/>
      <c r="P800" s="5"/>
      <c r="Q800" s="5"/>
      <c r="R800" s="5"/>
      <c r="S800" s="5"/>
      <c r="T800" s="5"/>
      <c r="U800" s="5"/>
    </row>
    <row r="801" spans="3:21" x14ac:dyDescent="0.3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9"/>
      <c r="P801" s="5"/>
      <c r="Q801" s="5"/>
      <c r="R801" s="5"/>
      <c r="S801" s="5"/>
      <c r="T801" s="5"/>
      <c r="U801" s="5"/>
    </row>
    <row r="802" spans="3:21" x14ac:dyDescent="0.3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9"/>
      <c r="P802" s="5"/>
      <c r="Q802" s="5"/>
      <c r="R802" s="5"/>
      <c r="S802" s="5"/>
      <c r="T802" s="5"/>
      <c r="U802" s="5"/>
    </row>
    <row r="803" spans="3:21" x14ac:dyDescent="0.3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9"/>
      <c r="P803" s="5"/>
      <c r="Q803" s="5"/>
      <c r="R803" s="5"/>
      <c r="S803" s="5"/>
      <c r="T803" s="5"/>
      <c r="U803" s="5"/>
    </row>
    <row r="804" spans="3:21" x14ac:dyDescent="0.3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9"/>
      <c r="P804" s="5"/>
      <c r="Q804" s="5"/>
      <c r="R804" s="5"/>
      <c r="S804" s="5"/>
      <c r="T804" s="5"/>
      <c r="U804" s="5"/>
    </row>
    <row r="805" spans="3:21" x14ac:dyDescent="0.3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9"/>
      <c r="P805" s="5"/>
      <c r="Q805" s="5"/>
      <c r="R805" s="5"/>
      <c r="S805" s="5"/>
      <c r="T805" s="5"/>
      <c r="U805" s="5"/>
    </row>
    <row r="806" spans="3:21" x14ac:dyDescent="0.3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9"/>
      <c r="P806" s="5"/>
      <c r="Q806" s="5"/>
      <c r="R806" s="5"/>
      <c r="S806" s="5"/>
      <c r="T806" s="5"/>
      <c r="U806" s="5"/>
    </row>
    <row r="807" spans="3:21" x14ac:dyDescent="0.3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9"/>
      <c r="P807" s="5"/>
      <c r="Q807" s="5"/>
      <c r="R807" s="5"/>
      <c r="S807" s="5"/>
      <c r="T807" s="5"/>
      <c r="U807" s="5"/>
    </row>
    <row r="808" spans="3:21" x14ac:dyDescent="0.3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9"/>
      <c r="P808" s="5"/>
      <c r="Q808" s="5"/>
      <c r="R808" s="5"/>
      <c r="S808" s="5"/>
      <c r="T808" s="5"/>
      <c r="U808" s="5"/>
    </row>
    <row r="809" spans="3:21" x14ac:dyDescent="0.3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9"/>
      <c r="P809" s="5"/>
      <c r="Q809" s="5"/>
      <c r="R809" s="5"/>
      <c r="S809" s="5"/>
      <c r="T809" s="5"/>
      <c r="U809" s="5"/>
    </row>
    <row r="810" spans="3:21" x14ac:dyDescent="0.3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9"/>
      <c r="P810" s="5"/>
      <c r="Q810" s="5"/>
      <c r="R810" s="5"/>
      <c r="S810" s="5"/>
      <c r="T810" s="5"/>
      <c r="U810" s="5"/>
    </row>
    <row r="811" spans="3:21" x14ac:dyDescent="0.3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9"/>
      <c r="P811" s="5"/>
      <c r="Q811" s="5"/>
      <c r="R811" s="5"/>
      <c r="S811" s="5"/>
      <c r="T811" s="5"/>
      <c r="U811" s="5"/>
    </row>
    <row r="812" spans="3:21" x14ac:dyDescent="0.3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9"/>
      <c r="P812" s="5"/>
      <c r="Q812" s="5"/>
      <c r="R812" s="5"/>
      <c r="S812" s="5"/>
      <c r="T812" s="5"/>
      <c r="U812" s="5"/>
    </row>
    <row r="813" spans="3:21" x14ac:dyDescent="0.3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9"/>
      <c r="P813" s="5"/>
      <c r="Q813" s="5"/>
      <c r="R813" s="5"/>
      <c r="S813" s="5"/>
      <c r="T813" s="5"/>
      <c r="U813" s="5"/>
    </row>
    <row r="814" spans="3:21" x14ac:dyDescent="0.3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9"/>
      <c r="P814" s="5"/>
      <c r="Q814" s="5"/>
      <c r="R814" s="5"/>
      <c r="S814" s="5"/>
      <c r="T814" s="5"/>
      <c r="U814" s="5"/>
    </row>
    <row r="815" spans="3:21" x14ac:dyDescent="0.3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9"/>
      <c r="P815" s="5"/>
      <c r="Q815" s="5"/>
      <c r="R815" s="5"/>
      <c r="S815" s="5"/>
      <c r="T815" s="5"/>
      <c r="U815" s="5"/>
    </row>
    <row r="816" spans="3:21" x14ac:dyDescent="0.3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9"/>
      <c r="P816" s="5"/>
      <c r="Q816" s="5"/>
      <c r="R816" s="5"/>
      <c r="S816" s="5"/>
      <c r="T816" s="5"/>
      <c r="U816" s="5"/>
    </row>
    <row r="817" spans="3:21" x14ac:dyDescent="0.3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9"/>
      <c r="P817" s="5"/>
      <c r="Q817" s="5"/>
      <c r="R817" s="5"/>
      <c r="S817" s="5"/>
      <c r="T817" s="5"/>
      <c r="U817" s="5"/>
    </row>
    <row r="818" spans="3:21" x14ac:dyDescent="0.3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9"/>
      <c r="P818" s="5"/>
      <c r="Q818" s="5"/>
      <c r="R818" s="5"/>
      <c r="S818" s="5"/>
      <c r="T818" s="5"/>
      <c r="U818" s="5"/>
    </row>
    <row r="819" spans="3:21" x14ac:dyDescent="0.3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9"/>
      <c r="P819" s="5"/>
      <c r="Q819" s="5"/>
      <c r="R819" s="5"/>
      <c r="S819" s="5"/>
      <c r="T819" s="5"/>
      <c r="U819" s="5"/>
    </row>
    <row r="820" spans="3:21" x14ac:dyDescent="0.3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9"/>
      <c r="P820" s="5"/>
      <c r="Q820" s="5"/>
      <c r="R820" s="5"/>
      <c r="S820" s="5"/>
      <c r="T820" s="5"/>
      <c r="U820" s="5"/>
    </row>
    <row r="821" spans="3:21" x14ac:dyDescent="0.3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9"/>
      <c r="P821" s="5"/>
      <c r="Q821" s="5"/>
      <c r="R821" s="5"/>
      <c r="S821" s="5"/>
      <c r="T821" s="5"/>
      <c r="U821" s="5"/>
    </row>
    <row r="822" spans="3:21" x14ac:dyDescent="0.3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9"/>
      <c r="P822" s="5"/>
      <c r="Q822" s="5"/>
      <c r="R822" s="5"/>
      <c r="S822" s="5"/>
      <c r="T822" s="5"/>
      <c r="U822" s="5"/>
    </row>
    <row r="823" spans="3:21" x14ac:dyDescent="0.3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9"/>
      <c r="P823" s="5"/>
      <c r="Q823" s="5"/>
      <c r="R823" s="5"/>
      <c r="S823" s="5"/>
      <c r="T823" s="5"/>
      <c r="U823" s="5"/>
    </row>
    <row r="824" spans="3:21" x14ac:dyDescent="0.3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9"/>
      <c r="P824" s="5"/>
      <c r="Q824" s="5"/>
      <c r="R824" s="5"/>
      <c r="S824" s="5"/>
      <c r="T824" s="5"/>
      <c r="U824" s="5"/>
    </row>
    <row r="825" spans="3:21" x14ac:dyDescent="0.3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9"/>
      <c r="P825" s="5"/>
      <c r="Q825" s="5"/>
      <c r="R825" s="5"/>
      <c r="S825" s="5"/>
      <c r="T825" s="5"/>
      <c r="U825" s="5"/>
    </row>
    <row r="826" spans="3:21" x14ac:dyDescent="0.3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9"/>
      <c r="P826" s="5"/>
      <c r="Q826" s="5"/>
      <c r="R826" s="5"/>
      <c r="S826" s="5"/>
      <c r="T826" s="5"/>
      <c r="U826" s="5"/>
    </row>
    <row r="827" spans="3:21" x14ac:dyDescent="0.3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9"/>
      <c r="P827" s="5"/>
      <c r="Q827" s="5"/>
      <c r="R827" s="5"/>
      <c r="S827" s="5"/>
      <c r="T827" s="5"/>
      <c r="U827" s="5"/>
    </row>
    <row r="828" spans="3:21" x14ac:dyDescent="0.3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9"/>
      <c r="P828" s="5"/>
      <c r="Q828" s="5"/>
      <c r="R828" s="5"/>
      <c r="S828" s="5"/>
      <c r="T828" s="5"/>
      <c r="U828" s="5"/>
    </row>
    <row r="829" spans="3:21" x14ac:dyDescent="0.3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9"/>
      <c r="P829" s="5"/>
      <c r="Q829" s="5"/>
      <c r="R829" s="5"/>
      <c r="S829" s="5"/>
      <c r="T829" s="5"/>
      <c r="U829" s="5"/>
    </row>
    <row r="830" spans="3:21" x14ac:dyDescent="0.3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9"/>
      <c r="P830" s="5"/>
      <c r="Q830" s="5"/>
      <c r="R830" s="5"/>
      <c r="S830" s="5"/>
      <c r="T830" s="5"/>
      <c r="U830" s="5"/>
    </row>
    <row r="831" spans="3:21" x14ac:dyDescent="0.3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9"/>
      <c r="P831" s="5"/>
      <c r="Q831" s="5"/>
      <c r="R831" s="5"/>
      <c r="S831" s="5"/>
      <c r="T831" s="5"/>
      <c r="U831" s="5"/>
    </row>
    <row r="832" spans="3:21" x14ac:dyDescent="0.3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9"/>
      <c r="P832" s="5"/>
      <c r="Q832" s="5"/>
      <c r="R832" s="5"/>
      <c r="S832" s="5"/>
      <c r="T832" s="5"/>
      <c r="U832" s="5"/>
    </row>
    <row r="833" spans="3:21" x14ac:dyDescent="0.3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9"/>
      <c r="P833" s="5"/>
      <c r="Q833" s="5"/>
      <c r="R833" s="5"/>
      <c r="S833" s="5"/>
      <c r="T833" s="5"/>
      <c r="U833" s="5"/>
    </row>
    <row r="834" spans="3:21" x14ac:dyDescent="0.3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9"/>
      <c r="P834" s="5"/>
      <c r="Q834" s="5"/>
      <c r="R834" s="5"/>
      <c r="S834" s="5"/>
      <c r="T834" s="5"/>
      <c r="U834" s="5"/>
    </row>
    <row r="835" spans="3:21" x14ac:dyDescent="0.3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9"/>
      <c r="P835" s="5"/>
      <c r="Q835" s="5"/>
      <c r="R835" s="5"/>
      <c r="S835" s="5"/>
      <c r="T835" s="5"/>
      <c r="U835" s="5"/>
    </row>
    <row r="836" spans="3:21" x14ac:dyDescent="0.3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9"/>
      <c r="P836" s="5"/>
      <c r="Q836" s="5"/>
      <c r="R836" s="5"/>
      <c r="S836" s="5"/>
      <c r="T836" s="5"/>
      <c r="U836" s="5"/>
    </row>
    <row r="837" spans="3:21" x14ac:dyDescent="0.3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9"/>
      <c r="P837" s="5"/>
      <c r="Q837" s="5"/>
      <c r="R837" s="5"/>
      <c r="S837" s="5"/>
      <c r="T837" s="5"/>
      <c r="U837" s="5"/>
    </row>
    <row r="838" spans="3:21" x14ac:dyDescent="0.3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9"/>
      <c r="P838" s="5"/>
      <c r="Q838" s="5"/>
      <c r="R838" s="5"/>
      <c r="S838" s="5"/>
      <c r="T838" s="5"/>
      <c r="U838" s="5"/>
    </row>
    <row r="839" spans="3:21" x14ac:dyDescent="0.3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9"/>
      <c r="P839" s="5"/>
      <c r="Q839" s="5"/>
      <c r="R839" s="5"/>
      <c r="S839" s="5"/>
      <c r="T839" s="5"/>
      <c r="U839" s="5"/>
    </row>
    <row r="840" spans="3:21" x14ac:dyDescent="0.3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9"/>
      <c r="P840" s="5"/>
      <c r="Q840" s="5"/>
      <c r="R840" s="5"/>
      <c r="S840" s="5"/>
      <c r="T840" s="5"/>
      <c r="U840" s="5"/>
    </row>
    <row r="841" spans="3:21" x14ac:dyDescent="0.3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9"/>
      <c r="P841" s="5"/>
      <c r="Q841" s="5"/>
      <c r="R841" s="5"/>
      <c r="S841" s="5"/>
      <c r="T841" s="5"/>
      <c r="U841" s="5"/>
    </row>
    <row r="842" spans="3:21" x14ac:dyDescent="0.3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9"/>
      <c r="P842" s="5"/>
      <c r="Q842" s="5"/>
      <c r="R842" s="5"/>
      <c r="S842" s="5"/>
      <c r="T842" s="5"/>
      <c r="U842" s="5"/>
    </row>
    <row r="843" spans="3:21" x14ac:dyDescent="0.3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9"/>
      <c r="P843" s="5"/>
      <c r="Q843" s="5"/>
      <c r="R843" s="5"/>
      <c r="S843" s="5"/>
      <c r="T843" s="5"/>
      <c r="U843" s="5"/>
    </row>
    <row r="844" spans="3:21" x14ac:dyDescent="0.3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9"/>
      <c r="P844" s="5"/>
      <c r="Q844" s="5"/>
      <c r="R844" s="5"/>
      <c r="S844" s="5"/>
      <c r="T844" s="5"/>
      <c r="U844" s="5"/>
    </row>
    <row r="845" spans="3:21" x14ac:dyDescent="0.3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9"/>
      <c r="P845" s="5"/>
      <c r="Q845" s="5"/>
      <c r="R845" s="5"/>
      <c r="S845" s="5"/>
      <c r="T845" s="5"/>
      <c r="U845" s="5"/>
    </row>
    <row r="846" spans="3:21" x14ac:dyDescent="0.3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9"/>
      <c r="P846" s="5"/>
      <c r="Q846" s="5"/>
      <c r="R846" s="5"/>
      <c r="S846" s="5"/>
      <c r="T846" s="5"/>
      <c r="U846" s="5"/>
    </row>
    <row r="847" spans="3:21" x14ac:dyDescent="0.3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9"/>
      <c r="P847" s="5"/>
      <c r="Q847" s="5"/>
      <c r="R847" s="5"/>
      <c r="S847" s="5"/>
      <c r="T847" s="5"/>
      <c r="U847" s="5"/>
    </row>
    <row r="848" spans="3:21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9"/>
      <c r="P848" s="5"/>
      <c r="Q848" s="5"/>
      <c r="R848" s="5"/>
      <c r="S848" s="5"/>
      <c r="T848" s="5"/>
      <c r="U848" s="5"/>
    </row>
    <row r="849" spans="3:21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9"/>
      <c r="P849" s="5"/>
      <c r="Q849" s="5"/>
      <c r="R849" s="5"/>
      <c r="S849" s="5"/>
      <c r="T849" s="5"/>
      <c r="U849" s="5"/>
    </row>
    <row r="850" spans="3:21" x14ac:dyDescent="0.3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9"/>
      <c r="P850" s="5"/>
      <c r="Q850" s="5"/>
      <c r="R850" s="5"/>
      <c r="S850" s="5"/>
      <c r="T850" s="5"/>
      <c r="U850" s="5"/>
    </row>
    <row r="851" spans="3:21" x14ac:dyDescent="0.3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9"/>
      <c r="P851" s="5"/>
      <c r="Q851" s="5"/>
      <c r="R851" s="5"/>
      <c r="S851" s="5"/>
      <c r="T851" s="5"/>
      <c r="U851" s="5"/>
    </row>
    <row r="852" spans="3:21" x14ac:dyDescent="0.3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9"/>
      <c r="P852" s="5"/>
      <c r="Q852" s="5"/>
      <c r="R852" s="5"/>
      <c r="S852" s="5"/>
      <c r="T852" s="5"/>
      <c r="U852" s="5"/>
    </row>
    <row r="853" spans="3:21" x14ac:dyDescent="0.3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9"/>
      <c r="P853" s="5"/>
      <c r="Q853" s="5"/>
      <c r="R853" s="5"/>
      <c r="S853" s="5"/>
      <c r="T853" s="5"/>
      <c r="U853" s="5"/>
    </row>
    <row r="854" spans="3:21" x14ac:dyDescent="0.3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9"/>
      <c r="P854" s="5"/>
      <c r="Q854" s="5"/>
      <c r="R854" s="5"/>
      <c r="S854" s="5"/>
      <c r="T854" s="5"/>
      <c r="U854" s="5"/>
    </row>
    <row r="855" spans="3:21" x14ac:dyDescent="0.3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9"/>
      <c r="P855" s="5"/>
      <c r="Q855" s="5"/>
      <c r="R855" s="5"/>
      <c r="S855" s="5"/>
      <c r="T855" s="5"/>
      <c r="U855" s="5"/>
    </row>
    <row r="856" spans="3:21" x14ac:dyDescent="0.3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9"/>
      <c r="P856" s="5"/>
      <c r="Q856" s="5"/>
      <c r="R856" s="5"/>
      <c r="S856" s="5"/>
      <c r="T856" s="5"/>
      <c r="U856" s="5"/>
    </row>
    <row r="857" spans="3:21" x14ac:dyDescent="0.3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9"/>
      <c r="P857" s="5"/>
      <c r="Q857" s="5"/>
      <c r="R857" s="5"/>
      <c r="S857" s="5"/>
      <c r="T857" s="5"/>
      <c r="U857" s="5"/>
    </row>
    <row r="858" spans="3:21" x14ac:dyDescent="0.3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9"/>
      <c r="P858" s="5"/>
      <c r="Q858" s="5"/>
      <c r="R858" s="5"/>
      <c r="S858" s="5"/>
      <c r="T858" s="5"/>
      <c r="U858" s="5"/>
    </row>
    <row r="859" spans="3:21" x14ac:dyDescent="0.3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9"/>
      <c r="P859" s="5"/>
      <c r="Q859" s="5"/>
      <c r="R859" s="5"/>
      <c r="S859" s="5"/>
      <c r="T859" s="5"/>
      <c r="U859" s="5"/>
    </row>
    <row r="860" spans="3:21" x14ac:dyDescent="0.3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9"/>
      <c r="P860" s="5"/>
      <c r="Q860" s="5"/>
      <c r="R860" s="5"/>
      <c r="S860" s="5"/>
      <c r="T860" s="5"/>
      <c r="U860" s="5"/>
    </row>
    <row r="861" spans="3:21" x14ac:dyDescent="0.3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9"/>
      <c r="P861" s="5"/>
      <c r="Q861" s="5"/>
      <c r="R861" s="5"/>
      <c r="S861" s="5"/>
      <c r="T861" s="5"/>
      <c r="U861" s="5"/>
    </row>
    <row r="862" spans="3:21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9"/>
      <c r="P862" s="5"/>
      <c r="Q862" s="5"/>
      <c r="R862" s="5"/>
      <c r="S862" s="5"/>
      <c r="T862" s="5"/>
      <c r="U862" s="5"/>
    </row>
    <row r="863" spans="3:21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9"/>
      <c r="P863" s="5"/>
      <c r="Q863" s="5"/>
      <c r="R863" s="5"/>
      <c r="S863" s="5"/>
      <c r="T863" s="5"/>
      <c r="U863" s="5"/>
    </row>
    <row r="864" spans="3:21" x14ac:dyDescent="0.3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9"/>
      <c r="P864" s="5"/>
      <c r="Q864" s="5"/>
      <c r="R864" s="5"/>
      <c r="S864" s="5"/>
      <c r="T864" s="5"/>
      <c r="U864" s="5"/>
    </row>
    <row r="865" spans="3:21" x14ac:dyDescent="0.3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9"/>
      <c r="P865" s="5"/>
      <c r="Q865" s="5"/>
      <c r="R865" s="5"/>
      <c r="S865" s="5"/>
      <c r="T865" s="5"/>
      <c r="U865" s="5"/>
    </row>
    <row r="866" spans="3:21" x14ac:dyDescent="0.3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9"/>
      <c r="P866" s="5"/>
      <c r="Q866" s="5"/>
      <c r="R866" s="5"/>
      <c r="S866" s="5"/>
      <c r="T866" s="5"/>
      <c r="U866" s="5"/>
    </row>
    <row r="867" spans="3:21" x14ac:dyDescent="0.3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9"/>
      <c r="P867" s="5"/>
      <c r="Q867" s="5"/>
      <c r="R867" s="5"/>
      <c r="S867" s="5"/>
      <c r="T867" s="5"/>
      <c r="U867" s="5"/>
    </row>
    <row r="868" spans="3:21" x14ac:dyDescent="0.3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9"/>
      <c r="P868" s="5"/>
      <c r="Q868" s="5"/>
      <c r="R868" s="5"/>
      <c r="S868" s="5"/>
      <c r="T868" s="5"/>
      <c r="U868" s="5"/>
    </row>
    <row r="869" spans="3:21" x14ac:dyDescent="0.3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9"/>
      <c r="P869" s="5"/>
      <c r="Q869" s="5"/>
      <c r="R869" s="5"/>
      <c r="S869" s="5"/>
      <c r="T869" s="5"/>
      <c r="U869" s="5"/>
    </row>
    <row r="870" spans="3:21" x14ac:dyDescent="0.3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9"/>
      <c r="P870" s="5"/>
      <c r="Q870" s="5"/>
      <c r="R870" s="5"/>
      <c r="S870" s="5"/>
      <c r="T870" s="5"/>
      <c r="U870" s="5"/>
    </row>
    <row r="871" spans="3:21" x14ac:dyDescent="0.3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9"/>
      <c r="P871" s="5"/>
      <c r="Q871" s="5"/>
      <c r="R871" s="5"/>
      <c r="S871" s="5"/>
      <c r="T871" s="5"/>
      <c r="U871" s="5"/>
    </row>
    <row r="872" spans="3:21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9"/>
      <c r="P872" s="5"/>
      <c r="Q872" s="5"/>
      <c r="R872" s="5"/>
      <c r="S872" s="5"/>
      <c r="T872" s="5"/>
      <c r="U872" s="5"/>
    </row>
    <row r="873" spans="3:21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9"/>
      <c r="P873" s="5"/>
      <c r="Q873" s="5"/>
      <c r="R873" s="5"/>
      <c r="S873" s="5"/>
      <c r="T873" s="5"/>
      <c r="U873" s="5"/>
    </row>
    <row r="874" spans="3:21" x14ac:dyDescent="0.3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9"/>
      <c r="P874" s="5"/>
      <c r="Q874" s="5"/>
      <c r="R874" s="5"/>
      <c r="S874" s="5"/>
      <c r="T874" s="5"/>
      <c r="U874" s="5"/>
    </row>
    <row r="875" spans="3:21" x14ac:dyDescent="0.3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9"/>
      <c r="P875" s="5"/>
      <c r="Q875" s="5"/>
      <c r="R875" s="5"/>
      <c r="S875" s="5"/>
      <c r="T875" s="5"/>
      <c r="U875" s="5"/>
    </row>
    <row r="876" spans="3:21" x14ac:dyDescent="0.3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9"/>
      <c r="P876" s="5"/>
      <c r="Q876" s="5"/>
      <c r="R876" s="5"/>
      <c r="S876" s="5"/>
      <c r="T876" s="5"/>
      <c r="U876" s="5"/>
    </row>
    <row r="877" spans="3:21" x14ac:dyDescent="0.3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9"/>
      <c r="P877" s="5"/>
      <c r="Q877" s="5"/>
      <c r="R877" s="5"/>
      <c r="S877" s="5"/>
      <c r="T877" s="5"/>
      <c r="U877" s="5"/>
    </row>
    <row r="878" spans="3:21" x14ac:dyDescent="0.3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9"/>
      <c r="P878" s="5"/>
      <c r="Q878" s="5"/>
      <c r="R878" s="5"/>
      <c r="S878" s="5"/>
      <c r="T878" s="5"/>
      <c r="U878" s="5"/>
    </row>
    <row r="879" spans="3:21" x14ac:dyDescent="0.3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9"/>
      <c r="P879" s="5"/>
      <c r="Q879" s="5"/>
      <c r="R879" s="5"/>
      <c r="S879" s="5"/>
      <c r="T879" s="5"/>
      <c r="U879" s="5"/>
    </row>
    <row r="880" spans="3:21" x14ac:dyDescent="0.3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9"/>
      <c r="P880" s="5"/>
      <c r="Q880" s="5"/>
      <c r="R880" s="5"/>
      <c r="S880" s="5"/>
      <c r="T880" s="5"/>
      <c r="U880" s="5"/>
    </row>
    <row r="881" spans="3:21" x14ac:dyDescent="0.3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9"/>
      <c r="P881" s="5"/>
      <c r="Q881" s="5"/>
      <c r="R881" s="5"/>
      <c r="S881" s="5"/>
      <c r="T881" s="5"/>
      <c r="U881" s="5"/>
    </row>
    <row r="882" spans="3:21" x14ac:dyDescent="0.3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9"/>
      <c r="P882" s="5"/>
      <c r="Q882" s="5"/>
      <c r="R882" s="5"/>
      <c r="S882" s="5"/>
      <c r="T882" s="5"/>
      <c r="U882" s="5"/>
    </row>
    <row r="883" spans="3:21" x14ac:dyDescent="0.3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9"/>
      <c r="P883" s="5"/>
      <c r="Q883" s="5"/>
      <c r="R883" s="5"/>
      <c r="S883" s="5"/>
      <c r="T883" s="5"/>
      <c r="U883" s="5"/>
    </row>
    <row r="884" spans="3:21" x14ac:dyDescent="0.3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9"/>
      <c r="P884" s="5"/>
      <c r="Q884" s="5"/>
      <c r="R884" s="5"/>
      <c r="S884" s="5"/>
      <c r="T884" s="5"/>
      <c r="U884" s="5"/>
    </row>
    <row r="885" spans="3:21" x14ac:dyDescent="0.3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9"/>
      <c r="P885" s="5"/>
      <c r="Q885" s="5"/>
      <c r="R885" s="5"/>
      <c r="S885" s="5"/>
      <c r="T885" s="5"/>
      <c r="U885" s="5"/>
    </row>
    <row r="886" spans="3:21" x14ac:dyDescent="0.3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9"/>
      <c r="P886" s="5"/>
      <c r="Q886" s="5"/>
      <c r="R886" s="5"/>
      <c r="S886" s="5"/>
      <c r="T886" s="5"/>
      <c r="U886" s="5"/>
    </row>
    <row r="887" spans="3:21" x14ac:dyDescent="0.3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9"/>
      <c r="P887" s="5"/>
      <c r="Q887" s="5"/>
      <c r="R887" s="5"/>
      <c r="S887" s="5"/>
      <c r="T887" s="5"/>
      <c r="U887" s="5"/>
    </row>
    <row r="888" spans="3:21" x14ac:dyDescent="0.3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9"/>
      <c r="P888" s="5"/>
      <c r="Q888" s="5"/>
      <c r="R888" s="5"/>
      <c r="S888" s="5"/>
      <c r="T888" s="5"/>
      <c r="U888" s="5"/>
    </row>
    <row r="889" spans="3:21" x14ac:dyDescent="0.3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9"/>
      <c r="P889" s="5"/>
      <c r="Q889" s="5"/>
      <c r="R889" s="5"/>
      <c r="S889" s="5"/>
      <c r="T889" s="5"/>
      <c r="U889" s="5"/>
    </row>
    <row r="890" spans="3:21" x14ac:dyDescent="0.3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9"/>
      <c r="P890" s="5"/>
      <c r="Q890" s="5"/>
      <c r="R890" s="5"/>
      <c r="S890" s="5"/>
      <c r="T890" s="5"/>
      <c r="U890" s="5"/>
    </row>
    <row r="891" spans="3:21" x14ac:dyDescent="0.3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9"/>
      <c r="P891" s="5"/>
      <c r="Q891" s="5"/>
      <c r="R891" s="5"/>
      <c r="S891" s="5"/>
      <c r="T891" s="5"/>
      <c r="U891" s="5"/>
    </row>
    <row r="892" spans="3:21" x14ac:dyDescent="0.3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9"/>
      <c r="P892" s="5"/>
      <c r="Q892" s="5"/>
      <c r="R892" s="5"/>
      <c r="S892" s="5"/>
      <c r="T892" s="5"/>
      <c r="U892" s="5"/>
    </row>
    <row r="893" spans="3:21" x14ac:dyDescent="0.3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9"/>
      <c r="P893" s="5"/>
      <c r="Q893" s="5"/>
      <c r="R893" s="5"/>
      <c r="S893" s="5"/>
      <c r="T893" s="5"/>
      <c r="U893" s="5"/>
    </row>
    <row r="894" spans="3:21" x14ac:dyDescent="0.3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9"/>
      <c r="P894" s="5"/>
      <c r="Q894" s="5"/>
      <c r="R894" s="5"/>
      <c r="S894" s="5"/>
      <c r="T894" s="5"/>
      <c r="U894" s="5"/>
    </row>
    <row r="895" spans="3:21" x14ac:dyDescent="0.3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9"/>
      <c r="P895" s="5"/>
      <c r="Q895" s="5"/>
      <c r="R895" s="5"/>
      <c r="S895" s="5"/>
      <c r="T895" s="5"/>
      <c r="U895" s="5"/>
    </row>
    <row r="896" spans="3:21" x14ac:dyDescent="0.3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9"/>
      <c r="P896" s="5"/>
      <c r="Q896" s="5"/>
      <c r="R896" s="5"/>
      <c r="S896" s="5"/>
      <c r="T896" s="5"/>
      <c r="U896" s="5"/>
    </row>
    <row r="897" spans="3:21" x14ac:dyDescent="0.3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9"/>
      <c r="P897" s="5"/>
      <c r="Q897" s="5"/>
      <c r="R897" s="5"/>
      <c r="S897" s="5"/>
      <c r="T897" s="5"/>
      <c r="U897" s="5"/>
    </row>
    <row r="898" spans="3:21" x14ac:dyDescent="0.3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9"/>
      <c r="P898" s="5"/>
      <c r="Q898" s="5"/>
      <c r="R898" s="5"/>
      <c r="S898" s="5"/>
      <c r="T898" s="5"/>
      <c r="U898" s="5"/>
    </row>
    <row r="899" spans="3:21" x14ac:dyDescent="0.3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9"/>
      <c r="P899" s="5"/>
      <c r="Q899" s="5"/>
      <c r="R899" s="5"/>
      <c r="S899" s="5"/>
      <c r="T899" s="5"/>
      <c r="U899" s="5"/>
    </row>
    <row r="900" spans="3:21" x14ac:dyDescent="0.3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9"/>
      <c r="P900" s="5"/>
      <c r="Q900" s="5"/>
      <c r="R900" s="5"/>
      <c r="S900" s="5"/>
      <c r="T900" s="5"/>
      <c r="U900" s="5"/>
    </row>
    <row r="901" spans="3:21" x14ac:dyDescent="0.3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9"/>
      <c r="P901" s="5"/>
      <c r="Q901" s="5"/>
      <c r="R901" s="5"/>
      <c r="S901" s="5"/>
      <c r="T901" s="5"/>
      <c r="U901" s="5"/>
    </row>
    <row r="902" spans="3:21" x14ac:dyDescent="0.3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9"/>
      <c r="P902" s="5"/>
      <c r="Q902" s="5"/>
      <c r="R902" s="5"/>
      <c r="S902" s="5"/>
      <c r="T902" s="5"/>
      <c r="U902" s="5"/>
    </row>
    <row r="903" spans="3:21" x14ac:dyDescent="0.3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9"/>
      <c r="P903" s="5"/>
      <c r="Q903" s="5"/>
      <c r="R903" s="5"/>
      <c r="S903" s="5"/>
      <c r="T903" s="5"/>
      <c r="U903" s="5"/>
    </row>
    <row r="904" spans="3:21" x14ac:dyDescent="0.3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9"/>
      <c r="P904" s="5"/>
      <c r="Q904" s="5"/>
      <c r="R904" s="5"/>
      <c r="S904" s="5"/>
      <c r="T904" s="5"/>
      <c r="U904" s="5"/>
    </row>
    <row r="905" spans="3:21" x14ac:dyDescent="0.3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9"/>
      <c r="P905" s="5"/>
      <c r="Q905" s="5"/>
      <c r="R905" s="5"/>
      <c r="S905" s="5"/>
      <c r="T905" s="5"/>
      <c r="U905" s="5"/>
    </row>
    <row r="906" spans="3:21" x14ac:dyDescent="0.3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9"/>
      <c r="P906" s="5"/>
      <c r="Q906" s="5"/>
      <c r="R906" s="5"/>
      <c r="S906" s="5"/>
      <c r="T906" s="5"/>
      <c r="U906" s="5"/>
    </row>
    <row r="907" spans="3:21" x14ac:dyDescent="0.3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9"/>
      <c r="P907" s="5"/>
      <c r="Q907" s="5"/>
      <c r="R907" s="5"/>
      <c r="S907" s="5"/>
      <c r="T907" s="5"/>
      <c r="U907" s="5"/>
    </row>
    <row r="908" spans="3:21" x14ac:dyDescent="0.3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9"/>
      <c r="P908" s="5"/>
      <c r="Q908" s="5"/>
      <c r="R908" s="5"/>
      <c r="S908" s="5"/>
      <c r="T908" s="5"/>
      <c r="U908" s="5"/>
    </row>
    <row r="909" spans="3:21" x14ac:dyDescent="0.3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9"/>
      <c r="P909" s="5"/>
      <c r="Q909" s="5"/>
      <c r="R909" s="5"/>
      <c r="S909" s="5"/>
      <c r="T909" s="5"/>
      <c r="U909" s="5"/>
    </row>
    <row r="910" spans="3:21" x14ac:dyDescent="0.3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9"/>
      <c r="P910" s="5"/>
      <c r="Q910" s="5"/>
      <c r="R910" s="5"/>
      <c r="S910" s="5"/>
      <c r="T910" s="5"/>
      <c r="U910" s="5"/>
    </row>
    <row r="911" spans="3:21" x14ac:dyDescent="0.3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9"/>
      <c r="P911" s="5"/>
      <c r="Q911" s="5"/>
      <c r="R911" s="5"/>
      <c r="S911" s="5"/>
      <c r="T911" s="5"/>
      <c r="U911" s="5"/>
    </row>
    <row r="912" spans="3:21" x14ac:dyDescent="0.3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9"/>
      <c r="P912" s="5"/>
      <c r="Q912" s="5"/>
      <c r="R912" s="5"/>
      <c r="S912" s="5"/>
      <c r="T912" s="5"/>
      <c r="U912" s="5"/>
    </row>
    <row r="913" spans="3:21" x14ac:dyDescent="0.3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9"/>
      <c r="P913" s="5"/>
      <c r="Q913" s="5"/>
      <c r="R913" s="5"/>
      <c r="S913" s="5"/>
      <c r="T913" s="5"/>
      <c r="U913" s="5"/>
    </row>
    <row r="914" spans="3:21" x14ac:dyDescent="0.3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9"/>
      <c r="P914" s="5"/>
      <c r="Q914" s="5"/>
      <c r="R914" s="5"/>
      <c r="S914" s="5"/>
      <c r="T914" s="5"/>
      <c r="U914" s="5"/>
    </row>
    <row r="915" spans="3:21" x14ac:dyDescent="0.3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9"/>
      <c r="P915" s="5"/>
      <c r="Q915" s="5"/>
      <c r="R915" s="5"/>
      <c r="S915" s="5"/>
      <c r="T915" s="5"/>
      <c r="U915" s="5"/>
    </row>
    <row r="916" spans="3:21" x14ac:dyDescent="0.3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9"/>
      <c r="P916" s="5"/>
      <c r="Q916" s="5"/>
      <c r="R916" s="5"/>
      <c r="S916" s="5"/>
      <c r="T916" s="5"/>
      <c r="U916" s="5"/>
    </row>
    <row r="917" spans="3:21" x14ac:dyDescent="0.3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9"/>
      <c r="P917" s="5"/>
      <c r="Q917" s="5"/>
      <c r="R917" s="5"/>
      <c r="S917" s="5"/>
      <c r="T917" s="5"/>
      <c r="U917" s="5"/>
    </row>
    <row r="918" spans="3:21" x14ac:dyDescent="0.3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9"/>
      <c r="P918" s="5"/>
      <c r="Q918" s="5"/>
      <c r="R918" s="5"/>
      <c r="S918" s="5"/>
      <c r="T918" s="5"/>
      <c r="U918" s="5"/>
    </row>
    <row r="919" spans="3:21" x14ac:dyDescent="0.3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9"/>
      <c r="P919" s="5"/>
      <c r="Q919" s="5"/>
      <c r="R919" s="5"/>
      <c r="S919" s="5"/>
      <c r="T919" s="5"/>
      <c r="U919" s="5"/>
    </row>
    <row r="920" spans="3:21" x14ac:dyDescent="0.3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9"/>
      <c r="P920" s="5"/>
      <c r="Q920" s="5"/>
      <c r="R920" s="5"/>
      <c r="S920" s="5"/>
      <c r="T920" s="5"/>
      <c r="U920" s="5"/>
    </row>
    <row r="921" spans="3:21" x14ac:dyDescent="0.3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9"/>
      <c r="P921" s="5"/>
      <c r="Q921" s="5"/>
      <c r="R921" s="5"/>
      <c r="S921" s="5"/>
      <c r="T921" s="5"/>
      <c r="U921" s="5"/>
    </row>
    <row r="922" spans="3:21" x14ac:dyDescent="0.3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9"/>
      <c r="P922" s="5"/>
      <c r="Q922" s="5"/>
      <c r="R922" s="5"/>
      <c r="S922" s="5"/>
      <c r="T922" s="5"/>
      <c r="U922" s="5"/>
    </row>
    <row r="923" spans="3:21" x14ac:dyDescent="0.3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9"/>
      <c r="P923" s="5"/>
      <c r="Q923" s="5"/>
      <c r="R923" s="5"/>
      <c r="S923" s="5"/>
      <c r="T923" s="5"/>
      <c r="U923" s="5"/>
    </row>
    <row r="924" spans="3:21" x14ac:dyDescent="0.3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9"/>
      <c r="P924" s="5"/>
      <c r="Q924" s="5"/>
      <c r="R924" s="5"/>
      <c r="S924" s="5"/>
      <c r="T924" s="5"/>
      <c r="U924" s="5"/>
    </row>
    <row r="925" spans="3:21" x14ac:dyDescent="0.3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9"/>
      <c r="P925" s="5"/>
      <c r="Q925" s="5"/>
      <c r="R925" s="5"/>
      <c r="S925" s="5"/>
      <c r="T925" s="5"/>
      <c r="U925" s="5"/>
    </row>
    <row r="926" spans="3:21" x14ac:dyDescent="0.3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9"/>
      <c r="P926" s="5"/>
      <c r="Q926" s="5"/>
      <c r="R926" s="5"/>
      <c r="S926" s="5"/>
      <c r="T926" s="5"/>
      <c r="U926" s="5"/>
    </row>
    <row r="927" spans="3:21" x14ac:dyDescent="0.3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9"/>
      <c r="P927" s="5"/>
      <c r="Q927" s="5"/>
      <c r="R927" s="5"/>
      <c r="S927" s="5"/>
      <c r="T927" s="5"/>
      <c r="U927" s="5"/>
    </row>
    <row r="928" spans="3:21" x14ac:dyDescent="0.3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9"/>
      <c r="P928" s="5"/>
      <c r="Q928" s="5"/>
      <c r="R928" s="5"/>
      <c r="S928" s="5"/>
      <c r="T928" s="5"/>
      <c r="U928" s="5"/>
    </row>
    <row r="929" spans="3:21" x14ac:dyDescent="0.3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9"/>
      <c r="P929" s="5"/>
      <c r="Q929" s="5"/>
      <c r="R929" s="5"/>
      <c r="S929" s="5"/>
      <c r="T929" s="5"/>
      <c r="U929" s="5"/>
    </row>
    <row r="930" spans="3:21" x14ac:dyDescent="0.3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9"/>
      <c r="P930" s="5"/>
      <c r="Q930" s="5"/>
      <c r="R930" s="5"/>
      <c r="S930" s="5"/>
      <c r="T930" s="5"/>
      <c r="U930" s="5"/>
    </row>
    <row r="931" spans="3:21" x14ac:dyDescent="0.3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9"/>
      <c r="P931" s="5"/>
      <c r="Q931" s="5"/>
      <c r="R931" s="5"/>
      <c r="S931" s="5"/>
      <c r="T931" s="5"/>
      <c r="U931" s="5"/>
    </row>
    <row r="932" spans="3:21" x14ac:dyDescent="0.3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9"/>
      <c r="P932" s="5"/>
      <c r="Q932" s="5"/>
      <c r="R932" s="5"/>
      <c r="S932" s="5"/>
      <c r="T932" s="5"/>
      <c r="U932" s="5"/>
    </row>
    <row r="933" spans="3:21" x14ac:dyDescent="0.3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9"/>
      <c r="P933" s="5"/>
      <c r="Q933" s="5"/>
      <c r="R933" s="5"/>
      <c r="S933" s="5"/>
      <c r="T933" s="5"/>
      <c r="U933" s="5"/>
    </row>
    <row r="934" spans="3:21" x14ac:dyDescent="0.3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9"/>
      <c r="P934" s="5"/>
      <c r="Q934" s="5"/>
      <c r="R934" s="5"/>
      <c r="S934" s="5"/>
      <c r="T934" s="5"/>
      <c r="U934" s="5"/>
    </row>
    <row r="935" spans="3:21" x14ac:dyDescent="0.3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9"/>
      <c r="P935" s="5"/>
      <c r="Q935" s="5"/>
      <c r="R935" s="5"/>
      <c r="S935" s="5"/>
      <c r="T935" s="5"/>
      <c r="U935" s="5"/>
    </row>
    <row r="936" spans="3:21" x14ac:dyDescent="0.3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9"/>
      <c r="P936" s="5"/>
      <c r="Q936" s="5"/>
      <c r="R936" s="5"/>
      <c r="S936" s="5"/>
      <c r="T936" s="5"/>
      <c r="U936" s="5"/>
    </row>
    <row r="937" spans="3:21" x14ac:dyDescent="0.3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9"/>
      <c r="P937" s="5"/>
      <c r="Q937" s="5"/>
      <c r="R937" s="5"/>
      <c r="S937" s="5"/>
      <c r="T937" s="5"/>
      <c r="U937" s="5"/>
    </row>
    <row r="938" spans="3:21" x14ac:dyDescent="0.3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9"/>
      <c r="P938" s="5"/>
      <c r="Q938" s="5"/>
      <c r="R938" s="5"/>
      <c r="S938" s="5"/>
      <c r="T938" s="5"/>
      <c r="U938" s="5"/>
    </row>
    <row r="939" spans="3:21" x14ac:dyDescent="0.3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9"/>
      <c r="P939" s="5"/>
      <c r="Q939" s="5"/>
      <c r="R939" s="5"/>
      <c r="S939" s="5"/>
      <c r="T939" s="5"/>
      <c r="U939" s="5"/>
    </row>
    <row r="940" spans="3:21" x14ac:dyDescent="0.3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9"/>
      <c r="P940" s="5"/>
      <c r="Q940" s="5"/>
      <c r="R940" s="5"/>
      <c r="S940" s="5"/>
      <c r="T940" s="5"/>
      <c r="U940" s="5"/>
    </row>
    <row r="941" spans="3:21" x14ac:dyDescent="0.3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9"/>
      <c r="P941" s="5"/>
      <c r="Q941" s="5"/>
      <c r="R941" s="5"/>
      <c r="S941" s="5"/>
      <c r="T941" s="5"/>
      <c r="U941" s="5"/>
    </row>
    <row r="942" spans="3:21" x14ac:dyDescent="0.3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9"/>
      <c r="P942" s="5"/>
      <c r="Q942" s="5"/>
      <c r="R942" s="5"/>
      <c r="S942" s="5"/>
      <c r="T942" s="5"/>
      <c r="U942" s="5"/>
    </row>
    <row r="943" spans="3:21" x14ac:dyDescent="0.3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9"/>
      <c r="P943" s="5"/>
      <c r="Q943" s="5"/>
      <c r="R943" s="5"/>
      <c r="S943" s="5"/>
      <c r="T943" s="5"/>
      <c r="U943" s="5"/>
    </row>
    <row r="944" spans="3:21" x14ac:dyDescent="0.3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9"/>
      <c r="P944" s="5"/>
      <c r="Q944" s="5"/>
      <c r="R944" s="5"/>
      <c r="S944" s="5"/>
      <c r="T944" s="5"/>
      <c r="U944" s="5"/>
    </row>
    <row r="945" spans="3:21" x14ac:dyDescent="0.3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9"/>
      <c r="P945" s="5"/>
      <c r="Q945" s="5"/>
      <c r="R945" s="5"/>
      <c r="S945" s="5"/>
      <c r="T945" s="5"/>
      <c r="U945" s="5"/>
    </row>
    <row r="946" spans="3:21" x14ac:dyDescent="0.3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9"/>
      <c r="P946" s="5"/>
      <c r="Q946" s="5"/>
      <c r="R946" s="5"/>
      <c r="S946" s="5"/>
      <c r="T946" s="5"/>
      <c r="U946" s="5"/>
    </row>
    <row r="947" spans="3:21" x14ac:dyDescent="0.3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9"/>
      <c r="P947" s="5"/>
      <c r="Q947" s="5"/>
      <c r="R947" s="5"/>
      <c r="S947" s="5"/>
      <c r="T947" s="5"/>
      <c r="U947" s="5"/>
    </row>
    <row r="948" spans="3:21" x14ac:dyDescent="0.3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9"/>
      <c r="P948" s="5"/>
      <c r="Q948" s="5"/>
      <c r="R948" s="5"/>
      <c r="S948" s="5"/>
      <c r="T948" s="5"/>
      <c r="U948" s="5"/>
    </row>
    <row r="949" spans="3:21" x14ac:dyDescent="0.3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9"/>
      <c r="P949" s="5"/>
      <c r="Q949" s="5"/>
      <c r="R949" s="5"/>
      <c r="S949" s="5"/>
      <c r="T949" s="5"/>
      <c r="U949" s="5"/>
    </row>
    <row r="950" spans="3:21" x14ac:dyDescent="0.3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9"/>
      <c r="P950" s="5"/>
      <c r="Q950" s="5"/>
      <c r="R950" s="5"/>
      <c r="S950" s="5"/>
      <c r="T950" s="5"/>
      <c r="U950" s="5"/>
    </row>
    <row r="951" spans="3:21" x14ac:dyDescent="0.3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9"/>
      <c r="P951" s="5"/>
      <c r="Q951" s="5"/>
      <c r="R951" s="5"/>
      <c r="S951" s="5"/>
      <c r="T951" s="5"/>
      <c r="U951" s="5"/>
    </row>
    <row r="952" spans="3:21" x14ac:dyDescent="0.3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9"/>
      <c r="P952" s="5"/>
      <c r="Q952" s="5"/>
      <c r="R952" s="5"/>
      <c r="S952" s="5"/>
      <c r="T952" s="5"/>
      <c r="U952" s="5"/>
    </row>
    <row r="953" spans="3:21" x14ac:dyDescent="0.3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9"/>
      <c r="P953" s="5"/>
      <c r="Q953" s="5"/>
      <c r="R953" s="5"/>
      <c r="S953" s="5"/>
      <c r="T953" s="5"/>
      <c r="U953" s="5"/>
    </row>
    <row r="954" spans="3:21" x14ac:dyDescent="0.3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9"/>
      <c r="P954" s="5"/>
      <c r="Q954" s="5"/>
      <c r="R954" s="5"/>
      <c r="S954" s="5"/>
      <c r="T954" s="5"/>
      <c r="U954" s="5"/>
    </row>
    <row r="955" spans="3:21" x14ac:dyDescent="0.3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9"/>
      <c r="P955" s="5"/>
      <c r="Q955" s="5"/>
      <c r="R955" s="5"/>
      <c r="S955" s="5"/>
      <c r="T955" s="5"/>
      <c r="U955" s="5"/>
    </row>
    <row r="956" spans="3:21" x14ac:dyDescent="0.3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9"/>
      <c r="P956" s="5"/>
      <c r="Q956" s="5"/>
      <c r="R956" s="5"/>
      <c r="S956" s="5"/>
      <c r="T956" s="5"/>
      <c r="U956" s="5"/>
    </row>
    <row r="957" spans="3:21" x14ac:dyDescent="0.3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9"/>
      <c r="P957" s="5"/>
      <c r="Q957" s="5"/>
      <c r="R957" s="5"/>
      <c r="S957" s="5"/>
      <c r="T957" s="5"/>
      <c r="U957" s="5"/>
    </row>
    <row r="958" spans="3:21" x14ac:dyDescent="0.3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9"/>
      <c r="P958" s="5"/>
      <c r="Q958" s="5"/>
      <c r="R958" s="5"/>
      <c r="S958" s="5"/>
      <c r="T958" s="5"/>
      <c r="U958" s="5"/>
    </row>
    <row r="959" spans="3:21" x14ac:dyDescent="0.3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9"/>
      <c r="P959" s="5"/>
      <c r="Q959" s="5"/>
      <c r="R959" s="5"/>
      <c r="S959" s="5"/>
      <c r="T959" s="5"/>
      <c r="U959" s="5"/>
    </row>
    <row r="960" spans="3:21" x14ac:dyDescent="0.3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9"/>
      <c r="P960" s="5"/>
      <c r="Q960" s="5"/>
      <c r="R960" s="5"/>
      <c r="S960" s="5"/>
      <c r="T960" s="5"/>
      <c r="U960" s="5"/>
    </row>
    <row r="961" spans="3:21" x14ac:dyDescent="0.3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9"/>
      <c r="P961" s="5"/>
      <c r="Q961" s="5"/>
      <c r="R961" s="5"/>
      <c r="S961" s="5"/>
      <c r="T961" s="5"/>
      <c r="U961" s="5"/>
    </row>
    <row r="962" spans="3:21" x14ac:dyDescent="0.3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9"/>
      <c r="P962" s="5"/>
      <c r="Q962" s="5"/>
      <c r="R962" s="5"/>
      <c r="S962" s="5"/>
      <c r="T962" s="5"/>
      <c r="U962" s="5"/>
    </row>
    <row r="963" spans="3:21" x14ac:dyDescent="0.3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9"/>
      <c r="P963" s="5"/>
      <c r="Q963" s="5"/>
      <c r="R963" s="5"/>
      <c r="S963" s="5"/>
      <c r="T963" s="5"/>
      <c r="U963" s="5"/>
    </row>
    <row r="964" spans="3:21" x14ac:dyDescent="0.3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9"/>
      <c r="P964" s="5"/>
      <c r="Q964" s="5"/>
      <c r="R964" s="5"/>
      <c r="S964" s="5"/>
      <c r="T964" s="5"/>
      <c r="U964" s="5"/>
    </row>
    <row r="965" spans="3:21" x14ac:dyDescent="0.3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9"/>
      <c r="P965" s="5"/>
      <c r="Q965" s="5"/>
      <c r="R965" s="5"/>
      <c r="S965" s="5"/>
      <c r="T965" s="5"/>
      <c r="U965" s="5"/>
    </row>
    <row r="966" spans="3:21" x14ac:dyDescent="0.3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9"/>
      <c r="P966" s="5"/>
      <c r="Q966" s="5"/>
      <c r="R966" s="5"/>
      <c r="S966" s="5"/>
      <c r="T966" s="5"/>
      <c r="U966" s="5"/>
    </row>
    <row r="967" spans="3:21" x14ac:dyDescent="0.3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9"/>
      <c r="P967" s="5"/>
      <c r="Q967" s="5"/>
      <c r="R967" s="5"/>
      <c r="S967" s="5"/>
      <c r="T967" s="5"/>
      <c r="U967" s="5"/>
    </row>
    <row r="968" spans="3:21" x14ac:dyDescent="0.3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9"/>
      <c r="P968" s="5"/>
      <c r="Q968" s="5"/>
      <c r="R968" s="5"/>
      <c r="S968" s="5"/>
      <c r="T968" s="5"/>
      <c r="U968" s="5"/>
    </row>
    <row r="969" spans="3:21" x14ac:dyDescent="0.3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9"/>
      <c r="P969" s="5"/>
      <c r="Q969" s="5"/>
      <c r="R969" s="5"/>
      <c r="S969" s="5"/>
      <c r="T969" s="5"/>
      <c r="U969" s="5"/>
    </row>
    <row r="970" spans="3:21" x14ac:dyDescent="0.3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9"/>
      <c r="P970" s="5"/>
      <c r="Q970" s="5"/>
      <c r="R970" s="5"/>
      <c r="S970" s="5"/>
      <c r="T970" s="5"/>
      <c r="U970" s="5"/>
    </row>
    <row r="971" spans="3:21" x14ac:dyDescent="0.3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9"/>
      <c r="P971" s="5"/>
      <c r="Q971" s="5"/>
      <c r="R971" s="5"/>
      <c r="S971" s="5"/>
      <c r="T971" s="5"/>
      <c r="U971" s="5"/>
    </row>
    <row r="972" spans="3:21" x14ac:dyDescent="0.3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9"/>
      <c r="P972" s="5"/>
      <c r="Q972" s="5"/>
      <c r="R972" s="5"/>
      <c r="S972" s="5"/>
      <c r="T972" s="5"/>
      <c r="U972" s="5"/>
    </row>
    <row r="973" spans="3:21" x14ac:dyDescent="0.3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9"/>
      <c r="P973" s="5"/>
      <c r="Q973" s="5"/>
      <c r="R973" s="5"/>
      <c r="S973" s="5"/>
      <c r="T973" s="5"/>
      <c r="U973" s="5"/>
    </row>
    <row r="974" spans="3:21" x14ac:dyDescent="0.3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9"/>
      <c r="P974" s="5"/>
      <c r="Q974" s="5"/>
      <c r="R974" s="5"/>
      <c r="S974" s="5"/>
      <c r="T974" s="5"/>
      <c r="U974" s="5"/>
    </row>
    <row r="975" spans="3:21" x14ac:dyDescent="0.3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9"/>
      <c r="P975" s="5"/>
      <c r="Q975" s="5"/>
      <c r="R975" s="5"/>
      <c r="S975" s="5"/>
      <c r="T975" s="5"/>
      <c r="U975" s="5"/>
    </row>
    <row r="976" spans="3:21" x14ac:dyDescent="0.3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9"/>
      <c r="P976" s="5"/>
      <c r="Q976" s="5"/>
      <c r="R976" s="5"/>
      <c r="S976" s="5"/>
      <c r="T976" s="5"/>
      <c r="U976" s="5"/>
    </row>
    <row r="977" spans="3:21" x14ac:dyDescent="0.3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9"/>
      <c r="P977" s="5"/>
      <c r="Q977" s="5"/>
      <c r="R977" s="5"/>
      <c r="S977" s="5"/>
      <c r="T977" s="5"/>
      <c r="U977" s="5"/>
    </row>
    <row r="978" spans="3:21" x14ac:dyDescent="0.3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9"/>
      <c r="P978" s="5"/>
      <c r="Q978" s="5"/>
      <c r="R978" s="5"/>
      <c r="S978" s="5"/>
      <c r="T978" s="5"/>
      <c r="U978" s="5"/>
    </row>
    <row r="979" spans="3:21" x14ac:dyDescent="0.3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9"/>
      <c r="P979" s="5"/>
      <c r="Q979" s="5"/>
      <c r="R979" s="5"/>
      <c r="S979" s="5"/>
      <c r="T979" s="5"/>
      <c r="U979" s="5"/>
    </row>
    <row r="980" spans="3:21" x14ac:dyDescent="0.3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9"/>
      <c r="P980" s="5"/>
      <c r="Q980" s="5"/>
      <c r="R980" s="5"/>
      <c r="S980" s="5"/>
      <c r="T980" s="5"/>
      <c r="U980" s="5"/>
    </row>
    <row r="981" spans="3:21" x14ac:dyDescent="0.3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9"/>
      <c r="P981" s="5"/>
      <c r="Q981" s="5"/>
      <c r="R981" s="5"/>
      <c r="S981" s="5"/>
      <c r="T981" s="5"/>
      <c r="U981" s="5"/>
    </row>
    <row r="982" spans="3:21" x14ac:dyDescent="0.3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9"/>
      <c r="P982" s="5"/>
      <c r="Q982" s="5"/>
      <c r="R982" s="5"/>
      <c r="S982" s="5"/>
      <c r="T982" s="5"/>
      <c r="U982" s="5"/>
    </row>
    <row r="983" spans="3:21" x14ac:dyDescent="0.3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9"/>
      <c r="P983" s="5"/>
      <c r="Q983" s="5"/>
      <c r="R983" s="5"/>
      <c r="S983" s="5"/>
      <c r="T983" s="5"/>
      <c r="U983" s="5"/>
    </row>
    <row r="984" spans="3:21" x14ac:dyDescent="0.3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9"/>
      <c r="P984" s="5"/>
      <c r="Q984" s="5"/>
      <c r="R984" s="5"/>
      <c r="S984" s="5"/>
      <c r="T984" s="5"/>
      <c r="U984" s="5"/>
    </row>
    <row r="985" spans="3:21" x14ac:dyDescent="0.3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9"/>
      <c r="P985" s="5"/>
      <c r="Q985" s="5"/>
      <c r="R985" s="5"/>
      <c r="S985" s="5"/>
      <c r="T985" s="5"/>
      <c r="U985" s="5"/>
    </row>
    <row r="986" spans="3:21" x14ac:dyDescent="0.3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9"/>
      <c r="P986" s="5"/>
      <c r="Q986" s="5"/>
      <c r="R986" s="5"/>
      <c r="S986" s="5"/>
      <c r="T986" s="5"/>
      <c r="U986" s="5"/>
    </row>
    <row r="987" spans="3:21" x14ac:dyDescent="0.3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9"/>
      <c r="P987" s="5"/>
      <c r="Q987" s="5"/>
      <c r="R987" s="5"/>
      <c r="S987" s="5"/>
      <c r="T987" s="5"/>
      <c r="U987" s="5"/>
    </row>
    <row r="988" spans="3:21" x14ac:dyDescent="0.3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9"/>
      <c r="P988" s="5"/>
      <c r="Q988" s="5"/>
      <c r="R988" s="5"/>
      <c r="S988" s="5"/>
      <c r="T988" s="5"/>
      <c r="U988" s="5"/>
    </row>
    <row r="989" spans="3:21" x14ac:dyDescent="0.3">
      <c r="O989" s="49"/>
      <c r="P989" s="5"/>
      <c r="Q989" s="5"/>
      <c r="R989" s="5"/>
      <c r="S989" s="5"/>
      <c r="T989" s="5"/>
      <c r="U989" s="5"/>
    </row>
    <row r="990" spans="3:21" x14ac:dyDescent="0.3">
      <c r="O990" s="49"/>
      <c r="P990" s="5"/>
      <c r="Q990" s="5"/>
      <c r="R990" s="5"/>
      <c r="S990" s="5"/>
      <c r="T990" s="5"/>
      <c r="U990" s="5"/>
    </row>
    <row r="991" spans="3:21" x14ac:dyDescent="0.3">
      <c r="O991" s="49"/>
      <c r="P991" s="5"/>
      <c r="Q991" s="5"/>
      <c r="R991" s="5"/>
      <c r="S991" s="5"/>
      <c r="T991" s="5"/>
      <c r="U991" s="5"/>
    </row>
    <row r="992" spans="3:21" x14ac:dyDescent="0.3">
      <c r="O992" s="49"/>
      <c r="P992" s="5"/>
      <c r="Q992" s="5"/>
      <c r="R992" s="5"/>
      <c r="S992" s="5"/>
      <c r="T992" s="5"/>
      <c r="U992" s="5"/>
    </row>
    <row r="993" spans="15:21" x14ac:dyDescent="0.3">
      <c r="O993" s="49"/>
      <c r="P993" s="5"/>
      <c r="Q993" s="5"/>
      <c r="R993" s="5"/>
      <c r="S993" s="5"/>
      <c r="T993" s="5"/>
      <c r="U993" s="5"/>
    </row>
    <row r="994" spans="15:21" x14ac:dyDescent="0.3">
      <c r="O994" s="49"/>
      <c r="P994" s="5"/>
      <c r="Q994" s="5"/>
      <c r="R994" s="5"/>
      <c r="S994" s="5"/>
      <c r="T994" s="5"/>
      <c r="U994" s="5"/>
    </row>
    <row r="995" spans="15:21" x14ac:dyDescent="0.3">
      <c r="O995" s="49"/>
      <c r="P995" s="5"/>
      <c r="Q995" s="5"/>
      <c r="R995" s="5"/>
      <c r="S995" s="5"/>
      <c r="T995" s="5"/>
      <c r="U995" s="5"/>
    </row>
    <row r="996" spans="15:21" x14ac:dyDescent="0.3">
      <c r="O996" s="49"/>
      <c r="P996" s="5"/>
      <c r="Q996" s="5"/>
      <c r="R996" s="5"/>
      <c r="S996" s="5"/>
      <c r="T996" s="5"/>
      <c r="U996" s="5"/>
    </row>
    <row r="997" spans="15:21" x14ac:dyDescent="0.3">
      <c r="O997" s="49"/>
      <c r="P997" s="5"/>
      <c r="Q997" s="5"/>
      <c r="R997" s="5"/>
      <c r="S997" s="5"/>
      <c r="T997" s="5"/>
      <c r="U997" s="5"/>
    </row>
    <row r="998" spans="15:21" x14ac:dyDescent="0.3">
      <c r="O998" s="49"/>
      <c r="P998" s="5"/>
      <c r="Q998" s="5"/>
      <c r="R998" s="5"/>
      <c r="S998" s="5"/>
      <c r="T998" s="5"/>
      <c r="U998" s="5"/>
    </row>
    <row r="999" spans="15:21" x14ac:dyDescent="0.3">
      <c r="O999" s="49"/>
      <c r="P999" s="5"/>
      <c r="Q999" s="5"/>
      <c r="R999" s="5"/>
      <c r="S999" s="5"/>
      <c r="T999" s="5"/>
      <c r="U999" s="5"/>
    </row>
    <row r="1000" spans="15:21" x14ac:dyDescent="0.3">
      <c r="O1000" s="49"/>
      <c r="P1000" s="5"/>
      <c r="Q1000" s="5"/>
      <c r="R1000" s="5"/>
      <c r="S1000" s="5"/>
      <c r="T1000" s="5"/>
      <c r="U100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定期定額公式test</vt:lpstr>
      <vt:lpstr>定期定額公式</vt:lpstr>
      <vt:lpstr>貝萊德A3美月配</vt:lpstr>
      <vt:lpstr>野村公司債月配</vt:lpstr>
      <vt:lpstr>聯博AA美月配</vt:lpstr>
      <vt:lpstr>安聯AM美月配</vt:lpstr>
      <vt:lpstr>百達ＨＲ南非月配</vt:lpstr>
      <vt:lpstr>安聯AM澳幣月配</vt:lpstr>
      <vt:lpstr>安聯AM美月配2</vt:lpstr>
      <vt:lpstr>百達Ｒ美月配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Hsu</dc:creator>
  <cp:lastModifiedBy>User</cp:lastModifiedBy>
  <dcterms:created xsi:type="dcterms:W3CDTF">2016-08-17T03:35:42Z</dcterms:created>
  <dcterms:modified xsi:type="dcterms:W3CDTF">2022-10-14T02:14:13Z</dcterms:modified>
</cp:coreProperties>
</file>