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iguelSantos\Desktop\Fiebre_amarilla\Lab (Ricardo)\"/>
    </mc:Choice>
  </mc:AlternateContent>
  <xr:revisionPtr revIDLastSave="0" documentId="13_ncr:1_{56058C58-6898-48F1-91C6-4B89913936CB}" xr6:coauthVersionLast="47" xr6:coauthVersionMax="47" xr10:uidLastSave="{00000000-0000-0000-0000-000000000000}"/>
  <bookViews>
    <workbookView xWindow="-120" yWindow="-120" windowWidth="38640" windowHeight="21240" activeTab="2" xr2:uid="{317C7E1D-825C-4FF7-AB4C-DAD18D60C635}"/>
  </bookViews>
  <sheets>
    <sheet name="Hoja1" sheetId="1" r:id="rId1"/>
    <sheet name="Hoja2" sheetId="2" r:id="rId2"/>
    <sheet name="Hoja3" sheetId="3" r:id="rId3"/>
    <sheet name="Hoja4" sheetId="4" r:id="rId4"/>
    <sheet name="Hoja5" sheetId="5" r:id="rId5"/>
    <sheet name="Hoja6"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1" i="6" l="1"/>
  <c r="I20" i="6"/>
  <c r="I19" i="6"/>
  <c r="I18" i="6"/>
  <c r="I16" i="6"/>
  <c r="I15" i="6"/>
  <c r="I14" i="6"/>
  <c r="I13" i="6"/>
  <c r="I12" i="6"/>
  <c r="I11" i="6"/>
  <c r="G10" i="6"/>
  <c r="I10" i="6" s="1"/>
  <c r="G9" i="6"/>
  <c r="I9" i="6" s="1"/>
  <c r="I8" i="6"/>
  <c r="G7" i="6"/>
  <c r="I7" i="6" s="1"/>
  <c r="G6" i="6"/>
  <c r="I6" i="6" s="1"/>
  <c r="G5" i="6"/>
  <c r="I5" i="6" s="1"/>
  <c r="G4" i="6"/>
  <c r="I4" i="6" s="1"/>
  <c r="G3" i="6"/>
  <c r="I3" i="6" s="1"/>
  <c r="E2" i="6"/>
  <c r="G2" i="6" s="1"/>
  <c r="I2" i="6" l="1"/>
  <c r="J10" i="6"/>
  <c r="J10" i="6"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<sst xmlns="http://schemas.openxmlformats.org/spreadsheetml/2006/main" count="490" uniqueCount="163">
  <si>
    <t>Municipio</t>
  </si>
  <si>
    <t>Villarrica</t>
  </si>
  <si>
    <t>Cunday</t>
  </si>
  <si>
    <t>Prado</t>
  </si>
  <si>
    <t>Purificacion</t>
  </si>
  <si>
    <t>Dolores</t>
  </si>
  <si>
    <t>IPS (entorno)</t>
  </si>
  <si>
    <t>Plazas de mercado</t>
  </si>
  <si>
    <t>I.E. (zona rural)</t>
  </si>
  <si>
    <t>Melgar</t>
  </si>
  <si>
    <t>Carmen</t>
  </si>
  <si>
    <t>Suarez</t>
  </si>
  <si>
    <t>Guamo</t>
  </si>
  <si>
    <t>Saldaña</t>
  </si>
  <si>
    <t>Natagaima</t>
  </si>
  <si>
    <t>Centro salud</t>
  </si>
  <si>
    <t>Terminal o terminalito</t>
  </si>
  <si>
    <t>Alpujarra</t>
  </si>
  <si>
    <t>Icononzo</t>
  </si>
  <si>
    <t>Coyaima</t>
  </si>
  <si>
    <t>Fecha</t>
  </si>
  <si>
    <t>Vereda y/o Centro poblado</t>
  </si>
  <si>
    <t>Viviendas con aplicación de Larvicida</t>
  </si>
  <si>
    <t>Control Químico Fumigación</t>
  </si>
  <si>
    <t>Tres Esquinas</t>
  </si>
  <si>
    <t>Valencia</t>
  </si>
  <si>
    <t>Montenegro</t>
  </si>
  <si>
    <t>Montoso</t>
  </si>
  <si>
    <t>Altamira</t>
  </si>
  <si>
    <t>Balcanes</t>
  </si>
  <si>
    <t>Fique</t>
  </si>
  <si>
    <t>Purificación</t>
  </si>
  <si>
    <t>Villa Esperanza</t>
  </si>
  <si>
    <t>Samaria</t>
  </si>
  <si>
    <t>Viviendas existentes en vereda</t>
  </si>
  <si>
    <t>Agua Negra</t>
  </si>
  <si>
    <t>El Cruce</t>
  </si>
  <si>
    <t>Berlín</t>
  </si>
  <si>
    <t>Sedes</t>
  </si>
  <si>
    <t>Tres esquinas, El Caimito</t>
  </si>
  <si>
    <t>Berlin, Puesto Lleras</t>
  </si>
  <si>
    <t>Montoso, El Fique</t>
  </si>
  <si>
    <t>310 (77,5%)</t>
  </si>
  <si>
    <t>NA</t>
  </si>
  <si>
    <t>30 (100%)</t>
  </si>
  <si>
    <t>17 (54,8%)</t>
  </si>
  <si>
    <t>31 (100%)</t>
  </si>
  <si>
    <t>172 (100%)</t>
  </si>
  <si>
    <t>43 (65%)</t>
  </si>
  <si>
    <t>66 (100%)</t>
  </si>
  <si>
    <t xml:space="preserve">3* </t>
  </si>
  <si>
    <t>48 (100%)</t>
  </si>
  <si>
    <t>37 (25,8%)</t>
  </si>
  <si>
    <t>143 (100%)</t>
  </si>
  <si>
    <t>255 (63,7%)</t>
  </si>
  <si>
    <t>352 (88%)</t>
  </si>
  <si>
    <t>83(100%)</t>
  </si>
  <si>
    <t>23(100%)</t>
  </si>
  <si>
    <t>75(100%)</t>
  </si>
  <si>
    <t>53(100%)</t>
  </si>
  <si>
    <t>83 (100%)</t>
  </si>
  <si>
    <t>23 (100%)</t>
  </si>
  <si>
    <t>75 (100%</t>
  </si>
  <si>
    <t>53 (100%)</t>
  </si>
  <si>
    <t>Barrios</t>
  </si>
  <si>
    <t>Observaciones</t>
  </si>
  <si>
    <t>Comercio, Diviso, El Carmen, Campoalegre, La Esperanza, El Porvenir Etapa I y II, Prado Campestre, Las Palmas, Urbanización Villa del Prado, Puerto El  Medio, Villa Luz, Prados de Santa Ana, Arco Iris), y en el área rural (Puerto de la Represa).</t>
  </si>
  <si>
    <t>Equipo pesado sobre vehículo</t>
  </si>
  <si>
    <t>Motomochila</t>
  </si>
  <si>
    <t>Todos Los barrios</t>
  </si>
  <si>
    <t>-Equipo pesado sobre vehículo</t>
  </si>
  <si>
    <t>-Termonebulizadora</t>
  </si>
  <si>
    <t xml:space="preserve">Alrededor de IPS, Cementerio, Base Militar, </t>
  </si>
  <si>
    <t>I.E. Tecnica Ambiental Los Alpes (Fumigacion); I.E. Francisco Pineda (Pintura insecticida)</t>
  </si>
  <si>
    <t>I.E. San Agustin (Pintura insecticida)</t>
  </si>
  <si>
    <t>I.E. Jose Celestino Mutis (Pintura insecticida)</t>
  </si>
  <si>
    <t>I.E. Tecnica Santa Lucia (Pintura insecticida)</t>
  </si>
  <si>
    <t>El Carmen, El Piñal, Palmira, Cefe las Vegas</t>
  </si>
  <si>
    <t>I.E San Pedro (Promocion, Prevencion y control)</t>
  </si>
  <si>
    <t>VILLARICA</t>
  </si>
  <si>
    <t>CUNDAY</t>
  </si>
  <si>
    <t>PRADO</t>
  </si>
  <si>
    <t>DOLORES</t>
  </si>
  <si>
    <t>ICONONZO</t>
  </si>
  <si>
    <t>Entrono</t>
  </si>
  <si>
    <t>Alrededor de IPS</t>
  </si>
  <si>
    <t>Alrededor de IPS; Plaza de mercado; Terminal</t>
  </si>
  <si>
    <t>Aplicación de larvicida criaderos</t>
  </si>
  <si>
    <t>Hospital</t>
  </si>
  <si>
    <t>Vectores</t>
  </si>
  <si>
    <t>Hospital San Vicente de Paul</t>
  </si>
  <si>
    <t>Si</t>
  </si>
  <si>
    <t>Nuevo Hospital La Candelaria</t>
  </si>
  <si>
    <t>Hospital La Milagrosa</t>
  </si>
  <si>
    <t>Hospital Federico Arbeláez</t>
  </si>
  <si>
    <t>Ibagué</t>
  </si>
  <si>
    <t>Hospital Federico Lleras</t>
  </si>
  <si>
    <t>Espinal</t>
  </si>
  <si>
    <t>Hospital San Rafael</t>
  </si>
  <si>
    <t>Chaparral</t>
  </si>
  <si>
    <t>Hospital San Juan Bautista</t>
  </si>
  <si>
    <t>Líbano</t>
  </si>
  <si>
    <t xml:space="preserve">Hospital Regional Alfonso Jaramillo </t>
  </si>
  <si>
    <t>No</t>
  </si>
  <si>
    <t>Hospital Federico Lleras - limonar</t>
  </si>
  <si>
    <t>S.D</t>
  </si>
  <si>
    <t>Hospital Sumapaz</t>
  </si>
  <si>
    <t xml:space="preserve">Hospital San Rafael </t>
  </si>
  <si>
    <t>Hospital  Central de Urgencias Louis Pasteur</t>
  </si>
  <si>
    <t>Honda</t>
  </si>
  <si>
    <t xml:space="preserve">Hospital San de Dios </t>
  </si>
  <si>
    <t>Hospital Regional Alfonso Jaramillo</t>
  </si>
  <si>
    <t>Nombre de la IPS</t>
  </si>
  <si>
    <t>Complejidad</t>
  </si>
  <si>
    <t>Camas urgencias/
observación</t>
  </si>
  <si>
    <t>Camas hospitalización</t>
  </si>
  <si>
    <t>Camas totales</t>
  </si>
  <si>
    <t>Toldillos totales</t>
  </si>
  <si>
    <t>Cobertura camas con toldillo</t>
  </si>
  <si>
    <t>Ventanas abiertas o ventilaciones expuestas</t>
  </si>
  <si>
    <t>Angeos en las ventanas o ventilaciones</t>
  </si>
  <si>
    <t>Aedes aegypti</t>
  </si>
  <si>
    <t>Aedes albopictus</t>
  </si>
  <si>
    <t>Presencia de criaderos de mosquitos?</t>
  </si>
  <si>
    <t>Los toldillos se encontraban correctamente instalados?</t>
  </si>
  <si>
    <t>Capacitación en instalación y manejo de toldillos</t>
  </si>
  <si>
    <t>Identificación de prioridades para instalación de métodos de barrera contra insectos</t>
  </si>
  <si>
    <t>Baja</t>
  </si>
  <si>
    <t xml:space="preserve">Urgencias: NO
</t>
  </si>
  <si>
    <t>Si, 2 llantas</t>
  </si>
  <si>
    <t>-Se deben descartar 6 toldillos con insecticida vencidos 
-El auxiliar del programa ETV departamental realizará actividades de control fisico en el perímetro del establecimiento
-Ajustar el tamaño de los toldillos porque son muy grandes</t>
  </si>
  <si>
    <t>Media</t>
  </si>
  <si>
    <t>Urgencias: NO
Hospitalización: NO</t>
  </si>
  <si>
    <t>-Ajustar el tamaño de los toldillos porque son muy grandes</t>
  </si>
  <si>
    <t>Urgencias: NO</t>
  </si>
  <si>
    <t>-Es una predio adecuado a hospital
-Zona periférica con abundante vegetació, durante el recorrido no se evidenciaron criaderos de insectos hematófagos</t>
  </si>
  <si>
    <t>-Tienen 4 toldillos impregnados con insecticida, estos no se incluyen en la cuenta</t>
  </si>
  <si>
    <t>Hospital Federillo Lleras</t>
  </si>
  <si>
    <t>Meda-Alta</t>
  </si>
  <si>
    <t>NO</t>
  </si>
  <si>
    <t>No es necesario</t>
  </si>
  <si>
    <t>-Aunque se cuenta con vidrios correctamente instalados y cerrados en el área de urgencias, hay una puerta trasera que se abre en algunas situaciones, por donde se presume ingresaron los mosquitos. Igualmente el criadero identificado es de menor tamaño</t>
  </si>
  <si>
    <t>-Algunas ventanas del área de observación en urgencias, que se encontraron abiertas</t>
  </si>
  <si>
    <t>SI</t>
  </si>
  <si>
    <t>El areea de urgencia no tenia puerta, por donde pueden entrar mosquitos libremente.</t>
  </si>
  <si>
    <t>Libano</t>
  </si>
  <si>
    <t>Hospital Regional Alfonso Jaramillo Salazar</t>
  </si>
  <si>
    <t>Media Alta</t>
  </si>
  <si>
    <t>Hospital Federillo Lleras - limonar</t>
  </si>
  <si>
    <t>N. H. La Candelaria</t>
  </si>
  <si>
    <t>Urgencias: SI
Hospitalización: NO</t>
  </si>
  <si>
    <t xml:space="preserve">No habian durante visita </t>
  </si>
  <si>
    <t xml:space="preserve">San Rafael </t>
  </si>
  <si>
    <t>Lote adyacente con llantas e inservibles aptos para ser criaderos potenciales</t>
  </si>
  <si>
    <t xml:space="preserve">Instalarar angeos en todas la ventanas y en la claraboya en urgencias. </t>
  </si>
  <si>
    <t>Urgencias: Si (3)
Hospitalización: Si (3)</t>
  </si>
  <si>
    <t xml:space="preserve">Seguir con la instalacion de angeos en las ventanas del segundo pios y en las claravoyas de urgencias. </t>
  </si>
  <si>
    <t xml:space="preserve">No se encontraron criaderos, se cosiedra que los mosquitos vienen de los alrededores. Se esta realizando la compra de toldillos y angeos para su pronta intalacion. </t>
  </si>
  <si>
    <t>SD</t>
  </si>
  <si>
    <t>Estan en proceso de adquision de toldillos</t>
  </si>
  <si>
    <t xml:space="preserve">IPS Mas Salud </t>
  </si>
  <si>
    <t>Hospitalización: SI</t>
  </si>
  <si>
    <t xml:space="preserve">Intervencion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</si>
</sst>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family val="2"/>
      <scheme val="minor"/>
    </font>
    <font>
      <b/>
      <sz val="11"/>
      <color rgb="FFFFFF00"/>
      <name val="Aptos Narrow"/>
      <family val="2"/>
      <scheme val="minor"/>
    </font>
    <font>
      <b/>
      <sz val="11"/>
      <color rgb="FFFFFFFF"/>
      <name val="Arial"/>
      <family val="2"/>
    </font>
    <font>
      <sz val="11"/>
      <color rgb="FF000000"/>
      <name val="Arial"/>
      <family val="2"/>
    </font>
    <font>
      <sz val="11"/>
      <color rgb="FF000000"/>
      <name val="Tahoma"/>
      <family val="2"/>
    </font>
    <font>
      <b/>
      <sz val="11"/>
      <color rgb="FFFFFF00"/>
      <name val="Arial"/>
      <family val="2"/>
    </font>
    <font>
      <sz val="12"/>
      <color rgb="FF000000"/>
      <name val="Arial"/>
      <family val="2"/>
    </font>
    <font>
      <b/>
      <sz val="12"/>
      <color rgb="FFFFFFFF"/>
      <name val="Arial"/>
      <family val="2"/>
    </font>
    <font>
      <sz val="11"/>
      <color rgb="FF000000"/>
      <name val="Calibri"/>
      <family val="2"/>
    </font>
    <font>
      <b/>
      <sz val="12"/>
      <color rgb="FFFFFF00"/>
      <name val="Arial"/>
      <family val="2"/>
    </font>
    <font>
      <b/>
      <i/>
      <sz val="11"/>
      <color rgb="FFFFFF00"/>
      <name val="Aptos Narrow"/>
      <family val="2"/>
      <scheme val="minor"/>
    </font>
    <font>
      <sz val="11"/>
      <color rgb="FF000000"/>
      <name val="Aptos Narrow"/>
      <family val="2"/>
      <scheme val="minor"/>
    </font>
    <font>
      <sz val="11"/>
      <color theme="1"/>
      <name val="Aptos Narrow"/>
      <family val="2"/>
      <scheme val="minor"/>
    </font>
    <font>
      <b/>
      <sz val="11"/>
      <color rgb="FFFFFF00"/>
      <name val="Cambria"/>
      <family val="1"/>
    </font>
  </fonts>
  <fills count="9">
    <fill>
      <patternFill patternType="none"/>
    </fill>
    <fill>
      <patternFill patternType="gray125"/>
    </fill>
    <fill>
      <patternFill patternType="solid">
        <fgColor rgb="FF0036A2"/>
        <bgColor indexed="64"/>
      </patternFill>
    </fill>
    <fill>
      <patternFill patternType="solid">
        <fgColor rgb="FFFFD966"/>
        <bgColor indexed="64"/>
      </patternFill>
    </fill>
    <fill>
      <patternFill patternType="solid">
        <fgColor rgb="FFE1EBF7"/>
        <bgColor indexed="64"/>
      </patternFill>
    </fill>
    <fill>
      <patternFill patternType="solid">
        <fgColor rgb="FFEAF1DD"/>
        <bgColor indexed="64"/>
      </patternFill>
    </fill>
    <fill>
      <patternFill patternType="solid">
        <fgColor theme="7"/>
        <bgColor indexed="64"/>
      </patternFill>
    </fill>
    <fill>
      <patternFill patternType="solid">
        <fgColor rgb="FFFFC000"/>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12" fillId="0" borderId="0" applyFont="0" applyFill="0" applyBorder="0" applyAlignment="0" applyProtection="0"/>
  </cellStyleXfs>
  <cellXfs count="71">
    <xf numFmtId="0" fontId="0" fillId="0" borderId="0" xfId="0"/>
    <xf numFmtId="0" fontId="0" fillId="0" borderId="1" xfId="0" applyBorder="1"/>
    <xf numFmtId="0" fontId="0" fillId="0" borderId="1" xfId="0" applyBorder="1" applyAlignment="1">
      <alignment horizontal="center"/>
    </xf>
    <xf numFmtId="0" fontId="1" fillId="2" borderId="2" xfId="0" applyFont="1" applyFill="1" applyBorder="1" applyAlignment="1">
      <alignment vertical="center"/>
    </xf>
    <xf numFmtId="0" fontId="0" fillId="0" borderId="1" xfId="0" applyBorder="1" applyAlignment="1"/>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Alignment="1">
      <alignment vertical="center"/>
    </xf>
    <xf numFmtId="0" fontId="1" fillId="2" borderId="1" xfId="0" applyFont="1" applyFill="1" applyBorder="1" applyAlignment="1">
      <alignment vertical="center"/>
    </xf>
    <xf numFmtId="0" fontId="4"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14" fontId="3" fillId="3" borderId="1" xfId="0" applyNumberFormat="1" applyFont="1" applyFill="1" applyBorder="1" applyAlignment="1">
      <alignment horizontal="center" vertical="center" wrapText="1"/>
    </xf>
    <xf numFmtId="0" fontId="8"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9" fillId="2" borderId="1" xfId="0" applyFont="1" applyFill="1" applyBorder="1" applyAlignment="1">
      <alignment horizontal="center" vertical="center"/>
    </xf>
    <xf numFmtId="0" fontId="9" fillId="2" borderId="1" xfId="0" applyFont="1" applyFill="1" applyBorder="1" applyAlignment="1">
      <alignment horizontal="center" vertical="center" wrapText="1" readingOrder="1"/>
    </xf>
    <xf numFmtId="14" fontId="0" fillId="0" borderId="1" xfId="0" applyNumberFormat="1" applyFont="1" applyFill="1" applyBorder="1" applyAlignment="1">
      <alignment horizontal="center" vertical="center"/>
    </xf>
    <xf numFmtId="0" fontId="8" fillId="0" borderId="1" xfId="0" applyFont="1" applyFill="1" applyBorder="1" applyAlignment="1">
      <alignment horizontal="left" vertical="center" wrapText="1" readingOrder="1"/>
    </xf>
    <xf numFmtId="14" fontId="0" fillId="0" borderId="1" xfId="0" applyNumberFormat="1" applyFill="1" applyBorder="1"/>
    <xf numFmtId="14" fontId="8" fillId="4" borderId="1" xfId="0" applyNumberFormat="1" applyFont="1" applyFill="1" applyBorder="1" applyAlignment="1">
      <alignment horizontal="center" vertical="center" wrapText="1"/>
    </xf>
    <xf numFmtId="14" fontId="8" fillId="5" borderId="1" xfId="0" applyNumberFormat="1" applyFont="1" applyFill="1" applyBorder="1" applyAlignment="1">
      <alignment horizontal="center" vertical="center" wrapText="1"/>
    </xf>
    <xf numFmtId="14" fontId="11" fillId="0" borderId="1" xfId="0" applyNumberFormat="1" applyFont="1" applyBorder="1" applyAlignment="1">
      <alignment horizontal="center" vertical="center" wrapText="1"/>
    </xf>
    <xf numFmtId="0" fontId="0" fillId="0" borderId="1" xfId="0" applyBorder="1" applyAlignment="1">
      <alignment horizontal="center" vertical="center" wrapText="1"/>
    </xf>
    <xf numFmtId="9" fontId="0" fillId="6" borderId="1" xfId="0" applyNumberFormat="1" applyFill="1" applyBorder="1" applyAlignment="1">
      <alignment horizontal="center" vertical="center"/>
    </xf>
    <xf numFmtId="0" fontId="0" fillId="0" borderId="1" xfId="0" applyBorder="1" applyAlignment="1">
      <alignment horizontal="left" vertical="center" wrapText="1"/>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0" borderId="1" xfId="0" quotePrefix="1" applyBorder="1" applyAlignment="1">
      <alignment horizontal="left" vertical="center" wrapText="1"/>
    </xf>
    <xf numFmtId="0" fontId="0" fillId="0" borderId="1" xfId="0" applyBorder="1" applyAlignment="1">
      <alignment horizont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9" fontId="0" fillId="6" borderId="3" xfId="0" applyNumberFormat="1" applyFill="1" applyBorder="1" applyAlignment="1">
      <alignment horizontal="center" vertical="center"/>
    </xf>
    <xf numFmtId="0" fontId="0" fillId="0" borderId="3" xfId="0" applyBorder="1" applyAlignment="1">
      <alignment horizontal="left" vertical="center" wrapText="1"/>
    </xf>
    <xf numFmtId="0" fontId="0" fillId="7" borderId="3" xfId="0" applyFill="1" applyBorder="1" applyAlignment="1">
      <alignment horizontal="center" vertical="center"/>
    </xf>
    <xf numFmtId="0" fontId="0" fillId="8" borderId="3" xfId="0" applyFill="1" applyBorder="1" applyAlignment="1">
      <alignment horizontal="center" vertical="center"/>
    </xf>
    <xf numFmtId="14" fontId="11" fillId="0" borderId="4" xfId="0" applyNumberFormat="1" applyFont="1" applyBorder="1" applyAlignment="1">
      <alignment horizontal="center" vertical="center" wrapText="1"/>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9" fontId="11" fillId="7" borderId="1" xfId="0" applyNumberFormat="1" applyFont="1" applyFill="1" applyBorder="1" applyAlignment="1">
      <alignment horizontal="center" vertical="center"/>
    </xf>
    <xf numFmtId="0" fontId="11" fillId="0" borderId="1" xfId="0" applyFont="1" applyBorder="1" applyAlignment="1">
      <alignment horizontal="left" vertical="center"/>
    </xf>
    <xf numFmtId="0" fontId="11" fillId="7" borderId="1" xfId="0" applyFont="1" applyFill="1" applyBorder="1" applyAlignment="1">
      <alignment horizontal="center" vertical="center"/>
    </xf>
    <xf numFmtId="0" fontId="11" fillId="8" borderId="1" xfId="0" applyFont="1" applyFill="1" applyBorder="1" applyAlignment="1">
      <alignment horizontal="center" vertical="center"/>
    </xf>
    <xf numFmtId="0" fontId="0" fillId="0" borderId="5" xfId="0" quotePrefix="1" applyBorder="1" applyAlignment="1">
      <alignment horizontal="left" vertical="center" wrapText="1"/>
    </xf>
    <xf numFmtId="0" fontId="0" fillId="0" borderId="6" xfId="0" applyBorder="1" applyAlignment="1">
      <alignment horizontal="left" vertical="center" wrapText="1"/>
    </xf>
    <xf numFmtId="0" fontId="0" fillId="7" borderId="1" xfId="0" applyFill="1" applyBorder="1" applyAlignment="1">
      <alignment horizontal="center" vertical="center" wrapText="1"/>
    </xf>
    <xf numFmtId="14" fontId="0" fillId="0" borderId="1" xfId="0" applyNumberFormat="1"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wrapText="1"/>
    </xf>
    <xf numFmtId="9" fontId="0" fillId="6" borderId="6" xfId="0" applyNumberFormat="1" applyFill="1" applyBorder="1" applyAlignment="1">
      <alignment horizontal="center" vertical="center"/>
    </xf>
    <xf numFmtId="0" fontId="0" fillId="8" borderId="6" xfId="0" applyFill="1" applyBorder="1" applyAlignment="1">
      <alignment horizontal="center" vertical="center"/>
    </xf>
    <xf numFmtId="0" fontId="13"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9" fontId="0" fillId="7" borderId="1" xfId="1" applyFont="1" applyFill="1" applyBorder="1" applyAlignment="1">
      <alignment horizontal="center"/>
    </xf>
    <xf numFmtId="0" fontId="0" fillId="8" borderId="1" xfId="0" applyFill="1" applyBorder="1" applyAlignment="1">
      <alignment horizontal="center"/>
    </xf>
    <xf numFmtId="0" fontId="0" fillId="7" borderId="1" xfId="0" applyFill="1" applyBorder="1" applyAlignment="1">
      <alignment horizontal="center"/>
    </xf>
    <xf numFmtId="0" fontId="0" fillId="0" borderId="0" xfId="0" applyBorder="1" applyAlignment="1">
      <alignment vertical="center"/>
    </xf>
    <xf numFmtId="14" fontId="3" fillId="4" borderId="1" xfId="0" applyNumberFormat="1" applyFont="1" applyFill="1" applyBorder="1" applyAlignment="1">
      <alignment horizontal="center" vertical="center" wrapText="1"/>
    </xf>
    <xf numFmtId="14" fontId="3" fillId="0" borderId="1" xfId="0" applyNumberFormat="1" applyFont="1" applyBorder="1" applyAlignment="1">
      <alignment horizontal="center" vertical="center" wrapText="1"/>
    </xf>
    <xf numFmtId="0" fontId="3" fillId="0" borderId="1" xfId="0" applyFont="1" applyBorder="1" applyAlignment="1">
      <alignment vertical="center" wrapText="1"/>
    </xf>
    <xf numFmtId="14" fontId="3" fillId="0" borderId="1" xfId="0" applyNumberFormat="1" applyFont="1" applyBorder="1" applyAlignment="1">
      <alignment vertical="center" wrapText="1"/>
    </xf>
    <xf numFmtId="49" fontId="2" fillId="2" borderId="1" xfId="0" applyNumberFormat="1" applyFont="1" applyFill="1" applyBorder="1" applyAlignment="1">
      <alignment horizontal="center" vertical="center" wrapText="1"/>
    </xf>
    <xf numFmtId="49" fontId="3" fillId="0" borderId="1" xfId="0" applyNumberFormat="1" applyFont="1" applyBorder="1" applyAlignment="1">
      <alignment horizontal="center" vertical="center" wrapText="1"/>
    </xf>
    <xf numFmtId="49" fontId="3" fillId="0" borderId="1" xfId="0" applyNumberFormat="1" applyFont="1" applyBorder="1" applyAlignment="1">
      <alignment vertical="center" wrapText="1"/>
    </xf>
    <xf numFmtId="49" fontId="0" fillId="0" borderId="0" xfId="0" applyNumberFormat="1"/>
  </cellXfs>
  <cellStyles count="2">
    <cellStyle name="Normal" xfId="0" builtinId="0"/>
    <cellStyle name="Porcentaje" xfId="1" builtinId="5"/>
  </cellStyles>
  <dxfs count="0"/>
  <tableStyles count="0" defaultTableStyle="TableStyleMedium2" defaultPivotStyle="PivotStyleLight16"/>
  <colors>
    <mruColors>
      <color rgb="FF0036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BCBB8-80B7-4C81-B583-6D4A06C190FA}">
  <dimension ref="A1:O20"/>
  <sheetViews>
    <sheetView showFormulas="1" zoomScale="86" zoomScaleNormal="86" workbookViewId="0">
      <selection activeCell="E33" sqref="E33"/>
    </sheetView>
  </sheetViews>
  <sheetFormatPr baseColWidth="10" defaultRowHeight="14.25"/>
  <cols>
    <col min="1" max="1" width="10.75" bestFit="1" customWidth="1"/>
    <col min="2" max="2" width="13" customWidth="1"/>
    <col min="3" max="3" width="12.625" bestFit="1" customWidth="1"/>
    <col min="4" max="4" width="18.875" bestFit="1" customWidth="1"/>
    <col min="5" max="5" width="21.875" bestFit="1" customWidth="1"/>
    <col min="6" max="6" width="78.875" bestFit="1" customWidth="1"/>
    <col min="7" max="7" width="39.75" bestFit="1" customWidth="1"/>
    <col min="9" max="9" width="8.375" customWidth="1"/>
    <col min="10" max="10" width="22.25" customWidth="1"/>
    <col min="11" max="11" width="13.125" customWidth="1"/>
    <col min="12" max="12" width="27.875" customWidth="1"/>
    <col min="13" max="13" width="26.125" customWidth="1"/>
    <col min="14" max="14" width="32.625" customWidth="1"/>
    <col min="15" max="15" width="24.875" customWidth="1"/>
    <col min="16" max="16" width="19.625" customWidth="1"/>
    <col min="18" max="18" width="24.625" customWidth="1"/>
    <col min="19" max="19" width="16" customWidth="1"/>
    <col min="20" max="20" width="78.375" customWidth="1"/>
    <col min="21" max="21" width="34.75" customWidth="1"/>
    <col min="26" max="26" width="23.375" customWidth="1"/>
    <col min="27" max="27" width="50.875" customWidth="1"/>
    <col min="28" max="28" width="32.125" customWidth="1"/>
    <col min="31" max="31" width="24.875" customWidth="1"/>
    <col min="32" max="32" width="28" customWidth="1"/>
    <col min="33" max="33" width="53.375" customWidth="1"/>
    <col min="34" max="34" width="34.25" customWidth="1"/>
    <col min="38" max="38" width="13.625" customWidth="1"/>
    <col min="39" max="39" width="17.875" customWidth="1"/>
    <col min="40" max="40" width="46.25" customWidth="1"/>
    <col min="41" max="41" width="14" customWidth="1"/>
    <col min="48" max="48" width="33.875" customWidth="1"/>
    <col min="51" max="51" width="28.25" customWidth="1"/>
    <col min="52" max="52" width="32.125" customWidth="1"/>
    <col min="53" max="53" width="25.625" customWidth="1"/>
    <col min="54" max="54" width="32.875" customWidth="1"/>
    <col min="55" max="55" width="70.25" customWidth="1"/>
  </cols>
  <sheetData>
    <row r="1" spans="1:15" s="8" customFormat="1" ht="15">
      <c r="A1" s="3" t="s">
        <v>0</v>
      </c>
      <c r="B1" s="9" t="s">
        <v>6</v>
      </c>
      <c r="C1" s="9" t="s">
        <v>15</v>
      </c>
      <c r="D1" s="9" t="s">
        <v>7</v>
      </c>
      <c r="E1" s="9" t="s">
        <v>16</v>
      </c>
      <c r="F1" s="9" t="s">
        <v>8</v>
      </c>
      <c r="G1" s="9" t="s">
        <v>38</v>
      </c>
    </row>
    <row r="2" spans="1:15" s="8" customFormat="1">
      <c r="A2" s="5" t="s">
        <v>1</v>
      </c>
      <c r="B2" s="6">
        <v>1</v>
      </c>
      <c r="C2" s="6">
        <v>0</v>
      </c>
      <c r="D2" s="6">
        <v>1</v>
      </c>
      <c r="E2" s="6">
        <v>1</v>
      </c>
      <c r="F2" s="7" t="s">
        <v>73</v>
      </c>
      <c r="G2" s="5" t="s">
        <v>40</v>
      </c>
    </row>
    <row r="3" spans="1:15">
      <c r="A3" s="1" t="s">
        <v>2</v>
      </c>
      <c r="B3" s="2">
        <v>1</v>
      </c>
      <c r="C3" s="2">
        <v>1</v>
      </c>
      <c r="D3" s="2">
        <v>1</v>
      </c>
      <c r="E3" s="2">
        <v>1</v>
      </c>
      <c r="F3" s="1" t="s">
        <v>74</v>
      </c>
      <c r="G3" s="1" t="s">
        <v>39</v>
      </c>
    </row>
    <row r="4" spans="1:15">
      <c r="A4" s="1" t="s">
        <v>3</v>
      </c>
      <c r="B4" s="2">
        <v>1</v>
      </c>
      <c r="C4" s="2">
        <v>0</v>
      </c>
      <c r="D4" s="2">
        <v>1</v>
      </c>
      <c r="E4" s="2">
        <v>1</v>
      </c>
      <c r="F4" s="1" t="s">
        <v>75</v>
      </c>
      <c r="G4" s="1" t="s">
        <v>41</v>
      </c>
    </row>
    <row r="5" spans="1:15">
      <c r="A5" s="1" t="s">
        <v>4</v>
      </c>
      <c r="B5" s="2">
        <v>2</v>
      </c>
      <c r="C5" s="2">
        <v>0</v>
      </c>
      <c r="D5" s="2">
        <v>1</v>
      </c>
      <c r="E5" s="2">
        <v>1</v>
      </c>
      <c r="F5" s="1" t="s">
        <v>76</v>
      </c>
      <c r="G5" s="1" t="s">
        <v>32</v>
      </c>
    </row>
    <row r="6" spans="1:15">
      <c r="A6" s="1" t="s">
        <v>5</v>
      </c>
      <c r="B6" s="2">
        <v>1</v>
      </c>
      <c r="C6" s="2">
        <v>0</v>
      </c>
      <c r="D6" s="2">
        <v>1</v>
      </c>
      <c r="E6" s="2">
        <v>1</v>
      </c>
      <c r="F6" s="1" t="s">
        <v>78</v>
      </c>
      <c r="G6" s="4" t="s">
        <v>77</v>
      </c>
    </row>
    <row r="7" spans="1:15">
      <c r="A7" s="1" t="s">
        <v>9</v>
      </c>
      <c r="B7" s="2">
        <v>1</v>
      </c>
      <c r="C7" s="2">
        <v>0</v>
      </c>
      <c r="D7" s="2">
        <v>1</v>
      </c>
      <c r="E7" s="2">
        <v>1</v>
      </c>
      <c r="F7" s="1"/>
      <c r="G7" s="1"/>
    </row>
    <row r="8" spans="1:15">
      <c r="A8" s="1" t="s">
        <v>10</v>
      </c>
      <c r="B8" s="2">
        <v>1</v>
      </c>
      <c r="C8" s="2">
        <v>0</v>
      </c>
      <c r="D8" s="2">
        <v>1</v>
      </c>
      <c r="E8" s="2">
        <v>1</v>
      </c>
      <c r="F8" s="1"/>
      <c r="G8" s="1"/>
    </row>
    <row r="9" spans="1:15">
      <c r="A9" s="1" t="s">
        <v>11</v>
      </c>
      <c r="B9" s="2">
        <v>1</v>
      </c>
      <c r="C9" s="2">
        <v>0</v>
      </c>
      <c r="D9" s="2">
        <v>1</v>
      </c>
      <c r="E9" s="2">
        <v>1</v>
      </c>
      <c r="F9" s="1"/>
      <c r="G9" s="1"/>
    </row>
    <row r="10" spans="1:15">
      <c r="A10" s="1" t="s">
        <v>12</v>
      </c>
      <c r="B10" s="2">
        <v>1</v>
      </c>
      <c r="C10" s="2">
        <v>0</v>
      </c>
      <c r="D10" s="2">
        <v>1</v>
      </c>
      <c r="E10" s="2">
        <v>1</v>
      </c>
      <c r="F10" s="1"/>
      <c r="G10" s="1"/>
    </row>
    <row r="11" spans="1:15">
      <c r="A11" s="1" t="s">
        <v>13</v>
      </c>
      <c r="B11" s="2">
        <v>1</v>
      </c>
      <c r="C11" s="2">
        <v>0</v>
      </c>
      <c r="D11" s="2">
        <v>1</v>
      </c>
      <c r="E11" s="2">
        <v>1</v>
      </c>
      <c r="F11" s="1"/>
      <c r="G11" s="1"/>
    </row>
    <row r="12" spans="1:15">
      <c r="A12" s="1" t="s">
        <v>14</v>
      </c>
      <c r="B12" s="2">
        <v>1</v>
      </c>
      <c r="C12" s="2">
        <v>0</v>
      </c>
      <c r="D12" s="2">
        <v>1</v>
      </c>
      <c r="E12" s="2">
        <v>1</v>
      </c>
      <c r="F12" s="1"/>
      <c r="G12" s="1"/>
    </row>
    <row r="13" spans="1:15">
      <c r="A13" s="1" t="s">
        <v>17</v>
      </c>
      <c r="B13" s="2">
        <v>1</v>
      </c>
      <c r="C13" s="2">
        <v>0</v>
      </c>
      <c r="D13" s="2">
        <v>1</v>
      </c>
      <c r="E13" s="2">
        <v>1</v>
      </c>
      <c r="F13" s="1"/>
      <c r="G13" s="1"/>
    </row>
    <row r="14" spans="1:15">
      <c r="A14" s="1" t="s">
        <v>18</v>
      </c>
      <c r="B14" s="2">
        <v>1</v>
      </c>
      <c r="C14" s="2">
        <v>0</v>
      </c>
      <c r="D14" s="2">
        <v>1</v>
      </c>
      <c r="E14" s="2">
        <v>1</v>
      </c>
      <c r="F14" s="1"/>
      <c r="G14" s="1"/>
    </row>
    <row r="15" spans="1:15">
      <c r="A15" s="1" t="s">
        <v>19</v>
      </c>
      <c r="B15" s="2">
        <v>1</v>
      </c>
      <c r="C15" s="2">
        <v>0</v>
      </c>
      <c r="D15" s="2">
        <v>1</v>
      </c>
      <c r="E15" s="2">
        <v>1</v>
      </c>
      <c r="F15" s="1"/>
      <c r="G15" s="1"/>
    </row>
    <row r="16" spans="1:15" s="8" customFormat="1" ht="27" customHeight="1">
      <c r="M16" s="10"/>
      <c r="N16" s="62"/>
      <c r="O16" s="11"/>
    </row>
    <row r="17" ht="27.75" customHeight="1"/>
    <row r="18" ht="27.75" customHeight="1"/>
    <row r="19" ht="27.75" customHeight="1"/>
    <row r="20" ht="17.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466E4-93FD-4387-9404-5F77CB5B649D}">
  <dimension ref="A1:F15"/>
  <sheetViews>
    <sheetView workbookViewId="0">
      <selection activeCell="B1" sqref="B1"/>
    </sheetView>
  </sheetViews>
  <sheetFormatPr baseColWidth="10" defaultRowHeight="14.25"/>
  <cols>
    <col min="1" max="1" width="9.875" bestFit="1" customWidth="1"/>
    <col min="2" max="3" width="10.375" bestFit="1" customWidth="1"/>
    <col min="4" max="4" width="10.125" bestFit="1" customWidth="1"/>
    <col min="5" max="5" width="10.75" bestFit="1" customWidth="1"/>
  </cols>
  <sheetData>
    <row r="1" spans="1:6" ht="75">
      <c r="A1" s="18" t="s">
        <v>20</v>
      </c>
      <c r="B1" s="18" t="s">
        <v>0</v>
      </c>
      <c r="C1" s="18" t="s">
        <v>21</v>
      </c>
      <c r="D1" s="18" t="s">
        <v>34</v>
      </c>
      <c r="E1" s="18" t="s">
        <v>22</v>
      </c>
      <c r="F1" s="18" t="s">
        <v>23</v>
      </c>
    </row>
    <row r="2" spans="1:6" ht="28.5">
      <c r="A2" s="14">
        <v>45614</v>
      </c>
      <c r="B2" s="12" t="s">
        <v>2</v>
      </c>
      <c r="C2" s="12" t="s">
        <v>24</v>
      </c>
      <c r="D2" s="13">
        <v>400</v>
      </c>
      <c r="E2" s="12" t="s">
        <v>42</v>
      </c>
      <c r="F2" s="12" t="s">
        <v>43</v>
      </c>
    </row>
    <row r="3" spans="1:6">
      <c r="A3" s="14">
        <v>45618</v>
      </c>
      <c r="B3" s="12" t="s">
        <v>2</v>
      </c>
      <c r="C3" s="12" t="s">
        <v>25</v>
      </c>
      <c r="D3" s="13">
        <v>30</v>
      </c>
      <c r="E3" s="12" t="s">
        <v>44</v>
      </c>
      <c r="F3" s="12" t="s">
        <v>43</v>
      </c>
    </row>
    <row r="4" spans="1:6">
      <c r="A4" s="63">
        <v>45686</v>
      </c>
      <c r="B4" s="12" t="s">
        <v>2</v>
      </c>
      <c r="C4" s="12" t="s">
        <v>26</v>
      </c>
      <c r="D4" s="13">
        <v>31</v>
      </c>
      <c r="E4" s="12" t="s">
        <v>45</v>
      </c>
      <c r="F4" s="12" t="s">
        <v>46</v>
      </c>
    </row>
    <row r="5" spans="1:6">
      <c r="A5" s="63">
        <v>45693</v>
      </c>
      <c r="B5" s="12" t="s">
        <v>3</v>
      </c>
      <c r="C5" s="12" t="s">
        <v>27</v>
      </c>
      <c r="D5" s="13">
        <v>172</v>
      </c>
      <c r="E5" s="12" t="s">
        <v>47</v>
      </c>
      <c r="F5" s="12" t="s">
        <v>47</v>
      </c>
    </row>
    <row r="6" spans="1:6">
      <c r="A6" s="63">
        <v>45693</v>
      </c>
      <c r="B6" s="12" t="s">
        <v>3</v>
      </c>
      <c r="C6" s="12" t="s">
        <v>28</v>
      </c>
      <c r="D6" s="13">
        <v>66</v>
      </c>
      <c r="E6" s="12" t="s">
        <v>48</v>
      </c>
      <c r="F6" s="12" t="s">
        <v>49</v>
      </c>
    </row>
    <row r="7" spans="1:6">
      <c r="A7" s="63">
        <v>45693</v>
      </c>
      <c r="B7" s="12" t="s">
        <v>3</v>
      </c>
      <c r="C7" s="12" t="s">
        <v>29</v>
      </c>
      <c r="D7" s="13">
        <v>20</v>
      </c>
      <c r="E7" s="12" t="s">
        <v>43</v>
      </c>
      <c r="F7" s="12" t="s">
        <v>50</v>
      </c>
    </row>
    <row r="8" spans="1:6">
      <c r="A8" s="63">
        <v>45693</v>
      </c>
      <c r="B8" s="12" t="s">
        <v>3</v>
      </c>
      <c r="C8" s="12" t="s">
        <v>30</v>
      </c>
      <c r="D8" s="13">
        <v>48</v>
      </c>
      <c r="E8" s="12" t="s">
        <v>51</v>
      </c>
      <c r="F8" s="12" t="s">
        <v>51</v>
      </c>
    </row>
    <row r="9" spans="1:6" ht="28.5">
      <c r="A9" s="63">
        <v>45693</v>
      </c>
      <c r="B9" s="12" t="s">
        <v>31</v>
      </c>
      <c r="C9" s="12" t="s">
        <v>32</v>
      </c>
      <c r="D9" s="13">
        <v>143</v>
      </c>
      <c r="E9" s="12" t="s">
        <v>52</v>
      </c>
      <c r="F9" s="12" t="s">
        <v>53</v>
      </c>
    </row>
    <row r="10" spans="1:6" ht="28.5">
      <c r="A10" s="63">
        <v>45700</v>
      </c>
      <c r="B10" s="12" t="s">
        <v>2</v>
      </c>
      <c r="C10" s="12" t="s">
        <v>24</v>
      </c>
      <c r="D10" s="13">
        <v>400</v>
      </c>
      <c r="E10" s="12" t="s">
        <v>54</v>
      </c>
      <c r="F10" s="12" t="s">
        <v>43</v>
      </c>
    </row>
    <row r="11" spans="1:6" ht="28.5">
      <c r="A11" s="63">
        <v>45705</v>
      </c>
      <c r="B11" s="12" t="s">
        <v>2</v>
      </c>
      <c r="C11" s="12" t="s">
        <v>24</v>
      </c>
      <c r="D11" s="13">
        <v>400</v>
      </c>
      <c r="E11" s="12" t="s">
        <v>43</v>
      </c>
      <c r="F11" s="12" t="s">
        <v>55</v>
      </c>
    </row>
    <row r="12" spans="1:6">
      <c r="A12" s="63">
        <v>45729</v>
      </c>
      <c r="B12" s="12" t="s">
        <v>31</v>
      </c>
      <c r="C12" s="12" t="s">
        <v>35</v>
      </c>
      <c r="D12" s="13">
        <v>83</v>
      </c>
      <c r="E12" s="12" t="s">
        <v>60</v>
      </c>
      <c r="F12" s="12" t="s">
        <v>56</v>
      </c>
    </row>
    <row r="13" spans="1:6">
      <c r="A13" s="63">
        <v>45729</v>
      </c>
      <c r="B13" s="12" t="s">
        <v>31</v>
      </c>
      <c r="C13" s="12" t="s">
        <v>33</v>
      </c>
      <c r="D13" s="13">
        <v>23</v>
      </c>
      <c r="E13" s="12" t="s">
        <v>61</v>
      </c>
      <c r="F13" s="12" t="s">
        <v>57</v>
      </c>
    </row>
    <row r="14" spans="1:6">
      <c r="A14" s="63">
        <v>45729</v>
      </c>
      <c r="B14" s="12" t="s">
        <v>3</v>
      </c>
      <c r="C14" s="12" t="s">
        <v>36</v>
      </c>
      <c r="D14" s="13">
        <v>75</v>
      </c>
      <c r="E14" s="12" t="s">
        <v>62</v>
      </c>
      <c r="F14" s="12" t="s">
        <v>58</v>
      </c>
    </row>
    <row r="15" spans="1:6">
      <c r="A15" s="63">
        <v>45729</v>
      </c>
      <c r="B15" s="12" t="s">
        <v>1</v>
      </c>
      <c r="C15" s="12" t="s">
        <v>37</v>
      </c>
      <c r="D15" s="13">
        <v>53</v>
      </c>
      <c r="E15" s="12" t="s">
        <v>63</v>
      </c>
      <c r="F15" s="12"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5F33A-ED29-4205-A995-FF6D6FD09084}">
  <dimension ref="A1:D5"/>
  <sheetViews>
    <sheetView showFormulas="1" tabSelected="1" workbookViewId="0">
      <selection activeCell="C12" sqref="C12"/>
    </sheetView>
  </sheetViews>
  <sheetFormatPr baseColWidth="10" defaultRowHeight="14.25"/>
  <cols>
    <col min="1" max="1" width="9.875" bestFit="1" customWidth="1"/>
    <col min="2" max="2" width="9.5" style="70" bestFit="1" customWidth="1"/>
    <col min="3" max="3" width="60.625" customWidth="1"/>
    <col min="4" max="4" width="20.25" customWidth="1"/>
  </cols>
  <sheetData>
    <row r="1" spans="1:4" ht="15.75">
      <c r="A1" s="17" t="s">
        <v>20</v>
      </c>
      <c r="B1" s="67" t="s">
        <v>0</v>
      </c>
      <c r="C1" s="17" t="s">
        <v>64</v>
      </c>
      <c r="D1" s="19" t="s">
        <v>65</v>
      </c>
    </row>
    <row r="2" spans="1:4" ht="57">
      <c r="A2" s="64">
        <v>45686</v>
      </c>
      <c r="B2" s="68" t="s">
        <v>3</v>
      </c>
      <c r="C2" s="12" t="s">
        <v>66</v>
      </c>
      <c r="D2" s="16" t="s">
        <v>67</v>
      </c>
    </row>
    <row r="3" spans="1:4" ht="15">
      <c r="A3" s="64">
        <v>45687</v>
      </c>
      <c r="B3" s="68" t="s">
        <v>5</v>
      </c>
      <c r="C3" s="12" t="s">
        <v>72</v>
      </c>
      <c r="D3" s="16" t="s">
        <v>68</v>
      </c>
    </row>
    <row r="4" spans="1:4" ht="60" customHeight="1">
      <c r="A4" s="66">
        <v>45733</v>
      </c>
      <c r="B4" s="69" t="s">
        <v>1</v>
      </c>
      <c r="C4" s="65" t="s">
        <v>69</v>
      </c>
      <c r="D4" s="16" t="s">
        <v>70</v>
      </c>
    </row>
    <row r="5" spans="1:4" ht="45" customHeight="1">
      <c r="A5" s="66">
        <v>45733</v>
      </c>
      <c r="B5" s="69" t="s">
        <v>1</v>
      </c>
      <c r="C5" s="65" t="s">
        <v>69</v>
      </c>
      <c r="D5" s="16" t="s">
        <v>71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9BA77-1704-48CB-9138-1A730BB99EFE}">
  <dimension ref="A1:D12"/>
  <sheetViews>
    <sheetView workbookViewId="0">
      <selection activeCell="B1" sqref="B1"/>
    </sheetView>
  </sheetViews>
  <sheetFormatPr baseColWidth="10" defaultRowHeight="14.25"/>
  <cols>
    <col min="1" max="1" width="9.875" bestFit="1" customWidth="1"/>
    <col min="2" max="2" width="12" bestFit="1" customWidth="1"/>
    <col min="3" max="3" width="18.875" bestFit="1" customWidth="1"/>
    <col min="4" max="4" width="14.875" bestFit="1" customWidth="1"/>
  </cols>
  <sheetData>
    <row r="1" spans="1:4" ht="15.75">
      <c r="A1" s="20" t="s">
        <v>20</v>
      </c>
      <c r="B1" s="21" t="s">
        <v>0</v>
      </c>
      <c r="C1" s="21" t="s">
        <v>84</v>
      </c>
      <c r="D1" s="21" t="s">
        <v>162</v>
      </c>
    </row>
    <row r="2" spans="1:4" ht="30">
      <c r="A2" s="22">
        <v>45624</v>
      </c>
      <c r="B2" s="23" t="s">
        <v>4</v>
      </c>
      <c r="C2" s="23" t="s">
        <v>85</v>
      </c>
      <c r="D2" s="23" t="s">
        <v>87</v>
      </c>
    </row>
    <row r="3" spans="1:4" ht="30">
      <c r="A3" s="22">
        <v>45625</v>
      </c>
      <c r="B3" s="23" t="s">
        <v>83</v>
      </c>
      <c r="C3" s="23" t="s">
        <v>85</v>
      </c>
      <c r="D3" s="23" t="s">
        <v>87</v>
      </c>
    </row>
    <row r="4" spans="1:4" ht="30">
      <c r="A4" s="22">
        <v>45626</v>
      </c>
      <c r="B4" s="23" t="s">
        <v>80</v>
      </c>
      <c r="C4" s="23" t="s">
        <v>85</v>
      </c>
      <c r="D4" s="23" t="s">
        <v>87</v>
      </c>
    </row>
    <row r="5" spans="1:4" ht="30">
      <c r="A5" s="22">
        <v>45628</v>
      </c>
      <c r="B5" s="23" t="s">
        <v>81</v>
      </c>
      <c r="C5" s="23" t="s">
        <v>85</v>
      </c>
      <c r="D5" s="23" t="s">
        <v>87</v>
      </c>
    </row>
    <row r="6" spans="1:4" ht="30">
      <c r="A6" s="22">
        <v>45627</v>
      </c>
      <c r="B6" s="23" t="s">
        <v>82</v>
      </c>
      <c r="C6" s="23" t="s">
        <v>85</v>
      </c>
      <c r="D6" s="23" t="s">
        <v>87</v>
      </c>
    </row>
    <row r="7" spans="1:4" ht="30">
      <c r="A7" s="22">
        <v>45629</v>
      </c>
      <c r="B7" s="23" t="s">
        <v>79</v>
      </c>
      <c r="C7" s="23" t="s">
        <v>85</v>
      </c>
      <c r="D7" s="23" t="s">
        <v>87</v>
      </c>
    </row>
    <row r="8" spans="1:4" ht="30">
      <c r="A8" s="24">
        <v>45643</v>
      </c>
      <c r="B8" s="23" t="s">
        <v>83</v>
      </c>
      <c r="C8" s="23" t="s">
        <v>86</v>
      </c>
      <c r="D8" s="23" t="s">
        <v>87</v>
      </c>
    </row>
    <row r="9" spans="1:4" ht="30">
      <c r="A9" s="24">
        <v>45643</v>
      </c>
      <c r="B9" s="23" t="s">
        <v>82</v>
      </c>
      <c r="C9" s="23" t="s">
        <v>86</v>
      </c>
      <c r="D9" s="23" t="s">
        <v>87</v>
      </c>
    </row>
    <row r="10" spans="1:4" ht="30">
      <c r="A10" s="24">
        <v>45643</v>
      </c>
      <c r="B10" s="23" t="s">
        <v>81</v>
      </c>
      <c r="C10" s="23" t="s">
        <v>86</v>
      </c>
      <c r="D10" s="23" t="s">
        <v>87</v>
      </c>
    </row>
    <row r="11" spans="1:4" ht="30">
      <c r="A11" s="24">
        <v>45642</v>
      </c>
      <c r="B11" s="23" t="s">
        <v>80</v>
      </c>
      <c r="C11" s="23" t="s">
        <v>86</v>
      </c>
      <c r="D11" s="23" t="s">
        <v>87</v>
      </c>
    </row>
    <row r="12" spans="1:4" ht="30">
      <c r="A12" s="24">
        <v>45642</v>
      </c>
      <c r="B12" s="23" t="s">
        <v>79</v>
      </c>
      <c r="C12" s="23" t="s">
        <v>86</v>
      </c>
      <c r="D12" s="23"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49B07-FE33-4D03-8A9F-3150A15E50F0}">
  <dimension ref="A1:D23"/>
  <sheetViews>
    <sheetView workbookViewId="0">
      <selection activeCell="B1" sqref="B1"/>
    </sheetView>
  </sheetViews>
  <sheetFormatPr baseColWidth="10" defaultRowHeight="14.25"/>
  <cols>
    <col min="1" max="1" width="9.375" bestFit="1" customWidth="1"/>
    <col min="2" max="2" width="10" bestFit="1" customWidth="1"/>
    <col min="4" max="4" width="8.75" bestFit="1" customWidth="1"/>
  </cols>
  <sheetData>
    <row r="1" spans="1:4">
      <c r="A1" s="56" t="s">
        <v>20</v>
      </c>
      <c r="B1" s="56" t="s">
        <v>0</v>
      </c>
      <c r="C1" s="56" t="s">
        <v>88</v>
      </c>
      <c r="D1" s="56" t="s">
        <v>89</v>
      </c>
    </row>
    <row r="2" spans="1:4" ht="45">
      <c r="A2" s="25">
        <v>45602</v>
      </c>
      <c r="B2" s="15" t="s">
        <v>3</v>
      </c>
      <c r="C2" s="15" t="s">
        <v>90</v>
      </c>
      <c r="D2" s="15" t="s">
        <v>91</v>
      </c>
    </row>
    <row r="3" spans="1:4" ht="45">
      <c r="A3" s="25">
        <v>45602</v>
      </c>
      <c r="B3" s="15" t="s">
        <v>31</v>
      </c>
      <c r="C3" s="15" t="s">
        <v>92</v>
      </c>
      <c r="D3" s="15" t="s">
        <v>91</v>
      </c>
    </row>
    <row r="4" spans="1:4" ht="30">
      <c r="A4" s="25">
        <v>45603</v>
      </c>
      <c r="B4" s="15" t="s">
        <v>1</v>
      </c>
      <c r="C4" s="15" t="s">
        <v>93</v>
      </c>
      <c r="D4" s="15" t="s">
        <v>91</v>
      </c>
    </row>
    <row r="5" spans="1:4" ht="45">
      <c r="A5" s="25">
        <v>45603</v>
      </c>
      <c r="B5" s="15" t="s">
        <v>2</v>
      </c>
      <c r="C5" s="15" t="s">
        <v>94</v>
      </c>
      <c r="D5" s="15" t="s">
        <v>91</v>
      </c>
    </row>
    <row r="6" spans="1:4" ht="45">
      <c r="A6" s="25">
        <v>45604</v>
      </c>
      <c r="B6" s="15" t="s">
        <v>95</v>
      </c>
      <c r="C6" s="15" t="s">
        <v>96</v>
      </c>
      <c r="D6" s="15" t="s">
        <v>91</v>
      </c>
    </row>
    <row r="7" spans="1:4" ht="30">
      <c r="A7" s="25">
        <v>45605</v>
      </c>
      <c r="B7" s="15" t="s">
        <v>97</v>
      </c>
      <c r="C7" s="15" t="s">
        <v>98</v>
      </c>
      <c r="D7" s="15" t="s">
        <v>91</v>
      </c>
    </row>
    <row r="8" spans="1:4" ht="30">
      <c r="A8" s="25">
        <v>45609</v>
      </c>
      <c r="B8" s="15" t="s">
        <v>99</v>
      </c>
      <c r="C8" s="15" t="s">
        <v>100</v>
      </c>
      <c r="D8" s="15" t="s">
        <v>91</v>
      </c>
    </row>
    <row r="9" spans="1:4" ht="60">
      <c r="A9" s="25">
        <v>45610</v>
      </c>
      <c r="B9" s="15" t="s">
        <v>101</v>
      </c>
      <c r="C9" s="15" t="s">
        <v>102</v>
      </c>
      <c r="D9" s="15" t="s">
        <v>103</v>
      </c>
    </row>
    <row r="10" spans="1:4" ht="60">
      <c r="A10" s="25">
        <v>45610</v>
      </c>
      <c r="B10" s="15" t="s">
        <v>95</v>
      </c>
      <c r="C10" s="15" t="s">
        <v>104</v>
      </c>
      <c r="D10" s="15" t="s">
        <v>91</v>
      </c>
    </row>
    <row r="11" spans="1:4" ht="45">
      <c r="A11" s="25">
        <v>45624</v>
      </c>
      <c r="B11" s="15" t="s">
        <v>31</v>
      </c>
      <c r="C11" s="15" t="s">
        <v>92</v>
      </c>
      <c r="D11" s="15" t="s">
        <v>105</v>
      </c>
    </row>
    <row r="12" spans="1:4" ht="30">
      <c r="A12" s="25">
        <v>45625</v>
      </c>
      <c r="B12" s="15" t="s">
        <v>18</v>
      </c>
      <c r="C12" s="15" t="s">
        <v>106</v>
      </c>
      <c r="D12" s="15" t="s">
        <v>105</v>
      </c>
    </row>
    <row r="13" spans="1:4" ht="45">
      <c r="A13" s="25">
        <v>45626</v>
      </c>
      <c r="B13" s="15" t="s">
        <v>2</v>
      </c>
      <c r="C13" s="15" t="s">
        <v>94</v>
      </c>
      <c r="D13" s="15" t="s">
        <v>105</v>
      </c>
    </row>
    <row r="14" spans="1:4" ht="30">
      <c r="A14" s="26">
        <v>45627</v>
      </c>
      <c r="B14" s="15" t="s">
        <v>5</v>
      </c>
      <c r="C14" s="15" t="s">
        <v>107</v>
      </c>
      <c r="D14" s="15" t="s">
        <v>105</v>
      </c>
    </row>
    <row r="15" spans="1:4" ht="45">
      <c r="A15" s="26">
        <v>45628</v>
      </c>
      <c r="B15" s="15" t="s">
        <v>3</v>
      </c>
      <c r="C15" s="15" t="s">
        <v>90</v>
      </c>
      <c r="D15" s="15" t="s">
        <v>105</v>
      </c>
    </row>
    <row r="16" spans="1:4" ht="30">
      <c r="A16" s="26">
        <v>45628</v>
      </c>
      <c r="B16" s="15" t="s">
        <v>1</v>
      </c>
      <c r="C16" s="15" t="s">
        <v>93</v>
      </c>
      <c r="D16" s="15" t="s">
        <v>105</v>
      </c>
    </row>
    <row r="17" spans="1:4" ht="45">
      <c r="A17" s="26">
        <v>45642</v>
      </c>
      <c r="B17" s="15" t="s">
        <v>2</v>
      </c>
      <c r="C17" s="15" t="s">
        <v>94</v>
      </c>
      <c r="D17" s="15" t="s">
        <v>105</v>
      </c>
    </row>
    <row r="18" spans="1:4" ht="30">
      <c r="A18" s="26">
        <v>45642</v>
      </c>
      <c r="B18" s="15" t="s">
        <v>1</v>
      </c>
      <c r="C18" s="15" t="s">
        <v>93</v>
      </c>
      <c r="D18" s="15" t="s">
        <v>105</v>
      </c>
    </row>
    <row r="19" spans="1:4" ht="45">
      <c r="A19" s="26">
        <v>45643</v>
      </c>
      <c r="B19" s="15" t="s">
        <v>3</v>
      </c>
      <c r="C19" s="15" t="s">
        <v>90</v>
      </c>
      <c r="D19" s="15" t="s">
        <v>105</v>
      </c>
    </row>
    <row r="20" spans="1:4" ht="30">
      <c r="A20" s="26">
        <v>45643</v>
      </c>
      <c r="B20" s="15" t="s">
        <v>18</v>
      </c>
      <c r="C20" s="15" t="s">
        <v>106</v>
      </c>
      <c r="D20" s="15" t="s">
        <v>105</v>
      </c>
    </row>
    <row r="21" spans="1:4" ht="75">
      <c r="A21" s="26">
        <v>45673</v>
      </c>
      <c r="B21" s="15" t="s">
        <v>9</v>
      </c>
      <c r="C21" s="15" t="s">
        <v>108</v>
      </c>
      <c r="D21" s="15" t="s">
        <v>105</v>
      </c>
    </row>
    <row r="22" spans="1:4" ht="30">
      <c r="A22" s="26">
        <v>45677</v>
      </c>
      <c r="B22" s="15" t="s">
        <v>109</v>
      </c>
      <c r="C22" s="15" t="s">
        <v>110</v>
      </c>
      <c r="D22" s="15" t="s">
        <v>105</v>
      </c>
    </row>
    <row r="23" spans="1:4" ht="60">
      <c r="A23" s="26">
        <v>45687</v>
      </c>
      <c r="B23" s="15" t="s">
        <v>101</v>
      </c>
      <c r="C23" s="15" t="s">
        <v>111</v>
      </c>
      <c r="D23" s="15" t="s">
        <v>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E5C7C-61BC-41FB-87AE-261CC393CAA3}">
  <dimension ref="A1:R25"/>
  <sheetViews>
    <sheetView topLeftCell="F7" workbookViewId="0">
      <selection activeCell="U10" sqref="U10"/>
    </sheetView>
  </sheetViews>
  <sheetFormatPr baseColWidth="10" defaultRowHeight="14.25"/>
  <cols>
    <col min="1" max="1" width="9.875" bestFit="1" customWidth="1"/>
    <col min="2" max="2" width="10.375" bestFit="1" customWidth="1"/>
    <col min="3" max="3" width="15.75" bestFit="1" customWidth="1"/>
    <col min="4" max="5" width="10.75" bestFit="1" customWidth="1"/>
    <col min="6" max="6" width="10.375" bestFit="1" customWidth="1"/>
    <col min="7" max="7" width="6.875" bestFit="1" customWidth="1"/>
    <col min="8" max="8" width="8.5" bestFit="1" customWidth="1"/>
    <col min="9" max="9" width="10.125" bestFit="1" customWidth="1"/>
    <col min="10" max="10" width="10.625" bestFit="1" customWidth="1"/>
    <col min="11" max="11" width="10.75" bestFit="1" customWidth="1"/>
    <col min="12" max="12" width="7.75" bestFit="1" customWidth="1"/>
    <col min="13" max="13" width="10.5" bestFit="1" customWidth="1"/>
    <col min="14" max="14" width="10.25" bestFit="1" customWidth="1"/>
    <col min="16" max="16" width="10.625" bestFit="1" customWidth="1"/>
    <col min="18" max="18" width="35.5" bestFit="1" customWidth="1"/>
  </cols>
  <sheetData>
    <row r="1" spans="1:18" ht="150">
      <c r="A1" s="57" t="s">
        <v>20</v>
      </c>
      <c r="B1" s="57" t="s">
        <v>0</v>
      </c>
      <c r="C1" s="57" t="s">
        <v>112</v>
      </c>
      <c r="D1" s="57" t="s">
        <v>113</v>
      </c>
      <c r="E1" s="57" t="s">
        <v>114</v>
      </c>
      <c r="F1" s="57" t="s">
        <v>115</v>
      </c>
      <c r="G1" s="57" t="s">
        <v>116</v>
      </c>
      <c r="H1" s="57" t="s">
        <v>117</v>
      </c>
      <c r="I1" s="57" t="s">
        <v>118</v>
      </c>
      <c r="J1" s="57" t="s">
        <v>119</v>
      </c>
      <c r="K1" s="57" t="s">
        <v>120</v>
      </c>
      <c r="L1" s="58" t="s">
        <v>121</v>
      </c>
      <c r="M1" s="58" t="s">
        <v>122</v>
      </c>
      <c r="N1" s="57" t="s">
        <v>123</v>
      </c>
      <c r="O1" s="57" t="s">
        <v>124</v>
      </c>
      <c r="P1" s="57" t="s">
        <v>125</v>
      </c>
      <c r="Q1" s="57" t="s">
        <v>126</v>
      </c>
      <c r="R1" s="57" t="s">
        <v>65</v>
      </c>
    </row>
    <row r="2" spans="1:18" ht="114">
      <c r="A2" s="27">
        <v>45602</v>
      </c>
      <c r="B2" s="6" t="s">
        <v>3</v>
      </c>
      <c r="C2" s="28" t="s">
        <v>90</v>
      </c>
      <c r="D2" s="6" t="s">
        <v>127</v>
      </c>
      <c r="E2" s="6">
        <f>9+7</f>
        <v>16</v>
      </c>
      <c r="F2" s="6">
        <v>0</v>
      </c>
      <c r="G2" s="6">
        <f t="shared" ref="G2:G7" si="0">+E2+F2</f>
        <v>16</v>
      </c>
      <c r="H2" s="6">
        <v>3</v>
      </c>
      <c r="I2" s="29">
        <f t="shared" ref="I2:I7" si="1">+H2/G2</f>
        <v>0.1875</v>
      </c>
      <c r="J2" s="6" t="s">
        <v>91</v>
      </c>
      <c r="K2" s="30" t="s">
        <v>128</v>
      </c>
      <c r="L2" s="31" t="s">
        <v>91</v>
      </c>
      <c r="M2" s="6" t="s">
        <v>103</v>
      </c>
      <c r="N2" s="6" t="s">
        <v>129</v>
      </c>
      <c r="O2" s="31" t="s">
        <v>103</v>
      </c>
      <c r="P2" s="32" t="s">
        <v>91</v>
      </c>
      <c r="Q2" s="6" t="s">
        <v>91</v>
      </c>
      <c r="R2" s="33" t="s">
        <v>130</v>
      </c>
    </row>
    <row r="3" spans="1:18" ht="57">
      <c r="A3" s="27">
        <v>45602</v>
      </c>
      <c r="B3" s="6" t="s">
        <v>31</v>
      </c>
      <c r="C3" s="28" t="s">
        <v>92</v>
      </c>
      <c r="D3" s="6" t="s">
        <v>131</v>
      </c>
      <c r="E3" s="6">
        <v>32</v>
      </c>
      <c r="F3" s="6">
        <v>35</v>
      </c>
      <c r="G3" s="6">
        <f t="shared" si="0"/>
        <v>67</v>
      </c>
      <c r="H3" s="6">
        <v>20</v>
      </c>
      <c r="I3" s="29">
        <f t="shared" si="1"/>
        <v>0.29850746268656714</v>
      </c>
      <c r="J3" s="6" t="s">
        <v>91</v>
      </c>
      <c r="K3" s="30" t="s">
        <v>132</v>
      </c>
      <c r="L3" s="31" t="s">
        <v>91</v>
      </c>
      <c r="M3" s="6" t="s">
        <v>103</v>
      </c>
      <c r="N3" s="6" t="s">
        <v>103</v>
      </c>
      <c r="O3" s="31" t="s">
        <v>103</v>
      </c>
      <c r="P3" s="32" t="s">
        <v>91</v>
      </c>
      <c r="Q3" s="6" t="s">
        <v>91</v>
      </c>
      <c r="R3" s="33" t="s">
        <v>133</v>
      </c>
    </row>
    <row r="4" spans="1:18" ht="57">
      <c r="A4" s="27">
        <v>45603</v>
      </c>
      <c r="B4" s="6" t="s">
        <v>1</v>
      </c>
      <c r="C4" s="28" t="s">
        <v>93</v>
      </c>
      <c r="D4" s="6" t="s">
        <v>127</v>
      </c>
      <c r="E4" s="6">
        <v>7</v>
      </c>
      <c r="F4" s="6">
        <v>0</v>
      </c>
      <c r="G4" s="6">
        <f t="shared" si="0"/>
        <v>7</v>
      </c>
      <c r="H4" s="6">
        <v>5</v>
      </c>
      <c r="I4" s="29">
        <f t="shared" si="1"/>
        <v>0.7142857142857143</v>
      </c>
      <c r="J4" s="6" t="s">
        <v>91</v>
      </c>
      <c r="K4" s="30" t="s">
        <v>134</v>
      </c>
      <c r="L4" s="31" t="s">
        <v>91</v>
      </c>
      <c r="M4" s="6" t="s">
        <v>103</v>
      </c>
      <c r="N4" s="6" t="s">
        <v>103</v>
      </c>
      <c r="O4" s="31" t="s">
        <v>103</v>
      </c>
      <c r="P4" s="32" t="s">
        <v>91</v>
      </c>
      <c r="Q4" s="6" t="s">
        <v>91</v>
      </c>
      <c r="R4" s="33" t="s">
        <v>135</v>
      </c>
    </row>
    <row r="5" spans="1:18" ht="57">
      <c r="A5" s="27">
        <v>45603</v>
      </c>
      <c r="B5" s="6" t="s">
        <v>2</v>
      </c>
      <c r="C5" s="28" t="s">
        <v>94</v>
      </c>
      <c r="D5" s="6" t="s">
        <v>127</v>
      </c>
      <c r="E5" s="6">
        <v>5</v>
      </c>
      <c r="F5" s="6">
        <v>10</v>
      </c>
      <c r="G5" s="6">
        <f t="shared" si="0"/>
        <v>15</v>
      </c>
      <c r="H5" s="6">
        <v>0</v>
      </c>
      <c r="I5" s="29">
        <f t="shared" si="1"/>
        <v>0</v>
      </c>
      <c r="J5" s="6" t="s">
        <v>91</v>
      </c>
      <c r="K5" s="30" t="s">
        <v>132</v>
      </c>
      <c r="L5" s="31" t="s">
        <v>91</v>
      </c>
      <c r="M5" s="6" t="s">
        <v>103</v>
      </c>
      <c r="N5" s="6" t="s">
        <v>103</v>
      </c>
      <c r="O5" s="31" t="s">
        <v>103</v>
      </c>
      <c r="P5" s="32" t="s">
        <v>91</v>
      </c>
      <c r="Q5" s="6" t="s">
        <v>91</v>
      </c>
      <c r="R5" s="33" t="s">
        <v>136</v>
      </c>
    </row>
    <row r="6" spans="1:18" ht="99.75">
      <c r="A6" s="27">
        <v>45604</v>
      </c>
      <c r="B6" s="6" t="s">
        <v>95</v>
      </c>
      <c r="C6" s="28" t="s">
        <v>137</v>
      </c>
      <c r="D6" s="6" t="s">
        <v>138</v>
      </c>
      <c r="E6" s="6">
        <v>48</v>
      </c>
      <c r="F6" s="6">
        <v>106</v>
      </c>
      <c r="G6" s="6">
        <f t="shared" si="0"/>
        <v>154</v>
      </c>
      <c r="H6" s="6">
        <v>60</v>
      </c>
      <c r="I6" s="29">
        <f t="shared" si="1"/>
        <v>0.38961038961038963</v>
      </c>
      <c r="J6" s="6" t="s">
        <v>139</v>
      </c>
      <c r="K6" s="30" t="s">
        <v>140</v>
      </c>
      <c r="L6" s="31" t="s">
        <v>91</v>
      </c>
      <c r="M6" s="6" t="s">
        <v>103</v>
      </c>
      <c r="N6" s="6" t="s">
        <v>91</v>
      </c>
      <c r="O6" s="31" t="s">
        <v>103</v>
      </c>
      <c r="P6" s="32" t="s">
        <v>91</v>
      </c>
      <c r="Q6" s="6" t="s">
        <v>103</v>
      </c>
      <c r="R6" s="33" t="s">
        <v>141</v>
      </c>
    </row>
    <row r="7" spans="1:18" ht="42.75">
      <c r="A7" s="27">
        <v>45605</v>
      </c>
      <c r="B7" s="6" t="s">
        <v>97</v>
      </c>
      <c r="C7" s="34" t="s">
        <v>98</v>
      </c>
      <c r="D7" s="2" t="s">
        <v>131</v>
      </c>
      <c r="E7" s="6">
        <v>40</v>
      </c>
      <c r="F7" s="6">
        <v>138</v>
      </c>
      <c r="G7" s="6">
        <f t="shared" si="0"/>
        <v>178</v>
      </c>
      <c r="H7" s="6">
        <v>100</v>
      </c>
      <c r="I7" s="29">
        <f t="shared" si="1"/>
        <v>0.5617977528089888</v>
      </c>
      <c r="J7" s="6" t="s">
        <v>91</v>
      </c>
      <c r="K7" s="30" t="s">
        <v>103</v>
      </c>
      <c r="L7" s="31" t="s">
        <v>91</v>
      </c>
      <c r="M7" s="6" t="s">
        <v>103</v>
      </c>
      <c r="N7" s="6" t="s">
        <v>103</v>
      </c>
      <c r="O7" s="31" t="s">
        <v>103</v>
      </c>
      <c r="P7" s="32" t="s">
        <v>91</v>
      </c>
      <c r="Q7" s="6" t="s">
        <v>91</v>
      </c>
      <c r="R7" s="33" t="s">
        <v>142</v>
      </c>
    </row>
    <row r="8" spans="1:18" ht="42.75">
      <c r="A8" s="27">
        <v>45609</v>
      </c>
      <c r="B8" s="6" t="s">
        <v>99</v>
      </c>
      <c r="C8" s="34" t="s">
        <v>100</v>
      </c>
      <c r="D8" s="2" t="s">
        <v>131</v>
      </c>
      <c r="E8" s="6">
        <v>34</v>
      </c>
      <c r="F8" s="6">
        <v>69</v>
      </c>
      <c r="G8" s="6">
        <v>103</v>
      </c>
      <c r="H8" s="6">
        <v>35</v>
      </c>
      <c r="I8" s="29">
        <f>H8/G8</f>
        <v>0.33980582524271846</v>
      </c>
      <c r="J8" s="6" t="s">
        <v>91</v>
      </c>
      <c r="K8" s="30" t="s">
        <v>103</v>
      </c>
      <c r="L8" s="31" t="s">
        <v>91</v>
      </c>
      <c r="M8" s="6" t="s">
        <v>103</v>
      </c>
      <c r="N8" s="6" t="s">
        <v>103</v>
      </c>
      <c r="O8" s="31" t="s">
        <v>103</v>
      </c>
      <c r="P8" s="32" t="s">
        <v>91</v>
      </c>
      <c r="Q8" s="6" t="s">
        <v>143</v>
      </c>
      <c r="R8" s="33" t="s">
        <v>144</v>
      </c>
    </row>
    <row r="9" spans="1:18" ht="42.75">
      <c r="A9" s="27">
        <v>45610</v>
      </c>
      <c r="B9" s="6" t="s">
        <v>145</v>
      </c>
      <c r="C9" s="34" t="s">
        <v>146</v>
      </c>
      <c r="D9" s="6" t="s">
        <v>147</v>
      </c>
      <c r="E9" s="6">
        <v>153</v>
      </c>
      <c r="F9" s="6">
        <v>137</v>
      </c>
      <c r="G9" s="6">
        <f>+E9+F9</f>
        <v>290</v>
      </c>
      <c r="H9" s="6">
        <v>50</v>
      </c>
      <c r="I9" s="29">
        <f>+H9/G9</f>
        <v>0.17241379310344829</v>
      </c>
      <c r="J9" s="6" t="s">
        <v>91</v>
      </c>
      <c r="K9" s="30" t="s">
        <v>103</v>
      </c>
      <c r="L9" s="32" t="s">
        <v>103</v>
      </c>
      <c r="M9" s="6" t="s">
        <v>103</v>
      </c>
      <c r="N9" s="6" t="s">
        <v>103</v>
      </c>
      <c r="O9" s="31" t="s">
        <v>103</v>
      </c>
      <c r="P9" s="32" t="s">
        <v>91</v>
      </c>
      <c r="Q9" s="6" t="s">
        <v>91</v>
      </c>
      <c r="R9" s="33"/>
    </row>
    <row r="10" spans="1:18" ht="28.5">
      <c r="A10" s="27">
        <v>45610</v>
      </c>
      <c r="B10" s="35" t="s">
        <v>95</v>
      </c>
      <c r="C10" s="36" t="s">
        <v>148</v>
      </c>
      <c r="D10" s="35" t="s">
        <v>138</v>
      </c>
      <c r="E10" s="35">
        <v>0</v>
      </c>
      <c r="F10" s="35">
        <v>103</v>
      </c>
      <c r="G10" s="35">
        <f>+E10+F10</f>
        <v>103</v>
      </c>
      <c r="H10" s="35">
        <v>85</v>
      </c>
      <c r="I10" s="37">
        <f>+H10/G10</f>
        <v>0.82524271844660191</v>
      </c>
      <c r="J10" s="35" cm="1">
        <f t="array" aca="1" ref="J10" ca="1">+P1+J10:M16</f>
        <v>0</v>
      </c>
      <c r="K10" s="38" t="s">
        <v>103</v>
      </c>
      <c r="L10" s="39" t="s">
        <v>91</v>
      </c>
      <c r="M10" s="6" t="s">
        <v>103</v>
      </c>
      <c r="N10" s="35" t="s">
        <v>103</v>
      </c>
      <c r="O10" s="39" t="s">
        <v>103</v>
      </c>
      <c r="P10" s="40" t="s">
        <v>91</v>
      </c>
      <c r="Q10" s="35" t="s">
        <v>91</v>
      </c>
      <c r="R10" s="33"/>
    </row>
    <row r="11" spans="1:18" ht="28.5">
      <c r="A11" s="41">
        <v>45624</v>
      </c>
      <c r="B11" s="42" t="s">
        <v>31</v>
      </c>
      <c r="C11" s="43" t="s">
        <v>149</v>
      </c>
      <c r="D11" s="42" t="s">
        <v>131</v>
      </c>
      <c r="E11" s="42">
        <v>32</v>
      </c>
      <c r="F11" s="42">
        <v>35</v>
      </c>
      <c r="G11" s="42">
        <v>67</v>
      </c>
      <c r="H11" s="42">
        <v>40</v>
      </c>
      <c r="I11" s="44">
        <f t="shared" ref="I11:I16" si="2">H11/G11</f>
        <v>0.59701492537313428</v>
      </c>
      <c r="J11" s="42" t="s">
        <v>91</v>
      </c>
      <c r="K11" s="45" t="s">
        <v>103</v>
      </c>
      <c r="L11" s="42" t="s">
        <v>105</v>
      </c>
      <c r="M11" s="42" t="s">
        <v>105</v>
      </c>
      <c r="N11" s="42" t="s">
        <v>103</v>
      </c>
      <c r="O11" s="46" t="s">
        <v>91</v>
      </c>
      <c r="P11" s="47" t="s">
        <v>103</v>
      </c>
      <c r="Q11" s="42" t="s">
        <v>91</v>
      </c>
      <c r="R11" s="48"/>
    </row>
    <row r="12" spans="1:18">
      <c r="A12" s="41">
        <v>45625</v>
      </c>
      <c r="B12" s="42" t="s">
        <v>18</v>
      </c>
      <c r="C12" s="42" t="s">
        <v>106</v>
      </c>
      <c r="D12" s="42" t="s">
        <v>127</v>
      </c>
      <c r="E12" s="42">
        <v>3</v>
      </c>
      <c r="F12" s="42">
        <v>5</v>
      </c>
      <c r="G12" s="42">
        <v>8</v>
      </c>
      <c r="H12" s="42">
        <v>5</v>
      </c>
      <c r="I12" s="44">
        <f t="shared" si="2"/>
        <v>0.625</v>
      </c>
      <c r="J12" s="42" t="s">
        <v>91</v>
      </c>
      <c r="K12" s="45" t="s">
        <v>103</v>
      </c>
      <c r="L12" s="42" t="s">
        <v>105</v>
      </c>
      <c r="M12" s="42" t="s">
        <v>105</v>
      </c>
      <c r="N12" s="42" t="s">
        <v>103</v>
      </c>
      <c r="O12" s="46" t="s">
        <v>103</v>
      </c>
      <c r="P12" s="47" t="s">
        <v>91</v>
      </c>
      <c r="Q12" s="42" t="s">
        <v>91</v>
      </c>
      <c r="R12" s="48"/>
    </row>
    <row r="13" spans="1:18" ht="57">
      <c r="A13" s="41">
        <v>45626</v>
      </c>
      <c r="B13" s="42" t="s">
        <v>2</v>
      </c>
      <c r="C13" s="43" t="s">
        <v>94</v>
      </c>
      <c r="D13" s="42" t="s">
        <v>127</v>
      </c>
      <c r="E13" s="42">
        <v>2</v>
      </c>
      <c r="F13" s="42">
        <v>4</v>
      </c>
      <c r="G13" s="42">
        <v>6</v>
      </c>
      <c r="H13" s="42">
        <v>0</v>
      </c>
      <c r="I13" s="44">
        <f t="shared" si="2"/>
        <v>0</v>
      </c>
      <c r="J13" s="42" t="s">
        <v>91</v>
      </c>
      <c r="K13" s="49" t="s">
        <v>150</v>
      </c>
      <c r="L13" s="42" t="s">
        <v>105</v>
      </c>
      <c r="M13" s="42" t="s">
        <v>105</v>
      </c>
      <c r="N13" s="42" t="s">
        <v>103</v>
      </c>
      <c r="O13" s="50" t="s">
        <v>151</v>
      </c>
      <c r="P13" s="47" t="s">
        <v>91</v>
      </c>
      <c r="Q13" s="42" t="s">
        <v>91</v>
      </c>
      <c r="R13" s="48"/>
    </row>
    <row r="14" spans="1:18" ht="57">
      <c r="A14" s="51">
        <v>45627</v>
      </c>
      <c r="B14" s="52" t="s">
        <v>5</v>
      </c>
      <c r="C14" s="53" t="s">
        <v>152</v>
      </c>
      <c r="D14" s="42" t="s">
        <v>127</v>
      </c>
      <c r="E14" s="52">
        <v>4</v>
      </c>
      <c r="F14" s="52">
        <v>12</v>
      </c>
      <c r="G14" s="52">
        <v>16</v>
      </c>
      <c r="H14" s="52">
        <v>12</v>
      </c>
      <c r="I14" s="54">
        <f t="shared" si="2"/>
        <v>0.75</v>
      </c>
      <c r="J14" s="52" t="s">
        <v>91</v>
      </c>
      <c r="K14" s="49" t="s">
        <v>132</v>
      </c>
      <c r="L14" s="42" t="s">
        <v>105</v>
      </c>
      <c r="M14" s="42" t="s">
        <v>105</v>
      </c>
      <c r="N14" s="42" t="s">
        <v>103</v>
      </c>
      <c r="O14" s="50" t="s">
        <v>151</v>
      </c>
      <c r="P14" s="55" t="s">
        <v>103</v>
      </c>
      <c r="Q14" s="52" t="s">
        <v>91</v>
      </c>
      <c r="R14" s="33"/>
    </row>
    <row r="15" spans="1:18" ht="42.75">
      <c r="A15" s="51">
        <v>45628</v>
      </c>
      <c r="B15" s="6" t="s">
        <v>3</v>
      </c>
      <c r="C15" s="28" t="s">
        <v>90</v>
      </c>
      <c r="D15" s="42" t="s">
        <v>127</v>
      </c>
      <c r="E15" s="6">
        <v>9</v>
      </c>
      <c r="F15" s="6">
        <v>9</v>
      </c>
      <c r="G15" s="6">
        <v>18</v>
      </c>
      <c r="H15" s="6">
        <v>0</v>
      </c>
      <c r="I15" s="29">
        <f t="shared" si="2"/>
        <v>0</v>
      </c>
      <c r="J15" s="6" t="s">
        <v>91</v>
      </c>
      <c r="K15" s="30" t="s">
        <v>134</v>
      </c>
      <c r="L15" s="42" t="s">
        <v>105</v>
      </c>
      <c r="M15" s="42" t="s">
        <v>105</v>
      </c>
      <c r="N15" s="6" t="s">
        <v>91</v>
      </c>
      <c r="O15" s="50" t="s">
        <v>151</v>
      </c>
      <c r="P15" s="32" t="s">
        <v>103</v>
      </c>
      <c r="Q15" s="6" t="s">
        <v>91</v>
      </c>
      <c r="R15" s="33" t="s">
        <v>153</v>
      </c>
    </row>
    <row r="16" spans="1:18" ht="57">
      <c r="A16" s="51">
        <v>45628</v>
      </c>
      <c r="B16" s="6" t="s">
        <v>1</v>
      </c>
      <c r="C16" s="28" t="s">
        <v>93</v>
      </c>
      <c r="D16" s="42" t="s">
        <v>127</v>
      </c>
      <c r="E16" s="6">
        <v>2</v>
      </c>
      <c r="F16" s="6">
        <v>8</v>
      </c>
      <c r="G16" s="6">
        <v>10</v>
      </c>
      <c r="H16" s="6">
        <v>10</v>
      </c>
      <c r="I16" s="29">
        <f t="shared" si="2"/>
        <v>1</v>
      </c>
      <c r="J16" s="6" t="s">
        <v>91</v>
      </c>
      <c r="K16" s="49" t="s">
        <v>132</v>
      </c>
      <c r="L16" s="42" t="s">
        <v>105</v>
      </c>
      <c r="M16" s="42" t="s">
        <v>105</v>
      </c>
      <c r="N16" s="6" t="s">
        <v>103</v>
      </c>
      <c r="O16" s="50" t="s">
        <v>151</v>
      </c>
      <c r="P16" s="32" t="s">
        <v>103</v>
      </c>
      <c r="Q16" s="6" t="s">
        <v>91</v>
      </c>
      <c r="R16" s="33" t="s">
        <v>154</v>
      </c>
    </row>
    <row r="17" spans="1:18" ht="42.75">
      <c r="A17" s="51">
        <v>45642</v>
      </c>
      <c r="B17" s="6" t="s">
        <v>2</v>
      </c>
      <c r="C17" s="43" t="s">
        <v>94</v>
      </c>
      <c r="D17" s="42" t="s">
        <v>127</v>
      </c>
      <c r="E17" s="6">
        <v>2</v>
      </c>
      <c r="F17" s="6">
        <v>4</v>
      </c>
      <c r="G17" s="6">
        <v>6</v>
      </c>
      <c r="H17" s="6">
        <v>0</v>
      </c>
      <c r="I17" s="29">
        <v>0</v>
      </c>
      <c r="J17" s="6" t="s">
        <v>143</v>
      </c>
      <c r="K17" s="49" t="s">
        <v>161</v>
      </c>
      <c r="L17" s="42" t="s">
        <v>105</v>
      </c>
      <c r="M17" s="42" t="s">
        <v>105</v>
      </c>
      <c r="N17" s="6" t="s">
        <v>103</v>
      </c>
      <c r="O17" s="50" t="s">
        <v>151</v>
      </c>
      <c r="P17" s="32" t="s">
        <v>91</v>
      </c>
      <c r="Q17" s="6" t="s">
        <v>91</v>
      </c>
      <c r="R17" s="33"/>
    </row>
    <row r="18" spans="1:18" ht="57">
      <c r="A18" s="51">
        <v>45642</v>
      </c>
      <c r="B18" s="6" t="s">
        <v>1</v>
      </c>
      <c r="C18" s="28" t="s">
        <v>93</v>
      </c>
      <c r="D18" s="42" t="s">
        <v>127</v>
      </c>
      <c r="E18" s="6">
        <v>2</v>
      </c>
      <c r="F18" s="6">
        <v>8</v>
      </c>
      <c r="G18" s="6">
        <v>10</v>
      </c>
      <c r="H18" s="6">
        <v>10</v>
      </c>
      <c r="I18" s="29">
        <f>H18/G18</f>
        <v>1</v>
      </c>
      <c r="J18" s="6" t="s">
        <v>91</v>
      </c>
      <c r="K18" s="30" t="s">
        <v>155</v>
      </c>
      <c r="L18" s="42" t="s">
        <v>105</v>
      </c>
      <c r="M18" s="42" t="s">
        <v>105</v>
      </c>
      <c r="N18" s="6" t="s">
        <v>103</v>
      </c>
      <c r="O18" s="50" t="s">
        <v>151</v>
      </c>
      <c r="P18" s="32" t="s">
        <v>103</v>
      </c>
      <c r="Q18" s="6" t="s">
        <v>91</v>
      </c>
      <c r="R18" s="33" t="s">
        <v>156</v>
      </c>
    </row>
    <row r="19" spans="1:18" ht="42.75">
      <c r="A19" s="51">
        <v>45643</v>
      </c>
      <c r="B19" s="6" t="s">
        <v>3</v>
      </c>
      <c r="C19" s="28" t="s">
        <v>90</v>
      </c>
      <c r="D19" s="42" t="s">
        <v>127</v>
      </c>
      <c r="E19" s="6">
        <v>9</v>
      </c>
      <c r="F19" s="6">
        <v>9</v>
      </c>
      <c r="G19" s="6">
        <v>18</v>
      </c>
      <c r="H19" s="6">
        <v>0</v>
      </c>
      <c r="I19" s="29">
        <f>H19/G19</f>
        <v>0</v>
      </c>
      <c r="J19" s="6" t="s">
        <v>91</v>
      </c>
      <c r="K19" s="30" t="s">
        <v>134</v>
      </c>
      <c r="L19" s="42" t="s">
        <v>105</v>
      </c>
      <c r="M19" s="42" t="s">
        <v>105</v>
      </c>
      <c r="N19" s="6" t="s">
        <v>91</v>
      </c>
      <c r="O19" s="50" t="s">
        <v>151</v>
      </c>
      <c r="P19" s="32" t="s">
        <v>103</v>
      </c>
      <c r="Q19" s="6" t="s">
        <v>91</v>
      </c>
      <c r="R19" s="33" t="s">
        <v>156</v>
      </c>
    </row>
    <row r="20" spans="1:18" ht="71.25">
      <c r="A20" s="41">
        <v>45643</v>
      </c>
      <c r="B20" s="42" t="s">
        <v>18</v>
      </c>
      <c r="C20" s="42" t="s">
        <v>106</v>
      </c>
      <c r="D20" s="42" t="s">
        <v>127</v>
      </c>
      <c r="E20" s="42">
        <v>3</v>
      </c>
      <c r="F20" s="42">
        <v>5</v>
      </c>
      <c r="G20" s="42">
        <v>8</v>
      </c>
      <c r="H20" s="42">
        <v>5</v>
      </c>
      <c r="I20" s="44">
        <f>H20/G20</f>
        <v>0.625</v>
      </c>
      <c r="J20" s="42" t="s">
        <v>91</v>
      </c>
      <c r="K20" s="45" t="s">
        <v>103</v>
      </c>
      <c r="L20" s="42" t="s">
        <v>105</v>
      </c>
      <c r="M20" s="42" t="s">
        <v>105</v>
      </c>
      <c r="N20" s="42" t="s">
        <v>103</v>
      </c>
      <c r="O20" s="46" t="s">
        <v>103</v>
      </c>
      <c r="P20" s="47" t="s">
        <v>91</v>
      </c>
      <c r="Q20" s="42" t="s">
        <v>91</v>
      </c>
      <c r="R20" s="48" t="s">
        <v>157</v>
      </c>
    </row>
    <row r="21" spans="1:18" ht="45">
      <c r="A21" s="26">
        <v>45673</v>
      </c>
      <c r="B21" s="15" t="s">
        <v>9</v>
      </c>
      <c r="C21" s="15" t="s">
        <v>108</v>
      </c>
      <c r="D21" s="2" t="s">
        <v>131</v>
      </c>
      <c r="E21" s="2" t="s">
        <v>158</v>
      </c>
      <c r="F21" s="2" t="s">
        <v>158</v>
      </c>
      <c r="G21" s="2">
        <v>18</v>
      </c>
      <c r="H21" s="2">
        <v>6</v>
      </c>
      <c r="I21" s="59">
        <f>H21/G21</f>
        <v>0.33333333333333331</v>
      </c>
      <c r="J21" s="2" t="s">
        <v>139</v>
      </c>
      <c r="K21" s="1" t="s">
        <v>43</v>
      </c>
      <c r="L21" s="60" t="s">
        <v>103</v>
      </c>
      <c r="M21" s="2" t="s">
        <v>103</v>
      </c>
      <c r="N21" s="2" t="s">
        <v>103</v>
      </c>
      <c r="O21" s="61" t="s">
        <v>103</v>
      </c>
      <c r="P21" s="60" t="s">
        <v>91</v>
      </c>
      <c r="Q21" s="2" t="s">
        <v>103</v>
      </c>
      <c r="R21" s="1" t="s">
        <v>159</v>
      </c>
    </row>
    <row r="22" spans="1:18" ht="30">
      <c r="A22" s="26">
        <v>45677</v>
      </c>
      <c r="B22" s="15" t="s">
        <v>109</v>
      </c>
      <c r="C22" s="15" t="s">
        <v>110</v>
      </c>
      <c r="D22" s="2" t="s">
        <v>131</v>
      </c>
      <c r="E22" s="2" t="s">
        <v>158</v>
      </c>
      <c r="F22" s="2" t="s">
        <v>158</v>
      </c>
      <c r="G22" s="2" t="s">
        <v>158</v>
      </c>
      <c r="H22" s="2" t="s">
        <v>158</v>
      </c>
      <c r="I22" s="1"/>
      <c r="J22" s="2" t="s">
        <v>139</v>
      </c>
      <c r="K22" s="2"/>
      <c r="L22" s="60" t="s">
        <v>103</v>
      </c>
      <c r="M22" s="2" t="s">
        <v>103</v>
      </c>
      <c r="N22" s="2" t="s">
        <v>103</v>
      </c>
      <c r="O22" s="2" t="s">
        <v>91</v>
      </c>
      <c r="P22" s="1"/>
      <c r="Q22" s="1"/>
      <c r="R22" s="1"/>
    </row>
    <row r="23" spans="1:18" ht="15">
      <c r="A23" s="26">
        <v>45677</v>
      </c>
      <c r="B23" s="15" t="s">
        <v>109</v>
      </c>
      <c r="C23" s="15" t="s">
        <v>160</v>
      </c>
      <c r="D23" s="2" t="s">
        <v>131</v>
      </c>
      <c r="E23" s="1"/>
      <c r="F23" s="1"/>
      <c r="G23" s="1"/>
      <c r="H23" s="1"/>
      <c r="I23" s="1"/>
      <c r="J23" s="2"/>
      <c r="K23" s="2"/>
      <c r="L23" s="60" t="s">
        <v>103</v>
      </c>
      <c r="M23" s="2" t="s">
        <v>103</v>
      </c>
      <c r="N23" s="2" t="s">
        <v>103</v>
      </c>
      <c r="O23" s="2"/>
      <c r="P23" s="1"/>
      <c r="Q23" s="1"/>
      <c r="R23" s="1"/>
    </row>
    <row r="24" spans="1:18" ht="15">
      <c r="A24" s="26">
        <v>45677</v>
      </c>
      <c r="B24" s="15" t="s">
        <v>109</v>
      </c>
      <c r="C24" s="15"/>
      <c r="D24" s="2"/>
      <c r="E24" s="1"/>
      <c r="F24" s="1"/>
      <c r="G24" s="1"/>
      <c r="H24" s="1"/>
      <c r="I24" s="1"/>
      <c r="J24" s="2"/>
      <c r="K24" s="2"/>
      <c r="L24" s="2"/>
      <c r="M24" s="2"/>
      <c r="N24" s="2"/>
      <c r="O24" s="2"/>
      <c r="P24" s="1"/>
      <c r="Q24" s="1"/>
      <c r="R24" s="1"/>
    </row>
    <row r="25" spans="1:18" ht="30">
      <c r="A25" s="26">
        <v>45687</v>
      </c>
      <c r="B25" s="15" t="s">
        <v>101</v>
      </c>
      <c r="C25" s="15" t="s">
        <v>111</v>
      </c>
      <c r="D25" s="6" t="s">
        <v>147</v>
      </c>
      <c r="E25" s="1"/>
      <c r="F25" s="1"/>
      <c r="G25" s="1"/>
      <c r="H25" s="1"/>
      <c r="I25" s="1"/>
      <c r="J25" s="1"/>
      <c r="K25" s="1"/>
      <c r="L25" s="1"/>
      <c r="M25" s="1"/>
      <c r="N25" s="1"/>
      <c r="O25" s="1"/>
      <c r="P25" s="1"/>
      <c r="Q25" s="1"/>
      <c r="R2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Hoja1</vt:lpstr>
      <vt:lpstr>Hoja2</vt:lpstr>
      <vt:lpstr>Hoja3</vt:lpstr>
      <vt:lpstr>Hoja4</vt:lpstr>
      <vt:lpstr>Hoja5</vt:lpstr>
      <vt:lpstr>Hoja6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Vivas</dc:creator>
  <cp:lastModifiedBy>MiguelSantos</cp:lastModifiedBy>
  <dcterms:created xsi:type="dcterms:W3CDTF">2025-04-07T19:44:09Z</dcterms:created>
  <dcterms:modified xsi:type="dcterms:W3CDTF">2025-04-26T11:32:03Z</dcterms:modified>
</cp:coreProperties>
</file>