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\Desktop\"/>
    </mc:Choice>
  </mc:AlternateContent>
  <xr:revisionPtr revIDLastSave="0" documentId="13_ncr:1_{EF047138-62D8-4525-89B6-476424BA0430}" xr6:coauthVersionLast="47" xr6:coauthVersionMax="47" xr10:uidLastSave="{00000000-0000-0000-0000-000000000000}"/>
  <bookViews>
    <workbookView xWindow="-24090" yWindow="3390" windowWidth="21600" windowHeight="12735" activeTab="1" xr2:uid="{28941DCB-CC68-45B9-81EF-9253679FB34E}"/>
  </bookViews>
  <sheets>
    <sheet name="LOOP" sheetId="1" r:id="rId1"/>
    <sheet name="SW_TYPE_BLOCK_RULES" sheetId="5" r:id="rId2"/>
    <sheet name="SW_TYPE" sheetId="3" r:id="rId3"/>
    <sheet name="PROG" sheetId="2" r:id="rId4"/>
    <sheet name="CALC" sheetId="6" r:id="rId5"/>
    <sheet name="Sheet1" sheetId="4" r:id="rId6"/>
  </sheets>
  <definedNames>
    <definedName name="_xlnm._FilterDatabase" localSheetId="4" hidden="1">CALC!$A$1:$H$3</definedName>
    <definedName name="_xlnm._FilterDatabase" localSheetId="1" hidden="1">SW_TYPE_BLOCK_RULES!$A$1:$F$90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5" i="1" l="1"/>
  <c r="L106" i="1"/>
  <c r="L107" i="1"/>
  <c r="L108" i="1"/>
  <c r="J105" i="1"/>
  <c r="J106" i="1"/>
  <c r="J107" i="1"/>
  <c r="J108" i="1"/>
  <c r="A105" i="1"/>
  <c r="A106" i="1"/>
  <c r="A107" i="1"/>
  <c r="A108" i="1"/>
  <c r="F105" i="1"/>
  <c r="F106" i="1"/>
  <c r="F107" i="1"/>
  <c r="F108" i="1"/>
  <c r="E105" i="1"/>
  <c r="E106" i="1"/>
  <c r="E107" i="1"/>
  <c r="E108" i="1"/>
  <c r="A100" i="1"/>
  <c r="A101" i="1"/>
  <c r="A102" i="1"/>
  <c r="A103" i="1"/>
  <c r="A104" i="1"/>
  <c r="J100" i="1"/>
  <c r="J101" i="1"/>
  <c r="J102" i="1"/>
  <c r="J103" i="1"/>
  <c r="J104" i="1"/>
  <c r="L100" i="1"/>
  <c r="L101" i="1"/>
  <c r="L102" i="1"/>
  <c r="L103" i="1"/>
  <c r="L104" i="1"/>
  <c r="F100" i="1"/>
  <c r="F101" i="1"/>
  <c r="F102" i="1"/>
  <c r="F103" i="1"/>
  <c r="F104" i="1"/>
  <c r="E101" i="1"/>
  <c r="E102" i="1"/>
  <c r="E103" i="1"/>
  <c r="E104" i="1"/>
  <c r="E100" i="1"/>
  <c r="E99" i="1"/>
  <c r="L99" i="1"/>
  <c r="J99" i="1" l="1"/>
  <c r="F99" i="1"/>
  <c r="E98" i="1"/>
  <c r="A98" i="1" s="1"/>
  <c r="E97" i="1"/>
  <c r="A97" i="1" s="1"/>
  <c r="F98" i="1"/>
  <c r="F97" i="1"/>
  <c r="N98" i="1"/>
  <c r="N97" i="1"/>
  <c r="L98" i="1"/>
  <c r="L97" i="1"/>
  <c r="J98" i="1"/>
  <c r="J97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80" i="1"/>
  <c r="K95" i="1"/>
  <c r="K94" i="1"/>
  <c r="K93" i="1"/>
  <c r="K91" i="1"/>
  <c r="K90" i="1"/>
  <c r="K89" i="1"/>
  <c r="K88" i="1"/>
  <c r="K82" i="1"/>
  <c r="K83" i="1"/>
  <c r="K81" i="1"/>
  <c r="G86" i="1"/>
  <c r="E81" i="1"/>
  <c r="H81" i="1" s="1"/>
  <c r="E82" i="1"/>
  <c r="H82" i="1" s="1"/>
  <c r="E83" i="1"/>
  <c r="A83" i="1" s="1"/>
  <c r="E84" i="1"/>
  <c r="F84" i="1" s="1"/>
  <c r="E85" i="1"/>
  <c r="H85" i="1" s="1"/>
  <c r="E86" i="1"/>
  <c r="H86" i="1" s="1"/>
  <c r="E87" i="1"/>
  <c r="H87" i="1" s="1"/>
  <c r="E88" i="1"/>
  <c r="F88" i="1" s="1"/>
  <c r="E89" i="1"/>
  <c r="H89" i="1" s="1"/>
  <c r="E90" i="1"/>
  <c r="H90" i="1" s="1"/>
  <c r="E91" i="1"/>
  <c r="F91" i="1" s="1"/>
  <c r="E92" i="1"/>
  <c r="F92" i="1" s="1"/>
  <c r="E93" i="1"/>
  <c r="H93" i="1" s="1"/>
  <c r="E94" i="1"/>
  <c r="H94" i="1" s="1"/>
  <c r="E95" i="1"/>
  <c r="H95" i="1" s="1"/>
  <c r="E96" i="1"/>
  <c r="F96" i="1" s="1"/>
  <c r="E80" i="1"/>
  <c r="H80" i="1" s="1"/>
  <c r="A70" i="1"/>
  <c r="A71" i="1"/>
  <c r="A72" i="1"/>
  <c r="A73" i="1"/>
  <c r="A74" i="1"/>
  <c r="A75" i="1"/>
  <c r="A76" i="1"/>
  <c r="A77" i="1"/>
  <c r="A78" i="1"/>
  <c r="A79" i="1"/>
  <c r="A94" i="1"/>
  <c r="G76" i="1"/>
  <c r="J76" i="1" s="1"/>
  <c r="G77" i="1"/>
  <c r="K77" i="1" s="1"/>
  <c r="G78" i="1"/>
  <c r="H78" i="1" s="1"/>
  <c r="G79" i="1"/>
  <c r="K79" i="1" s="1"/>
  <c r="G75" i="1"/>
  <c r="K75" i="1" s="1"/>
  <c r="I79" i="1"/>
  <c r="F79" i="1"/>
  <c r="I78" i="1"/>
  <c r="F78" i="1"/>
  <c r="I77" i="1"/>
  <c r="F77" i="1"/>
  <c r="I76" i="1"/>
  <c r="H76" i="1"/>
  <c r="F76" i="1"/>
  <c r="I75" i="1"/>
  <c r="F75" i="1"/>
  <c r="K83" i="4"/>
  <c r="K84" i="4"/>
  <c r="K85" i="4"/>
  <c r="K86" i="4"/>
  <c r="J83" i="4"/>
  <c r="J84" i="4"/>
  <c r="J85" i="4"/>
  <c r="J86" i="4"/>
  <c r="I83" i="4"/>
  <c r="I84" i="4"/>
  <c r="I85" i="4"/>
  <c r="I86" i="4"/>
  <c r="H83" i="4"/>
  <c r="H84" i="4"/>
  <c r="H85" i="4"/>
  <c r="H86" i="4"/>
  <c r="F83" i="4"/>
  <c r="F84" i="4"/>
  <c r="F85" i="4"/>
  <c r="F86" i="4"/>
  <c r="AO83" i="4"/>
  <c r="AO84" i="4"/>
  <c r="AO85" i="4"/>
  <c r="AO86" i="4"/>
  <c r="AO82" i="4"/>
  <c r="AD83" i="4"/>
  <c r="AD84" i="4"/>
  <c r="AD85" i="4"/>
  <c r="AD86" i="4"/>
  <c r="AD82" i="4"/>
  <c r="AM83" i="4"/>
  <c r="AM84" i="4"/>
  <c r="AM85" i="4"/>
  <c r="AM86" i="4"/>
  <c r="AM82" i="4"/>
  <c r="AC83" i="4"/>
  <c r="AC84" i="4"/>
  <c r="AC85" i="4"/>
  <c r="AC86" i="4"/>
  <c r="AC82" i="4"/>
  <c r="Z83" i="4"/>
  <c r="Z84" i="4"/>
  <c r="Z85" i="4"/>
  <c r="Z86" i="4"/>
  <c r="Z82" i="4"/>
  <c r="K82" i="4"/>
  <c r="J82" i="4"/>
  <c r="I82" i="4"/>
  <c r="H82" i="4"/>
  <c r="F82" i="4"/>
  <c r="O74" i="1"/>
  <c r="N74" i="1"/>
  <c r="M74" i="1"/>
  <c r="K74" i="1"/>
  <c r="L74" i="1" s="1"/>
  <c r="I74" i="1"/>
  <c r="J74" i="1" s="1"/>
  <c r="G74" i="1"/>
  <c r="H74" i="1" s="1"/>
  <c r="F74" i="1"/>
  <c r="O73" i="1"/>
  <c r="N73" i="1"/>
  <c r="M73" i="1"/>
  <c r="K73" i="1"/>
  <c r="L73" i="1" s="1"/>
  <c r="I73" i="1"/>
  <c r="J73" i="1" s="1"/>
  <c r="G73" i="1"/>
  <c r="H73" i="1" s="1"/>
  <c r="F73" i="1"/>
  <c r="O72" i="1"/>
  <c r="N72" i="1"/>
  <c r="M72" i="1"/>
  <c r="K72" i="1"/>
  <c r="L72" i="1" s="1"/>
  <c r="I72" i="1"/>
  <c r="J72" i="1" s="1"/>
  <c r="G72" i="1"/>
  <c r="H72" i="1" s="1"/>
  <c r="F72" i="1"/>
  <c r="O71" i="1"/>
  <c r="N71" i="1"/>
  <c r="M71" i="1"/>
  <c r="K71" i="1"/>
  <c r="L71" i="1" s="1"/>
  <c r="I71" i="1"/>
  <c r="J71" i="1" s="1"/>
  <c r="G71" i="1"/>
  <c r="H71" i="1" s="1"/>
  <c r="F71" i="1"/>
  <c r="O70" i="1"/>
  <c r="N70" i="1"/>
  <c r="M70" i="1"/>
  <c r="K70" i="1"/>
  <c r="L70" i="1" s="1"/>
  <c r="I70" i="1"/>
  <c r="J70" i="1" s="1"/>
  <c r="G70" i="1"/>
  <c r="H70" i="1" s="1"/>
  <c r="F70" i="1"/>
  <c r="O69" i="1"/>
  <c r="N69" i="1"/>
  <c r="M69" i="1"/>
  <c r="K69" i="1"/>
  <c r="L69" i="1" s="1"/>
  <c r="I69" i="1"/>
  <c r="J69" i="1" s="1"/>
  <c r="G69" i="1"/>
  <c r="H69" i="1" s="1"/>
  <c r="F69" i="1"/>
  <c r="A69" i="1"/>
  <c r="O68" i="1"/>
  <c r="N68" i="1"/>
  <c r="M68" i="1"/>
  <c r="K68" i="1"/>
  <c r="L68" i="1" s="1"/>
  <c r="I68" i="1"/>
  <c r="J68" i="1" s="1"/>
  <c r="G68" i="1"/>
  <c r="H68" i="1" s="1"/>
  <c r="F68" i="1"/>
  <c r="A68" i="1"/>
  <c r="O67" i="1"/>
  <c r="N67" i="1"/>
  <c r="M67" i="1"/>
  <c r="K67" i="1"/>
  <c r="L67" i="1" s="1"/>
  <c r="I67" i="1"/>
  <c r="J67" i="1" s="1"/>
  <c r="G67" i="1"/>
  <c r="H67" i="1" s="1"/>
  <c r="F67" i="1"/>
  <c r="A67" i="1"/>
  <c r="O66" i="1"/>
  <c r="N66" i="1"/>
  <c r="M66" i="1"/>
  <c r="K66" i="1"/>
  <c r="L66" i="1" s="1"/>
  <c r="I66" i="1"/>
  <c r="J66" i="1" s="1"/>
  <c r="G66" i="1"/>
  <c r="H66" i="1" s="1"/>
  <c r="F66" i="1"/>
  <c r="A66" i="1"/>
  <c r="O65" i="1"/>
  <c r="N65" i="1"/>
  <c r="M65" i="1"/>
  <c r="K65" i="1"/>
  <c r="L65" i="1" s="1"/>
  <c r="I65" i="1"/>
  <c r="J65" i="1" s="1"/>
  <c r="G65" i="1"/>
  <c r="H65" i="1" s="1"/>
  <c r="F65" i="1"/>
  <c r="A65" i="1"/>
  <c r="AU64" i="4"/>
  <c r="AU65" i="4"/>
  <c r="AU66" i="4"/>
  <c r="AU67" i="4"/>
  <c r="AU68" i="4"/>
  <c r="AU69" i="4"/>
  <c r="AU70" i="4"/>
  <c r="AU71" i="4"/>
  <c r="AU72" i="4"/>
  <c r="AU73" i="4"/>
  <c r="AS65" i="4"/>
  <c r="AS66" i="4"/>
  <c r="AS67" i="4"/>
  <c r="AS68" i="4"/>
  <c r="AS69" i="4"/>
  <c r="AS70" i="4"/>
  <c r="AS71" i="4"/>
  <c r="AS72" i="4"/>
  <c r="AS73" i="4"/>
  <c r="AS64" i="4"/>
  <c r="AK65" i="4"/>
  <c r="AK66" i="4"/>
  <c r="AK67" i="4"/>
  <c r="AK68" i="4"/>
  <c r="AK69" i="4"/>
  <c r="AK70" i="4"/>
  <c r="AK71" i="4"/>
  <c r="AK72" i="4"/>
  <c r="AK73" i="4"/>
  <c r="AK64" i="4"/>
  <c r="AJ65" i="4"/>
  <c r="AJ66" i="4"/>
  <c r="AJ67" i="4"/>
  <c r="AJ68" i="4"/>
  <c r="AJ69" i="4"/>
  <c r="AJ70" i="4"/>
  <c r="AJ71" i="4"/>
  <c r="AJ72" i="4"/>
  <c r="AJ73" i="4"/>
  <c r="AJ64" i="4"/>
  <c r="AF65" i="4"/>
  <c r="AF66" i="4"/>
  <c r="AF67" i="4"/>
  <c r="AF68" i="4"/>
  <c r="AF69" i="4"/>
  <c r="AF70" i="4"/>
  <c r="AF71" i="4"/>
  <c r="AF72" i="4"/>
  <c r="AF73" i="4"/>
  <c r="AF64" i="4"/>
  <c r="A62" i="1"/>
  <c r="A63" i="1"/>
  <c r="A64" i="1"/>
  <c r="J61" i="1"/>
  <c r="J62" i="1"/>
  <c r="J63" i="1"/>
  <c r="J64" i="1"/>
  <c r="H61" i="1"/>
  <c r="H62" i="1"/>
  <c r="H63" i="1"/>
  <c r="H64" i="1"/>
  <c r="G61" i="1"/>
  <c r="G62" i="1"/>
  <c r="G63" i="1"/>
  <c r="G64" i="1"/>
  <c r="F61" i="1"/>
  <c r="F62" i="1"/>
  <c r="F63" i="1"/>
  <c r="F64" i="1"/>
  <c r="F65" i="4"/>
  <c r="F66" i="4"/>
  <c r="F67" i="4"/>
  <c r="F68" i="4"/>
  <c r="F69" i="4"/>
  <c r="F70" i="4"/>
  <c r="F71" i="4"/>
  <c r="F72" i="4"/>
  <c r="F73" i="4"/>
  <c r="O65" i="4"/>
  <c r="O66" i="4"/>
  <c r="O67" i="4"/>
  <c r="O68" i="4"/>
  <c r="O69" i="4"/>
  <c r="O70" i="4"/>
  <c r="O71" i="4"/>
  <c r="O72" i="4"/>
  <c r="O73" i="4"/>
  <c r="N65" i="4"/>
  <c r="N66" i="4"/>
  <c r="N67" i="4"/>
  <c r="N68" i="4"/>
  <c r="N69" i="4"/>
  <c r="N70" i="4"/>
  <c r="N71" i="4"/>
  <c r="N72" i="4"/>
  <c r="N73" i="4"/>
  <c r="M65" i="4"/>
  <c r="M66" i="4"/>
  <c r="M67" i="4"/>
  <c r="M68" i="4"/>
  <c r="M69" i="4"/>
  <c r="M70" i="4"/>
  <c r="M71" i="4"/>
  <c r="M72" i="4"/>
  <c r="M73" i="4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G72" i="4"/>
  <c r="H72" i="4" s="1"/>
  <c r="G73" i="4"/>
  <c r="H73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O64" i="4"/>
  <c r="M64" i="4"/>
  <c r="N64" i="4"/>
  <c r="K64" i="4"/>
  <c r="L64" i="4" s="1"/>
  <c r="I64" i="4"/>
  <c r="J64" i="4" s="1"/>
  <c r="F64" i="4"/>
  <c r="G64" i="4"/>
  <c r="H64" i="4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7" i="1"/>
  <c r="G6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7" i="1"/>
  <c r="I7" i="4"/>
  <c r="J7" i="4" s="1"/>
  <c r="G7" i="4"/>
  <c r="H7" i="4" s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91" i="4"/>
  <c r="A90" i="4"/>
  <c r="A89" i="4"/>
  <c r="A80" i="4"/>
  <c r="A79" i="4"/>
  <c r="A78" i="4"/>
  <c r="A77" i="4"/>
  <c r="A76" i="4"/>
  <c r="A75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1"/>
  <c r="A4" i="1"/>
  <c r="A5" i="1"/>
  <c r="A6" i="1"/>
  <c r="A87" i="1" l="1"/>
  <c r="K78" i="1"/>
  <c r="A86" i="1"/>
  <c r="A95" i="1"/>
  <c r="A82" i="1"/>
  <c r="G87" i="1"/>
  <c r="J78" i="1"/>
  <c r="A91" i="1"/>
  <c r="A81" i="1"/>
  <c r="H84" i="1"/>
  <c r="G83" i="1"/>
  <c r="G91" i="1"/>
  <c r="G82" i="1"/>
  <c r="G94" i="1"/>
  <c r="A90" i="1"/>
  <c r="G90" i="1"/>
  <c r="G95" i="1"/>
  <c r="A85" i="1"/>
  <c r="G80" i="1"/>
  <c r="G89" i="1"/>
  <c r="G81" i="1"/>
  <c r="A96" i="1"/>
  <c r="A92" i="1"/>
  <c r="A88" i="1"/>
  <c r="A84" i="1"/>
  <c r="H92" i="1"/>
  <c r="G96" i="1"/>
  <c r="G92" i="1"/>
  <c r="G88" i="1"/>
  <c r="G84" i="1"/>
  <c r="A93" i="1"/>
  <c r="A89" i="1"/>
  <c r="A80" i="1"/>
  <c r="H96" i="1"/>
  <c r="G93" i="1"/>
  <c r="G85" i="1"/>
  <c r="H88" i="1"/>
  <c r="F95" i="1"/>
  <c r="F87" i="1"/>
  <c r="F83" i="1"/>
  <c r="F94" i="1"/>
  <c r="F90" i="1"/>
  <c r="F86" i="1"/>
  <c r="F82" i="1"/>
  <c r="H91" i="1"/>
  <c r="H83" i="1"/>
  <c r="K76" i="1"/>
  <c r="F80" i="1"/>
  <c r="F93" i="1"/>
  <c r="F89" i="1"/>
  <c r="F85" i="1"/>
  <c r="F81" i="1"/>
  <c r="H79" i="1"/>
  <c r="J79" i="1"/>
  <c r="H77" i="1"/>
  <c r="J77" i="1"/>
  <c r="H75" i="1"/>
  <c r="J75" i="1"/>
  <c r="A2" i="1"/>
  <c r="A99" i="1"/>
</calcChain>
</file>

<file path=xl/sharedStrings.xml><?xml version="1.0" encoding="utf-8"?>
<sst xmlns="http://schemas.openxmlformats.org/spreadsheetml/2006/main" count="4042" uniqueCount="1422">
  <si>
    <t>LOOP_ID</t>
  </si>
  <si>
    <t>LOOP_NAME</t>
  </si>
  <si>
    <t>PROG_ID</t>
  </si>
  <si>
    <t>PROG_NAME</t>
  </si>
  <si>
    <t>PROG_DESC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</si>
  <si>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</si>
  <si>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</si>
  <si>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</si>
  <si>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</si>
  <si>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</si>
  <si>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</si>
  <si>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</si>
  <si>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</si>
  <si>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</si>
  <si>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</si>
  <si>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</si>
  <si>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</si>
  <si>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</si>
  <si>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</si>
  <si>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</si>
  <si>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</si>
  <si>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</si>
  <si>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</si>
  <si>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</si>
  <si>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</si>
  <si>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</si>
  <si>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</si>
  <si>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</si>
  <si>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</si>
  <si>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</si>
  <si>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</si>
  <si>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</si>
  <si>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</si>
  <si>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</si>
  <si>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</si>
  <si>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</si>
  <si>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</si>
  <si>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</si>
  <si>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</si>
  <si>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</si>
  <si>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</si>
  <si>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</si>
  <si>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</si>
  <si>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</si>
  <si>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</si>
  <si>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Общая неиправность ИБП1</t>
  </si>
  <si>
    <t>Работа в инвер реж ИБП1</t>
  </si>
  <si>
    <t>Работа в сети ИБП1</t>
  </si>
  <si>
    <t>Авария выпрямителя ИБП1</t>
  </si>
  <si>
    <t>Низк напряж батареи ИБП1</t>
  </si>
  <si>
    <t>PRG_001</t>
  </si>
  <si>
    <t>UPS1_EGEN</t>
  </si>
  <si>
    <t>UPS1_INV</t>
  </si>
  <si>
    <t>UPS1_NET</t>
  </si>
  <si>
    <t>UPS1_EREC</t>
  </si>
  <si>
    <t>UPS1_LBAT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</si>
  <si>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</si>
  <si>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</si>
  <si>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</si>
  <si>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</si>
  <si>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</si>
  <si>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</si>
  <si>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</si>
  <si>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</si>
  <si>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</si>
  <si>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</si>
  <si>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SW_TYPE</t>
  </si>
  <si>
    <t>UPS1_EGENA1</t>
  </si>
  <si>
    <t>UPS1_INVA1</t>
  </si>
  <si>
    <t>UPS1_NETA1</t>
  </si>
  <si>
    <t>UPS1_ERECA1</t>
  </si>
  <si>
    <t>UPS1_LBATA1</t>
  </si>
  <si>
    <t>PROG_CYCLE</t>
  </si>
  <si>
    <t>PROG_PHASE</t>
  </si>
  <si>
    <t>ANN UPS1</t>
  </si>
  <si>
    <t>PRG_002</t>
  </si>
  <si>
    <t>DESCRIPTION</t>
  </si>
  <si>
    <t>1.00</t>
  </si>
  <si>
    <t>PRG_003</t>
  </si>
  <si>
    <t>Верх шкалы MV (REAL)</t>
  </si>
  <si>
    <t>Низ шкалы MV (REAL)</t>
  </si>
  <si>
    <t>Верх шкалы SV (REAL)</t>
  </si>
  <si>
    <t>Низ шкалы SV (REAL)</t>
  </si>
  <si>
    <t>ON</t>
  </si>
  <si>
    <t>5.00</t>
  </si>
  <si>
    <t>10.0</t>
  </si>
  <si>
    <t>100.0</t>
  </si>
  <si>
    <t>0.0</t>
  </si>
  <si>
    <t>м3/ч</t>
  </si>
  <si>
    <t>%</t>
  </si>
  <si>
    <t>PVHH (REAL)</t>
  </si>
  <si>
    <t>PVH (REAL)</t>
  </si>
  <si>
    <t>PVLL (REAL)</t>
  </si>
  <si>
    <t>PVHYS (в единицах измереня от шкалы SV) (REAL)</t>
  </si>
  <si>
    <t>12112FI0024</t>
  </si>
  <si>
    <t>12112FI0015</t>
  </si>
  <si>
    <t>12112LI0001</t>
  </si>
  <si>
    <t>12112FI0001</t>
  </si>
  <si>
    <t>12112PI0001</t>
  </si>
  <si>
    <t>12112PI0004</t>
  </si>
  <si>
    <t>12112TI0007</t>
  </si>
  <si>
    <t>12112TI0026</t>
  </si>
  <si>
    <t>12112FI0020</t>
  </si>
  <si>
    <t>12112FI0021</t>
  </si>
  <si>
    <t>12112FI0022</t>
  </si>
  <si>
    <t>12112LI0015</t>
  </si>
  <si>
    <t>12112TI0024</t>
  </si>
  <si>
    <t>12112TI0014</t>
  </si>
  <si>
    <t>12112FI0032</t>
  </si>
  <si>
    <t>12112FI0008</t>
  </si>
  <si>
    <t>12112PI0028</t>
  </si>
  <si>
    <t>12112TI0015</t>
  </si>
  <si>
    <t>12112TI0016</t>
  </si>
  <si>
    <t>12112LI0019</t>
  </si>
  <si>
    <t>12112LI0016</t>
  </si>
  <si>
    <t>12112LI00016</t>
  </si>
  <si>
    <t>12113TI0006</t>
  </si>
  <si>
    <t>12113LI0002</t>
  </si>
  <si>
    <t>12113TI0012</t>
  </si>
  <si>
    <t>12113PI0070</t>
  </si>
  <si>
    <t>12112LI0025</t>
  </si>
  <si>
    <t>12112LI0003</t>
  </si>
  <si>
    <t>12112LI0005</t>
  </si>
  <si>
    <t>12112PI0005</t>
  </si>
  <si>
    <t>12112FI0002</t>
  </si>
  <si>
    <t>12112LI0009</t>
  </si>
  <si>
    <t>12112PI0070A</t>
  </si>
  <si>
    <t>12112LI0071</t>
  </si>
  <si>
    <t>12112FI0072</t>
  </si>
  <si>
    <t>12112FI0081</t>
  </si>
  <si>
    <t>12112LI0074</t>
  </si>
  <si>
    <t>12112LI0075</t>
  </si>
  <si>
    <t>12113FI0027</t>
  </si>
  <si>
    <t>12113PI0013</t>
  </si>
  <si>
    <t>12113PI0002</t>
  </si>
  <si>
    <t>12113PI0005</t>
  </si>
  <si>
    <t>12113PI0006</t>
  </si>
  <si>
    <t>12113PI0014</t>
  </si>
  <si>
    <t>12113TI0046</t>
  </si>
  <si>
    <t>12113TI0073</t>
  </si>
  <si>
    <t>12113PI0011</t>
  </si>
  <si>
    <t>12113FI0011</t>
  </si>
  <si>
    <t>12113TI0036</t>
  </si>
  <si>
    <t>12113LI0009</t>
  </si>
  <si>
    <t>12113FI0014</t>
  </si>
  <si>
    <t>12113FI0013</t>
  </si>
  <si>
    <t>12112TI0019</t>
  </si>
  <si>
    <t>12112FV0024G</t>
  </si>
  <si>
    <t>12112FV0015G</t>
  </si>
  <si>
    <t>12112LV0001G</t>
  </si>
  <si>
    <t>12112FV0001G</t>
  </si>
  <si>
    <t>12112PV0001G</t>
  </si>
  <si>
    <t>12112PV0004G</t>
  </si>
  <si>
    <t>12112TV0007G</t>
  </si>
  <si>
    <t>12112TV0026G</t>
  </si>
  <si>
    <t>12112FV0020G</t>
  </si>
  <si>
    <t>12112FV0021G</t>
  </si>
  <si>
    <t>12112FV0022G</t>
  </si>
  <si>
    <t>12112LV0015G</t>
  </si>
  <si>
    <t>12112TV0024G</t>
  </si>
  <si>
    <t>12112TV0014G</t>
  </si>
  <si>
    <t>12112FV0032G</t>
  </si>
  <si>
    <t>12112FV0008G</t>
  </si>
  <si>
    <t>12112PV0028G</t>
  </si>
  <si>
    <t>12112TV0015G</t>
  </si>
  <si>
    <t>12112TV0016G</t>
  </si>
  <si>
    <t>12112LV0019G</t>
  </si>
  <si>
    <t>12112LV0016G</t>
  </si>
  <si>
    <t>12112LV00016G</t>
  </si>
  <si>
    <t>12113TV0006G</t>
  </si>
  <si>
    <t>12113LV0002G</t>
  </si>
  <si>
    <t>12113TV0012G</t>
  </si>
  <si>
    <t>12113PV0070G</t>
  </si>
  <si>
    <t>12112LV0025G</t>
  </si>
  <si>
    <t>12112LV0003G</t>
  </si>
  <si>
    <t>12112LV0005G</t>
  </si>
  <si>
    <t>12112PV0005G</t>
  </si>
  <si>
    <t>12112FV0002G</t>
  </si>
  <si>
    <t>12112LV0009G</t>
  </si>
  <si>
    <t>12112PV0070AG</t>
  </si>
  <si>
    <t>12112LV0071G</t>
  </si>
  <si>
    <t>12112FV0072G</t>
  </si>
  <si>
    <t>12112FV0081G</t>
  </si>
  <si>
    <t>12112LV0074G</t>
  </si>
  <si>
    <t>12112LV0075G</t>
  </si>
  <si>
    <t>12113FV0027G</t>
  </si>
  <si>
    <t>12113PV0013G</t>
  </si>
  <si>
    <t>12113PV0002G</t>
  </si>
  <si>
    <t>12113PV0005G</t>
  </si>
  <si>
    <t>12113PV0006G</t>
  </si>
  <si>
    <t>12113PV0014G</t>
  </si>
  <si>
    <t>12113TV0046G</t>
  </si>
  <si>
    <t>12113TV0073G</t>
  </si>
  <si>
    <t>12113PV0011G</t>
  </si>
  <si>
    <t>12113FV0011G</t>
  </si>
  <si>
    <t>12113TV0036G</t>
  </si>
  <si>
    <t>12113LV0009G</t>
  </si>
  <si>
    <t>12113FV0014G</t>
  </si>
  <si>
    <t>12113FV0013G</t>
  </si>
  <si>
    <t>12112TV0019G</t>
  </si>
  <si>
    <t>12112FC0024</t>
  </si>
  <si>
    <t>12112FC0015</t>
  </si>
  <si>
    <t>12112LC0001</t>
  </si>
  <si>
    <t>12112FC0001</t>
  </si>
  <si>
    <t>12112PC0001</t>
  </si>
  <si>
    <t>12112PC0004</t>
  </si>
  <si>
    <t>12112TC0007</t>
  </si>
  <si>
    <t>12112TC0026</t>
  </si>
  <si>
    <t>12112FC0020</t>
  </si>
  <si>
    <t>12112FC0021</t>
  </si>
  <si>
    <t>12112FC0022</t>
  </si>
  <si>
    <t>12112LC0015</t>
  </si>
  <si>
    <t>12112TC0024</t>
  </si>
  <si>
    <t>12112TC0014</t>
  </si>
  <si>
    <t>12112FC0032</t>
  </si>
  <si>
    <t>12112FC0008</t>
  </si>
  <si>
    <t>12112PC0028</t>
  </si>
  <si>
    <t>12112TC0015</t>
  </si>
  <si>
    <t>12112TC0016</t>
  </si>
  <si>
    <t>12112LC0019</t>
  </si>
  <si>
    <t>12112LC0016</t>
  </si>
  <si>
    <t>12112LC00016</t>
  </si>
  <si>
    <t>12113TC0006</t>
  </si>
  <si>
    <t>12113LC0002</t>
  </si>
  <si>
    <t>12113TC0012</t>
  </si>
  <si>
    <t>12113PC0070</t>
  </si>
  <si>
    <t>12112LC0025</t>
  </si>
  <si>
    <t>12112LC0003</t>
  </si>
  <si>
    <t>12112LC0005</t>
  </si>
  <si>
    <t>12112PC0005</t>
  </si>
  <si>
    <t>12112FC0002</t>
  </si>
  <si>
    <t>12112LC0009</t>
  </si>
  <si>
    <t>12112PC0070A</t>
  </si>
  <si>
    <t>12112LC0071</t>
  </si>
  <si>
    <t>12112FC0072</t>
  </si>
  <si>
    <t>12112FC0081</t>
  </si>
  <si>
    <t>12112LC0074</t>
  </si>
  <si>
    <t>12112LC0075</t>
  </si>
  <si>
    <t>12113FC0027</t>
  </si>
  <si>
    <t>12113PC0013</t>
  </si>
  <si>
    <t>12113PC0002</t>
  </si>
  <si>
    <t>12113PC0005</t>
  </si>
  <si>
    <t>12113PC0006</t>
  </si>
  <si>
    <t>12113PC0014</t>
  </si>
  <si>
    <t>12113TC0046</t>
  </si>
  <si>
    <t>12113TC0073</t>
  </si>
  <si>
    <t>12113PC0011</t>
  </si>
  <si>
    <t>12113FC0011</t>
  </si>
  <si>
    <t>12113TC0036</t>
  </si>
  <si>
    <t>12113LC0009</t>
  </si>
  <si>
    <t>12113FC0014</t>
  </si>
  <si>
    <t>12113FC0013</t>
  </si>
  <si>
    <t>12112TC0019</t>
  </si>
  <si>
    <t>кПа</t>
  </si>
  <si>
    <t>°C</t>
  </si>
  <si>
    <t>DCS_0_2SW0</t>
  </si>
  <si>
    <t>12112FC0024 PID</t>
  </si>
  <si>
    <t>12112FC0015 PID</t>
  </si>
  <si>
    <t>12112LC0001 PID</t>
  </si>
  <si>
    <t>12112FC0001 PID</t>
  </si>
  <si>
    <t>12112PC0001 PID</t>
  </si>
  <si>
    <t>12112PC0004 PID</t>
  </si>
  <si>
    <t>12112TC0007 PID</t>
  </si>
  <si>
    <t>12112TC0026 PID</t>
  </si>
  <si>
    <t>12112FC0020 PID</t>
  </si>
  <si>
    <t>12112FC0021 PID</t>
  </si>
  <si>
    <t>12112FC0022 PID</t>
  </si>
  <si>
    <t>12112LC0015 PID</t>
  </si>
  <si>
    <t>12112TC0024 PID</t>
  </si>
  <si>
    <t>12112TC0014 PID</t>
  </si>
  <si>
    <t>12112FC0032 PID</t>
  </si>
  <si>
    <t>12112FC0008 PID</t>
  </si>
  <si>
    <t>12112PC0028 PID</t>
  </si>
  <si>
    <t>12112TC0015 PID</t>
  </si>
  <si>
    <t>12112TC0016 PID</t>
  </si>
  <si>
    <t>12112LC0019 PID</t>
  </si>
  <si>
    <t>12112LC0016 PID</t>
  </si>
  <si>
    <t>12112LC00016 PID</t>
  </si>
  <si>
    <t>12113TC0006 PID</t>
  </si>
  <si>
    <t>12113LC0002 PID</t>
  </si>
  <si>
    <t>12113TC0012 PID</t>
  </si>
  <si>
    <t>12113PC0070 PID</t>
  </si>
  <si>
    <t>12112LC0025 PID</t>
  </si>
  <si>
    <t>12112LC0003 PID</t>
  </si>
  <si>
    <t>12112LC0005 PID</t>
  </si>
  <si>
    <t>12112PC0005 PID</t>
  </si>
  <si>
    <t>12112FC0002 PID</t>
  </si>
  <si>
    <t>12112LC0009 PID</t>
  </si>
  <si>
    <t>12112PC0070A PID</t>
  </si>
  <si>
    <t>12112LC0071 PID</t>
  </si>
  <si>
    <t>12112FC0072 PID</t>
  </si>
  <si>
    <t>12112FC0081 PID</t>
  </si>
  <si>
    <t>12112LC0074 PID</t>
  </si>
  <si>
    <t>12112LC0075 PID</t>
  </si>
  <si>
    <t>12113FC0027 PID</t>
  </si>
  <si>
    <t>12113PC0013 PID</t>
  </si>
  <si>
    <t>12113PC0002 PID</t>
  </si>
  <si>
    <t>12113PC0005 PID</t>
  </si>
  <si>
    <t>12113PC0006 PID</t>
  </si>
  <si>
    <t>12113PC0014 PID</t>
  </si>
  <si>
    <t>12113TC0046 PID</t>
  </si>
  <si>
    <t>12113TC0073 PID</t>
  </si>
  <si>
    <t>12113PC0011 PID</t>
  </si>
  <si>
    <t>12113FC0011 PID</t>
  </si>
  <si>
    <t>12113TC0036 PID</t>
  </si>
  <si>
    <t>12113LC0009 PID</t>
  </si>
  <si>
    <t>12113FC0014 PID</t>
  </si>
  <si>
    <t>12113FC0013 PID</t>
  </si>
  <si>
    <t>12112TC0019 PID</t>
  </si>
  <si>
    <t>PRG_005</t>
  </si>
  <si>
    <t>PRG_006</t>
  </si>
  <si>
    <t>PRG_007</t>
  </si>
  <si>
    <t>PRG_008</t>
  </si>
  <si>
    <t>Простые ПИДЫ (1_4)</t>
  </si>
  <si>
    <t>Простые ПИДЫ (2_4)</t>
  </si>
  <si>
    <t>Простые ПИДЫ (3_4)</t>
  </si>
  <si>
    <t>Простые ПИДЫ (4_4)</t>
  </si>
  <si>
    <t>Прямой\обратный PID (OFF\ON)</t>
  </si>
  <si>
    <t>Верх шкалы сплита A (REAL)</t>
  </si>
  <si>
    <t>Низ шкалы сплита A (REAL)</t>
  </si>
  <si>
    <t>Верх шкалы сплита B (REAL)</t>
  </si>
  <si>
    <t>Низ шкалы сплита B (REAL)</t>
  </si>
  <si>
    <t>Прямой\обратный PID 1 (OFF\ON)</t>
  </si>
  <si>
    <t>Верх шкалы MV 1 (REAL)</t>
  </si>
  <si>
    <t>Низ шкалы MV 1 (REAL)</t>
  </si>
  <si>
    <t>Верх шкалы SV 1 (REAL)</t>
  </si>
  <si>
    <t>Низ шкалы SV 1 (REAL)</t>
  </si>
  <si>
    <t>PVHH 1 (REAL)</t>
  </si>
  <si>
    <t>PVH 1 (REAL)</t>
  </si>
  <si>
    <t>PVLL 1 (REAL)</t>
  </si>
  <si>
    <t>PVHYS 1 (в единицах измереня от шкалы SV) (REAL)</t>
  </si>
  <si>
    <t>Прямой\обратный PID 2 (OFF\ON)</t>
  </si>
  <si>
    <t>Верх шкалы MV 2 (REAL)</t>
  </si>
  <si>
    <t>Низ шкалы MV 2 (REAL)</t>
  </si>
  <si>
    <t>PVHH 2 (REAL)</t>
  </si>
  <si>
    <t>PVH 2 (REAL)</t>
  </si>
  <si>
    <t>PVLL 2 (REAL)</t>
  </si>
  <si>
    <t>PVHYS 2 (в единицах измереня от шкалы SV) (REAL)</t>
  </si>
  <si>
    <t>12112PC00043</t>
  </si>
  <si>
    <t>12112PC00044</t>
  </si>
  <si>
    <t>12112LC0072</t>
  </si>
  <si>
    <t>12112FC0073</t>
  </si>
  <si>
    <t>12113FC0008</t>
  </si>
  <si>
    <t>12113LC0005</t>
  </si>
  <si>
    <t>12113FC0002</t>
  </si>
  <si>
    <t>12113LC0001</t>
  </si>
  <si>
    <t>12113FC0009</t>
  </si>
  <si>
    <t>12113LC0006</t>
  </si>
  <si>
    <t>12113FC0010</t>
  </si>
  <si>
    <t>12113LC0007</t>
  </si>
  <si>
    <t>12113FC0012</t>
  </si>
  <si>
    <t>12113LC0008</t>
  </si>
  <si>
    <t>12112FV0073</t>
  </si>
  <si>
    <t>12113FV0008</t>
  </si>
  <si>
    <t>12113FV0002</t>
  </si>
  <si>
    <t>12113FV0009</t>
  </si>
  <si>
    <t>12113FV0010</t>
  </si>
  <si>
    <t>12113FV0012</t>
  </si>
  <si>
    <t>12112LI0072</t>
  </si>
  <si>
    <t>12112FI0073</t>
  </si>
  <si>
    <t>12113LI0005</t>
  </si>
  <si>
    <t>12113FI0008</t>
  </si>
  <si>
    <t>12113LI0001</t>
  </si>
  <si>
    <t>12113FI0002</t>
  </si>
  <si>
    <t>12113LI0006</t>
  </si>
  <si>
    <t>12113FI0009</t>
  </si>
  <si>
    <t>12113LI0007</t>
  </si>
  <si>
    <t>12113FI0010</t>
  </si>
  <si>
    <t>12113LI0008</t>
  </si>
  <si>
    <t>12113FI0012</t>
  </si>
  <si>
    <t>12112FV0073 CAS</t>
  </si>
  <si>
    <t>12113FV0008 CAS</t>
  </si>
  <si>
    <t>12113FV0002 CAS</t>
  </si>
  <si>
    <t>12113FV0009 CAS</t>
  </si>
  <si>
    <t>12113FV0010 CAS</t>
  </si>
  <si>
    <t>12113FV0012 CAS</t>
  </si>
  <si>
    <t>12112PC0071B</t>
  </si>
  <si>
    <t>12112PC0071A</t>
  </si>
  <si>
    <t>12112PV0071AG</t>
  </si>
  <si>
    <t>12112PV0071BG</t>
  </si>
  <si>
    <t>12112PC0006B</t>
  </si>
  <si>
    <t>12112PC0006A</t>
  </si>
  <si>
    <t>12112PV0006AG</t>
  </si>
  <si>
    <t>12112PV0006BG</t>
  </si>
  <si>
    <t>12112PC0071B PID</t>
  </si>
  <si>
    <t>12112PC0071A PID</t>
  </si>
  <si>
    <t>12112PC0006A PID</t>
  </si>
  <si>
    <t>12112PC0006B PID</t>
  </si>
  <si>
    <t>PRG_009</t>
  </si>
  <si>
    <t>PRG_010</t>
  </si>
  <si>
    <t>ПИД каскад</t>
  </si>
  <si>
    <t>12112PI0071</t>
  </si>
  <si>
    <t>12112PI0006</t>
  </si>
  <si>
    <t>O12112FV0024</t>
  </si>
  <si>
    <t>O12112FV0015</t>
  </si>
  <si>
    <t>O12112LV0001</t>
  </si>
  <si>
    <t>O12112FV0001</t>
  </si>
  <si>
    <t>O12112PV0001</t>
  </si>
  <si>
    <t>O12112PV0004</t>
  </si>
  <si>
    <t>O12112TV0007</t>
  </si>
  <si>
    <t>O12112TV0026</t>
  </si>
  <si>
    <t>O12112FV0020</t>
  </si>
  <si>
    <t>O12112FV0021</t>
  </si>
  <si>
    <t>O12112FV0022</t>
  </si>
  <si>
    <t>O12112LV0015</t>
  </si>
  <si>
    <t>O12112TV0024</t>
  </si>
  <si>
    <t>O12112TV0014</t>
  </si>
  <si>
    <t>O12112FV0032</t>
  </si>
  <si>
    <t>O12112FV0008</t>
  </si>
  <si>
    <t>O12112PV0028</t>
  </si>
  <si>
    <t>O12112TV0015</t>
  </si>
  <si>
    <t>O12112TV0016</t>
  </si>
  <si>
    <t>O12112LV0019</t>
  </si>
  <si>
    <t>O12112LV0016</t>
  </si>
  <si>
    <t>O12112LV00016</t>
  </si>
  <si>
    <t>O12113TV0006</t>
  </si>
  <si>
    <t>O12113LV0002</t>
  </si>
  <si>
    <t>O12113TV0012</t>
  </si>
  <si>
    <t>O12113PV0070</t>
  </si>
  <si>
    <t>O12112LV0025</t>
  </si>
  <si>
    <t>O12112LV0003</t>
  </si>
  <si>
    <t>O12112LV0005</t>
  </si>
  <si>
    <t>O12112PV0005</t>
  </si>
  <si>
    <t>O12112FV0002</t>
  </si>
  <si>
    <t>O12112LV0009</t>
  </si>
  <si>
    <t>O12112PV0070A</t>
  </si>
  <si>
    <t>O12112LV0071</t>
  </si>
  <si>
    <t>O12112FV0072</t>
  </si>
  <si>
    <t>O12112FV0081</t>
  </si>
  <si>
    <t>O12112LV0074</t>
  </si>
  <si>
    <t>O12112LV0075</t>
  </si>
  <si>
    <t>O12113FV0027</t>
  </si>
  <si>
    <t>O12113PV0013</t>
  </si>
  <si>
    <t>O12113PV0002</t>
  </si>
  <si>
    <t>O12113PV0005</t>
  </si>
  <si>
    <t>O12113PV0006</t>
  </si>
  <si>
    <t>O12113PV0014</t>
  </si>
  <si>
    <t>O12113TV0046</t>
  </si>
  <si>
    <t>O12113TV0073</t>
  </si>
  <si>
    <t>O12113PV0011</t>
  </si>
  <si>
    <t>O12113FV0011</t>
  </si>
  <si>
    <t>O12113TV0036</t>
  </si>
  <si>
    <t>O12113LV0009</t>
  </si>
  <si>
    <t>O12113FV0014</t>
  </si>
  <si>
    <t>O12113FV0013</t>
  </si>
  <si>
    <t>O12112TV0019</t>
  </si>
  <si>
    <t>O12112PV0071A</t>
  </si>
  <si>
    <t>O12112PV0071B</t>
  </si>
  <si>
    <t>O12112PV0006A</t>
  </si>
  <si>
    <t>O12112PV0006B</t>
  </si>
  <si>
    <t>12112HC00008</t>
  </si>
  <si>
    <t>12112HC00008 MAN</t>
  </si>
  <si>
    <t>PRG_011</t>
  </si>
  <si>
    <t>O12112HV00008</t>
  </si>
  <si>
    <t>12112HV00008G</t>
  </si>
  <si>
    <t>12112HC000010 MAN</t>
  </si>
  <si>
    <t>12112HC000012 MAN</t>
  </si>
  <si>
    <t>12112HV00010G</t>
  </si>
  <si>
    <t>12112HV00012G</t>
  </si>
  <si>
    <t>12112HC00012</t>
  </si>
  <si>
    <t>12112HC00010</t>
  </si>
  <si>
    <t>O12112HV00010</t>
  </si>
  <si>
    <t>O12112HV00012</t>
  </si>
  <si>
    <t>ANN_0010_0000</t>
  </si>
  <si>
    <t>Сигнализатор</t>
  </si>
  <si>
    <t>Тип аларма (0 - ANN, 1 - OG, 2 - IL) (INT)</t>
  </si>
  <si>
    <t>PRG_004</t>
  </si>
  <si>
    <t>Имя блока ANN (STR)</t>
  </si>
  <si>
    <t>Описание блока ANN (STR)</t>
  </si>
  <si>
    <t>Задержка сработки аларма (секунды) (REAL)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</si>
  <si>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</si>
  <si>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</si>
  <si>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</si>
  <si>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</si>
  <si>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</si>
  <si>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</si>
  <si>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</si>
  <si>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</si>
  <si>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</si>
  <si>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</si>
  <si>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</si>
  <si>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</si>
  <si>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</si>
  <si>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</si>
  <si>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</si>
  <si>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</si>
  <si>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</si>
  <si>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</si>
  <si>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</si>
  <si>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</si>
  <si>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</si>
  <si>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</si>
  <si>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</si>
  <si>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</si>
  <si>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</si>
  <si>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</si>
  <si>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</si>
  <si>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</si>
  <si>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</si>
  <si>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</si>
  <si>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</si>
  <si>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</si>
  <si>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</si>
  <si>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</si>
  <si>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</si>
  <si>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</si>
  <si>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</si>
  <si>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</si>
  <si>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</si>
  <si>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</si>
  <si>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</si>
  <si>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</si>
  <si>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</si>
  <si>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</si>
  <si>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</si>
  <si>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</si>
  <si>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</si>
  <si>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</si>
  <si>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</si>
  <si>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</si>
  <si>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PID1_2100_0000</t>
  </si>
  <si>
    <t>ПИД - регулятор</t>
  </si>
  <si>
    <t>Имя блока PID (STR)</t>
  </si>
  <si>
    <t>Описание блока PID (STR)</t>
  </si>
  <si>
    <t>PRG_012</t>
  </si>
  <si>
    <t>PRG_013</t>
  </si>
  <si>
    <t>PRG_014</t>
  </si>
  <si>
    <t>PRG_015</t>
  </si>
  <si>
    <t>PRG_016</t>
  </si>
  <si>
    <t>PRG_017</t>
  </si>
  <si>
    <t>PRG_018</t>
  </si>
  <si>
    <t>PRG_019</t>
  </si>
  <si>
    <t>PRG_020</t>
  </si>
  <si>
    <t>PRG_021</t>
  </si>
  <si>
    <t>PRG_022</t>
  </si>
  <si>
    <t>PRG_023</t>
  </si>
  <si>
    <t>PRG_024</t>
  </si>
  <si>
    <t>PRG_025</t>
  </si>
  <si>
    <t>PRG_026</t>
  </si>
  <si>
    <t>PRG_027</t>
  </si>
  <si>
    <t>PRG_028</t>
  </si>
  <si>
    <t>PRG_029</t>
  </si>
  <si>
    <t>PRG_030</t>
  </si>
  <si>
    <t>PRG_031</t>
  </si>
  <si>
    <t>PRG_032</t>
  </si>
  <si>
    <t>PRG_033</t>
  </si>
  <si>
    <t>PRG_034</t>
  </si>
  <si>
    <t>PRG_035</t>
  </si>
  <si>
    <t>PRG_036</t>
  </si>
  <si>
    <t>PRG_037</t>
  </si>
  <si>
    <t>PRG_038</t>
  </si>
  <si>
    <t>PRG_039</t>
  </si>
  <si>
    <t>PRG_040</t>
  </si>
  <si>
    <t>PRG_041</t>
  </si>
  <si>
    <t>PRG_042</t>
  </si>
  <si>
    <t>PRG_043</t>
  </si>
  <si>
    <t>PRG_044</t>
  </si>
  <si>
    <t>PRG_045</t>
  </si>
  <si>
    <t>PRG_046</t>
  </si>
  <si>
    <t>PRG_047</t>
  </si>
  <si>
    <t>PRG_048</t>
  </si>
  <si>
    <t>PRG_049</t>
  </si>
  <si>
    <t>PRG_050</t>
  </si>
  <si>
    <t>PRG_051</t>
  </si>
  <si>
    <t>PRG_052</t>
  </si>
  <si>
    <t>PRG_053</t>
  </si>
  <si>
    <t>PRG_054</t>
  </si>
  <si>
    <t>PRG_055</t>
  </si>
  <si>
    <t>PRG_056</t>
  </si>
  <si>
    <t>PRG_057</t>
  </si>
  <si>
    <t>PRG_058</t>
  </si>
  <si>
    <t>PRG_059</t>
  </si>
  <si>
    <t>PRG_060</t>
  </si>
  <si>
    <t>PRG_061</t>
  </si>
  <si>
    <t>PRG_062</t>
  </si>
  <si>
    <t>PRG_063</t>
  </si>
  <si>
    <t>PRG_064</t>
  </si>
  <si>
    <t>PRG_065</t>
  </si>
  <si>
    <t>PRG_066</t>
  </si>
  <si>
    <t>PRG_067</t>
  </si>
  <si>
    <t>PRG_068</t>
  </si>
  <si>
    <t>PRG_069</t>
  </si>
  <si>
    <t>PRG_070</t>
  </si>
  <si>
    <t>PRG_071</t>
  </si>
  <si>
    <t>PRG_072</t>
  </si>
  <si>
    <t>PRG_073</t>
  </si>
  <si>
    <t>PRG_074</t>
  </si>
  <si>
    <t>PRG_075</t>
  </si>
  <si>
    <t>PRG_076</t>
  </si>
  <si>
    <t>PRG_077</t>
  </si>
  <si>
    <t>PRG_078</t>
  </si>
  <si>
    <t>PRG_079</t>
  </si>
  <si>
    <t>PRG_080</t>
  </si>
  <si>
    <t>PRG_081</t>
  </si>
  <si>
    <t>PRG_082</t>
  </si>
  <si>
    <t>PRG_083</t>
  </si>
  <si>
    <t>PRG_084</t>
  </si>
  <si>
    <t>PRG_085</t>
  </si>
  <si>
    <t>PRG_086</t>
  </si>
  <si>
    <t>PRG_087</t>
  </si>
  <si>
    <t>PRG_088</t>
  </si>
  <si>
    <t>PRG_089</t>
  </si>
  <si>
    <t>PRG_090</t>
  </si>
  <si>
    <t>PRG_091</t>
  </si>
  <si>
    <t>PRG_092</t>
  </si>
  <si>
    <t>PRG_093</t>
  </si>
  <si>
    <t>PRG_094</t>
  </si>
  <si>
    <t>PRG_095</t>
  </si>
  <si>
    <t>PRG_096</t>
  </si>
  <si>
    <t>PRG_097</t>
  </si>
  <si>
    <t>PRG_098</t>
  </si>
  <si>
    <t>PRG_099</t>
  </si>
  <si>
    <t>PRG_100</t>
  </si>
  <si>
    <t>PRG_101</t>
  </si>
  <si>
    <t>PRG_102</t>
  </si>
  <si>
    <t>PRG_103</t>
  </si>
  <si>
    <t>PRG_104</t>
  </si>
  <si>
    <t>PRG_105</t>
  </si>
  <si>
    <t>PRG_106</t>
  </si>
  <si>
    <t>PRG_107</t>
  </si>
  <si>
    <t>PRG_108</t>
  </si>
  <si>
    <t>PRG_109</t>
  </si>
  <si>
    <t>PRG_110</t>
  </si>
  <si>
    <t>PRG_111</t>
  </si>
  <si>
    <t>PRG_112</t>
  </si>
  <si>
    <t>PRG_113</t>
  </si>
  <si>
    <t>PRG_114</t>
  </si>
  <si>
    <t>PRG_115</t>
  </si>
  <si>
    <t>PRG_116</t>
  </si>
  <si>
    <t>PRG_117</t>
  </si>
  <si>
    <t>PRG_118</t>
  </si>
  <si>
    <t>PRG_119</t>
  </si>
  <si>
    <t>PRG_120</t>
  </si>
  <si>
    <t>PRG_121</t>
  </si>
  <si>
    <t>PRG_122</t>
  </si>
  <si>
    <t>PRG_123</t>
  </si>
  <si>
    <t>PRG_124</t>
  </si>
  <si>
    <t>PRG_125</t>
  </si>
  <si>
    <t>PRG_126</t>
  </si>
  <si>
    <t>PRG_127</t>
  </si>
  <si>
    <t>PRG_128</t>
  </si>
  <si>
    <t>PRG_129</t>
  </si>
  <si>
    <t>PRG_130</t>
  </si>
  <si>
    <t>PRG_131</t>
  </si>
  <si>
    <t>PRG_132</t>
  </si>
  <si>
    <t>PRG_133</t>
  </si>
  <si>
    <t>PRG_134</t>
  </si>
  <si>
    <t>PRG_135</t>
  </si>
  <si>
    <t>PRG_136</t>
  </si>
  <si>
    <t>PRG_137</t>
  </si>
  <si>
    <t>PRG_138</t>
  </si>
  <si>
    <t>PRG_139</t>
  </si>
  <si>
    <t>PRG_140</t>
  </si>
  <si>
    <t>PRG_141</t>
  </si>
  <si>
    <t>PRG_142</t>
  </si>
  <si>
    <t>PRG_143</t>
  </si>
  <si>
    <t>PRG_144</t>
  </si>
  <si>
    <t>PRG_145</t>
  </si>
  <si>
    <t>PRG_146</t>
  </si>
  <si>
    <t>PRG_147</t>
  </si>
  <si>
    <t>PRG_148</t>
  </si>
  <si>
    <t>PRG_149</t>
  </si>
  <si>
    <t>PRG_150</t>
  </si>
  <si>
    <t>PRG_151</t>
  </si>
  <si>
    <t>PRG_152</t>
  </si>
  <si>
    <t>PRG_153</t>
  </si>
  <si>
    <t>PRG_154</t>
  </si>
  <si>
    <t>PRG_155</t>
  </si>
  <si>
    <t>PRG_156</t>
  </si>
  <si>
    <t>PRG_157</t>
  </si>
  <si>
    <t>PRG_158</t>
  </si>
  <si>
    <t>PRG_159</t>
  </si>
  <si>
    <t>PRG_160</t>
  </si>
  <si>
    <t>PRG_161</t>
  </si>
  <si>
    <t>PRG_162</t>
  </si>
  <si>
    <t>PRG_163</t>
  </si>
  <si>
    <t>PRG_164</t>
  </si>
  <si>
    <t>PRG_165</t>
  </si>
  <si>
    <t>PRG_166</t>
  </si>
  <si>
    <t>PRG_167</t>
  </si>
  <si>
    <t>PRG_168</t>
  </si>
  <si>
    <t>PRG_169</t>
  </si>
  <si>
    <t>PRG_170</t>
  </si>
  <si>
    <t>PRG_171</t>
  </si>
  <si>
    <t>PRG_172</t>
  </si>
  <si>
    <t>PRG_173</t>
  </si>
  <si>
    <t>PRG_174</t>
  </si>
  <si>
    <t>PRG_175</t>
  </si>
  <si>
    <t>PRG_176</t>
  </si>
  <si>
    <t>PRG_177</t>
  </si>
  <si>
    <t>PRG_178</t>
  </si>
  <si>
    <t>PRG_179</t>
  </si>
  <si>
    <t>PRG_180</t>
  </si>
  <si>
    <t>PRG_181</t>
  </si>
  <si>
    <t>PRG_182</t>
  </si>
  <si>
    <t>PRG_183</t>
  </si>
  <si>
    <t>PRG_184</t>
  </si>
  <si>
    <t>PRG_185</t>
  </si>
  <si>
    <t>PRG_186</t>
  </si>
  <si>
    <t>PRG_187</t>
  </si>
  <si>
    <t>PRG_188</t>
  </si>
  <si>
    <t>PRG_189</t>
  </si>
  <si>
    <t>PRG_190</t>
  </si>
  <si>
    <t>PRG_191</t>
  </si>
  <si>
    <t>PRG_192</t>
  </si>
  <si>
    <t>PRG_193</t>
  </si>
  <si>
    <t>PRG_194</t>
  </si>
  <si>
    <t>PRG_195</t>
  </si>
  <si>
    <t>PRG_196</t>
  </si>
  <si>
    <t>PRG_197</t>
  </si>
  <si>
    <t>PRG_198</t>
  </si>
  <si>
    <t>PRG_199</t>
  </si>
  <si>
    <t>PRG_200</t>
  </si>
  <si>
    <t>PRG_201</t>
  </si>
  <si>
    <t>PRG_202</t>
  </si>
  <si>
    <t>PRG_203</t>
  </si>
  <si>
    <t>PRG_204</t>
  </si>
  <si>
    <t>PRG_205</t>
  </si>
  <si>
    <t>PRG_206</t>
  </si>
  <si>
    <t>PRG_207</t>
  </si>
  <si>
    <t>PRG_208</t>
  </si>
  <si>
    <t>PRG_209</t>
  </si>
  <si>
    <t>PRG_210</t>
  </si>
  <si>
    <t>PRG_211</t>
  </si>
  <si>
    <t>PRG_212</t>
  </si>
  <si>
    <t>PRG_213</t>
  </si>
  <si>
    <t>PRG_214</t>
  </si>
  <si>
    <t>PRG_215</t>
  </si>
  <si>
    <t>PRG_216</t>
  </si>
  <si>
    <t>PRG_217</t>
  </si>
  <si>
    <t>PRG_218</t>
  </si>
  <si>
    <t>PRG_219</t>
  </si>
  <si>
    <t>PRG_220</t>
  </si>
  <si>
    <t>PRG_221</t>
  </si>
  <si>
    <t>PRG_222</t>
  </si>
  <si>
    <t>PRG_223</t>
  </si>
  <si>
    <t>PRG_224</t>
  </si>
  <si>
    <t>PRG_225</t>
  </si>
  <si>
    <t>PRG_226</t>
  </si>
  <si>
    <t>PRG_227</t>
  </si>
  <si>
    <t>PRG_228</t>
  </si>
  <si>
    <t>PRG_229</t>
  </si>
  <si>
    <t>PRG_230</t>
  </si>
  <si>
    <t>PRG_231</t>
  </si>
  <si>
    <t>PRG_232</t>
  </si>
  <si>
    <t>PRG_233</t>
  </si>
  <si>
    <t>PRG_234</t>
  </si>
  <si>
    <t>PRG_235</t>
  </si>
  <si>
    <t>PRG_236</t>
  </si>
  <si>
    <t>PRG_237</t>
  </si>
  <si>
    <t>PRG_238</t>
  </si>
  <si>
    <t>PRG_239</t>
  </si>
  <si>
    <t>PRG_240</t>
  </si>
  <si>
    <t>PRG_241</t>
  </si>
  <si>
    <t>PRG_242</t>
  </si>
  <si>
    <t>PRG_243</t>
  </si>
  <si>
    <t>PRG_244</t>
  </si>
  <si>
    <t>PRG_245</t>
  </si>
  <si>
    <t>PRG_246</t>
  </si>
  <si>
    <t>PRG_247</t>
  </si>
  <si>
    <t>PRG_248</t>
  </si>
  <si>
    <t>PRG_249</t>
  </si>
  <si>
    <t>PRG_250</t>
  </si>
  <si>
    <t>PRG_251</t>
  </si>
  <si>
    <t>PRG_252</t>
  </si>
  <si>
    <t>PRG_253</t>
  </si>
  <si>
    <t>PRG_254</t>
  </si>
  <si>
    <t>PRG_255</t>
  </si>
  <si>
    <t>PRG_256</t>
  </si>
  <si>
    <t>PRG_257</t>
  </si>
  <si>
    <t>PRG_258</t>
  </si>
  <si>
    <t>PRG_259</t>
  </si>
  <si>
    <t>PRG_260</t>
  </si>
  <si>
    <t>PRG_261</t>
  </si>
  <si>
    <t>PRG_262</t>
  </si>
  <si>
    <t>PRG_263</t>
  </si>
  <si>
    <t>PRG_264</t>
  </si>
  <si>
    <t>PRG_265</t>
  </si>
  <si>
    <t>PRG_266</t>
  </si>
  <si>
    <t>PRG_267</t>
  </si>
  <si>
    <t>PRG_268</t>
  </si>
  <si>
    <t>PRG_269</t>
  </si>
  <si>
    <t>PRG_270</t>
  </si>
  <si>
    <t>PRG_271</t>
  </si>
  <si>
    <t>PRG_272</t>
  </si>
  <si>
    <t>PRG_273</t>
  </si>
  <si>
    <t>PRG_274</t>
  </si>
  <si>
    <t>PRG_275</t>
  </si>
  <si>
    <t>PRG_276</t>
  </si>
  <si>
    <t>PRG_277</t>
  </si>
  <si>
    <t>PRG_278</t>
  </si>
  <si>
    <t>PRG_279</t>
  </si>
  <si>
    <t>PRG_280</t>
  </si>
  <si>
    <t>PRG_281</t>
  </si>
  <si>
    <t>PRG_282</t>
  </si>
  <si>
    <t>PRG_283</t>
  </si>
  <si>
    <t>PRG_284</t>
  </si>
  <si>
    <t>PRG_285</t>
  </si>
  <si>
    <t>PRG_286</t>
  </si>
  <si>
    <t>PRG_287</t>
  </si>
  <si>
    <t>PRG_288</t>
  </si>
  <si>
    <t>PRG_289</t>
  </si>
  <si>
    <t>PRG_290</t>
  </si>
  <si>
    <t>PRG_291</t>
  </si>
  <si>
    <t>PRG_292</t>
  </si>
  <si>
    <t>PRG_293</t>
  </si>
  <si>
    <t>PRG_294</t>
  </si>
  <si>
    <t>PRG_295</t>
  </si>
  <si>
    <t>PRG_296</t>
  </si>
  <si>
    <t>PRG_297</t>
  </si>
  <si>
    <t>PRG_298</t>
  </si>
  <si>
    <t>PRG_299</t>
  </si>
  <si>
    <t>PRG_300</t>
  </si>
  <si>
    <t>PRG_301</t>
  </si>
  <si>
    <t>PRG_302</t>
  </si>
  <si>
    <t>PRG_303</t>
  </si>
  <si>
    <t>PRG_304</t>
  </si>
  <si>
    <t>PRG_305</t>
  </si>
  <si>
    <t>PRG_306</t>
  </si>
  <si>
    <t>PRG_307</t>
  </si>
  <si>
    <t>PRG_308</t>
  </si>
  <si>
    <t>PRG_309</t>
  </si>
  <si>
    <t>PRG_310</t>
  </si>
  <si>
    <t>PRG_311</t>
  </si>
  <si>
    <t>PRG_312</t>
  </si>
  <si>
    <t>PRG_313</t>
  </si>
  <si>
    <t>PRG_314</t>
  </si>
  <si>
    <t>PRG_315</t>
  </si>
  <si>
    <t>PRG_316</t>
  </si>
  <si>
    <t>PRG_317</t>
  </si>
  <si>
    <t>PRG_318</t>
  </si>
  <si>
    <t>PRG_319</t>
  </si>
  <si>
    <t>PRG_320</t>
  </si>
  <si>
    <t>PRG_321</t>
  </si>
  <si>
    <t>PRG_322</t>
  </si>
  <si>
    <t>PRG_323</t>
  </si>
  <si>
    <t>PRG_324</t>
  </si>
  <si>
    <t>PRG_325</t>
  </si>
  <si>
    <t>PRG_326</t>
  </si>
  <si>
    <t>PRG_327</t>
  </si>
  <si>
    <t>PRG_328</t>
  </si>
  <si>
    <t>PRG_329</t>
  </si>
  <si>
    <t>PRG_330</t>
  </si>
  <si>
    <t>PRG_331</t>
  </si>
  <si>
    <t>PRG_332</t>
  </si>
  <si>
    <t>PRG_333</t>
  </si>
  <si>
    <t>PRG_334</t>
  </si>
  <si>
    <t>PRG_335</t>
  </si>
  <si>
    <t>PRG_336</t>
  </si>
  <si>
    <t>PRG_337</t>
  </si>
  <si>
    <t>PRG_338</t>
  </si>
  <si>
    <t>PRG_339</t>
  </si>
  <si>
    <t>PRG_340</t>
  </si>
  <si>
    <t>PRG_341</t>
  </si>
  <si>
    <t>PRG_342</t>
  </si>
  <si>
    <t>PRG_343</t>
  </si>
  <si>
    <t>PRG_344</t>
  </si>
  <si>
    <t>PRG_345</t>
  </si>
  <si>
    <t>PRG_346</t>
  </si>
  <si>
    <t>PRG_347</t>
  </si>
  <si>
    <t>PRG_348</t>
  </si>
  <si>
    <t>PRG_349</t>
  </si>
  <si>
    <t>PRG_350</t>
  </si>
  <si>
    <t>PRG_351</t>
  </si>
  <si>
    <t>PRG_352</t>
  </si>
  <si>
    <t>PRG_353</t>
  </si>
  <si>
    <t>PRG_354</t>
  </si>
  <si>
    <t>PRG_355</t>
  </si>
  <si>
    <t>PRG_356</t>
  </si>
  <si>
    <t>PRG_357</t>
  </si>
  <si>
    <t>PRG_358</t>
  </si>
  <si>
    <t>PRG_359</t>
  </si>
  <si>
    <t>PRG_360</t>
  </si>
  <si>
    <t>PRG_361</t>
  </si>
  <si>
    <t>PRG_362</t>
  </si>
  <si>
    <t>PRG_363</t>
  </si>
  <si>
    <t>PRG_364</t>
  </si>
  <si>
    <t>PRG_365</t>
  </si>
  <si>
    <t>PRG_366</t>
  </si>
  <si>
    <t>PRG_367</t>
  </si>
  <si>
    <t>PRG_368</t>
  </si>
  <si>
    <t>PRG_369</t>
  </si>
  <si>
    <t>PRG_370</t>
  </si>
  <si>
    <t>PRG_371</t>
  </si>
  <si>
    <t>PRG_372</t>
  </si>
  <si>
    <t>PRG_373</t>
  </si>
  <si>
    <t>PRG_374</t>
  </si>
  <si>
    <t>PRG_375</t>
  </si>
  <si>
    <t>PRG_376</t>
  </si>
  <si>
    <t>PRG_377</t>
  </si>
  <si>
    <t>PRG_378</t>
  </si>
  <si>
    <t>PRG_379</t>
  </si>
  <si>
    <t>PRG_380</t>
  </si>
  <si>
    <t>PRG_381</t>
  </si>
  <si>
    <t>PRG_382</t>
  </si>
  <si>
    <t>PRG_383</t>
  </si>
  <si>
    <t>PRG_384</t>
  </si>
  <si>
    <t>PRG_385</t>
  </si>
  <si>
    <t>PRG_386</t>
  </si>
  <si>
    <t>PRG_387</t>
  </si>
  <si>
    <t>PRG_388</t>
  </si>
  <si>
    <t>PRG_389</t>
  </si>
  <si>
    <t>PRG_390</t>
  </si>
  <si>
    <t>PRG_391</t>
  </si>
  <si>
    <t>PRG_392</t>
  </si>
  <si>
    <t>PRG_393</t>
  </si>
  <si>
    <t>PRG_394</t>
  </si>
  <si>
    <t>PRG_395</t>
  </si>
  <si>
    <t>PRG_396</t>
  </si>
  <si>
    <t>PRG_397</t>
  </si>
  <si>
    <t>PRG_398</t>
  </si>
  <si>
    <t>PRG_399</t>
  </si>
  <si>
    <t>PRG_400</t>
  </si>
  <si>
    <t>PRG_401</t>
  </si>
  <si>
    <t>PRG_402</t>
  </si>
  <si>
    <t>PRG_403</t>
  </si>
  <si>
    <t>PRG_404</t>
  </si>
  <si>
    <t>PRG_405</t>
  </si>
  <si>
    <t>PRG_406</t>
  </si>
  <si>
    <t>PRG_407</t>
  </si>
  <si>
    <t>PRG_408</t>
  </si>
  <si>
    <t>PRG_409</t>
  </si>
  <si>
    <t>PRG_410</t>
  </si>
  <si>
    <t>PRG_411</t>
  </si>
  <si>
    <t>PRG_412</t>
  </si>
  <si>
    <t>PRG_413</t>
  </si>
  <si>
    <t>PRG_414</t>
  </si>
  <si>
    <t>PRG_415</t>
  </si>
  <si>
    <t>PRG_416</t>
  </si>
  <si>
    <t>PRG_417</t>
  </si>
  <si>
    <t>PRG_418</t>
  </si>
  <si>
    <t>PRG_419</t>
  </si>
  <si>
    <t>PRG_420</t>
  </si>
  <si>
    <t>PRG_421</t>
  </si>
  <si>
    <t>PRG_422</t>
  </si>
  <si>
    <t>PRG_423</t>
  </si>
  <si>
    <t>PRG_424</t>
  </si>
  <si>
    <t>PRG_425</t>
  </si>
  <si>
    <t>PRG_426</t>
  </si>
  <si>
    <t>PRG_427</t>
  </si>
  <si>
    <t>PRG_428</t>
  </si>
  <si>
    <t>PRG_429</t>
  </si>
  <si>
    <t>PRG_430</t>
  </si>
  <si>
    <t>PRG_431</t>
  </si>
  <si>
    <t>PRG_432</t>
  </si>
  <si>
    <t>PRG_433</t>
  </si>
  <si>
    <t>PRG_434</t>
  </si>
  <si>
    <t>PRG_435</t>
  </si>
  <si>
    <t>PRG_436</t>
  </si>
  <si>
    <t>PRG_437</t>
  </si>
  <si>
    <t>PRG_438</t>
  </si>
  <si>
    <t>PRG_439</t>
  </si>
  <si>
    <t>PRG_440</t>
  </si>
  <si>
    <t>PRG_441</t>
  </si>
  <si>
    <t>PRG_442</t>
  </si>
  <si>
    <t>PRG_443</t>
  </si>
  <si>
    <t>PRG_444</t>
  </si>
  <si>
    <t>PRG_445</t>
  </si>
  <si>
    <t>PRG_446</t>
  </si>
  <si>
    <t>PRG_447</t>
  </si>
  <si>
    <t>PRG_448</t>
  </si>
  <si>
    <t>PRG_449</t>
  </si>
  <si>
    <t>PRG_450</t>
  </si>
  <si>
    <t>PRG_451</t>
  </si>
  <si>
    <t>PRG_452</t>
  </si>
  <si>
    <t>PRG_453</t>
  </si>
  <si>
    <t>PRG_454</t>
  </si>
  <si>
    <t>PRG_455</t>
  </si>
  <si>
    <t>PRG_456</t>
  </si>
  <si>
    <t>PRG_457</t>
  </si>
  <si>
    <t>PRG_458</t>
  </si>
  <si>
    <t>PRG_459</t>
  </si>
  <si>
    <t>PRG_460</t>
  </si>
  <si>
    <t>PRG_461</t>
  </si>
  <si>
    <t>PRG_462</t>
  </si>
  <si>
    <t>PRG_463</t>
  </si>
  <si>
    <t>PRG_464</t>
  </si>
  <si>
    <t>PRG_465</t>
  </si>
  <si>
    <t>PRG_466</t>
  </si>
  <si>
    <t>PRG_467</t>
  </si>
  <si>
    <t>PRG_468</t>
  </si>
  <si>
    <t>PRG_469</t>
  </si>
  <si>
    <t>PRG_470</t>
  </si>
  <si>
    <t>PRG_471</t>
  </si>
  <si>
    <t>PRG_472</t>
  </si>
  <si>
    <t>PRG_473</t>
  </si>
  <si>
    <t>PRG_474</t>
  </si>
  <si>
    <t>PRG_475</t>
  </si>
  <si>
    <t>PRG_476</t>
  </si>
  <si>
    <t>PRG_477</t>
  </si>
  <si>
    <t>PRG_478</t>
  </si>
  <si>
    <t>PRG_479</t>
  </si>
  <si>
    <t>PRG_480</t>
  </si>
  <si>
    <t>PRG_481</t>
  </si>
  <si>
    <t>PRG_482</t>
  </si>
  <si>
    <t>PRG_483</t>
  </si>
  <si>
    <t>PRG_484</t>
  </si>
  <si>
    <t>PRG_485</t>
  </si>
  <si>
    <t>PRG_486</t>
  </si>
  <si>
    <t>PRG_487</t>
  </si>
  <si>
    <t>PRG_488</t>
  </si>
  <si>
    <t>PRG_489</t>
  </si>
  <si>
    <t>PRG_490</t>
  </si>
  <si>
    <t>PRG_491</t>
  </si>
  <si>
    <t>PRG_492</t>
  </si>
  <si>
    <t>PRG_493</t>
  </si>
  <si>
    <t>PRG_494</t>
  </si>
  <si>
    <t>PRG_495</t>
  </si>
  <si>
    <t>PRG_496</t>
  </si>
  <si>
    <t>PRG_497</t>
  </si>
  <si>
    <t>PRG_498</t>
  </si>
  <si>
    <t>PRG_499</t>
  </si>
  <si>
    <t>PRG_500</t>
  </si>
  <si>
    <t>EMPTY</t>
  </si>
  <si>
    <t>Датчик (AI) (STR)</t>
  </si>
  <si>
    <t>Клапан (AO) (STR)</t>
  </si>
  <si>
    <t>Сигнал сработки (SWDI) (STR)</t>
  </si>
  <si>
    <t>Блокировка (SWDI) (STR)</t>
  </si>
  <si>
    <t>Обратная связь MV (AI) (STR)</t>
  </si>
  <si>
    <t>Прямой\обратный (OFF\ON) (BOOL)</t>
  </si>
  <si>
    <t>Значение MV при блокировке (REAL)</t>
  </si>
  <si>
    <t>MV девиация по MF - Negative (REAL)</t>
  </si>
  <si>
    <t>MV девиация по MF - Positive (REAL)</t>
  </si>
  <si>
    <t>Задержка аларма девиации MV по MF (REAL)</t>
  </si>
  <si>
    <t>Аларм скорости изменения MV (в единицах шкалы MV) (REAL)</t>
  </si>
  <si>
    <t>Единицы измерения SV (STR)</t>
  </si>
  <si>
    <t>Единицы измерения MV (STR)</t>
  </si>
  <si>
    <t>Количество знаков после запятой - SV (INT)</t>
  </si>
  <si>
    <t>Количество знаков после запятой - MV (INT)</t>
  </si>
  <si>
    <t>PVL (REAL)</t>
  </si>
  <si>
    <t>Ручное управление клапаном</t>
  </si>
  <si>
    <t>Имя блока MANUAL (STR)</t>
  </si>
  <si>
    <t>Описание блока MANUAL (STR)</t>
  </si>
  <si>
    <t>Местный\Дистанция (SWDI) (STR)</t>
  </si>
  <si>
    <t>MLD1_1110_0000</t>
  </si>
  <si>
    <t>ПИД - регулятор каскадный</t>
  </si>
  <si>
    <t>PID3_2100_0000</t>
  </si>
  <si>
    <t>Имя блока PID 1 (STR)</t>
  </si>
  <si>
    <t>Имя блока PID 2 (STR)</t>
  </si>
  <si>
    <t>Описание блока PID 1 (STR)</t>
  </si>
  <si>
    <t>Описание блока PID 2 (STR)</t>
  </si>
  <si>
    <t>Датчик 1 (AI) (STR)</t>
  </si>
  <si>
    <t>Датчик 2 (AI) (STR)</t>
  </si>
  <si>
    <t>Блокировка PID 1 (SWDI) (STR)</t>
  </si>
  <si>
    <t>Блокировка PID 2 (SWDI) (STR)</t>
  </si>
  <si>
    <t>Значение MV при блокировке 1 (REAL)</t>
  </si>
  <si>
    <t>Значение MV при блокировке 2 (REAL)</t>
  </si>
  <si>
    <t>Аларм скорости изменения MV 1 (в единицах шкалы MV) (REAL)</t>
  </si>
  <si>
    <t>PVL 1 (REAL)</t>
  </si>
  <si>
    <t>Единицы измерения SV 1 (STR)</t>
  </si>
  <si>
    <t>Единицы измерения MV 1 (STR)</t>
  </si>
  <si>
    <t>Количество знаков после запятой - SV 1 (INT)</t>
  </si>
  <si>
    <t>Количество знаков после запятой - MV 1 (INT)</t>
  </si>
  <si>
    <t>Аларм скорости изменения MV 2 (в единицах шкалы MV) (REAL)</t>
  </si>
  <si>
    <t>PVL 2 (REAL)</t>
  </si>
  <si>
    <t>Единицы измерения MV 2 (STR)</t>
  </si>
  <si>
    <t>Количество знаков после запятой - MV 2 (INT)</t>
  </si>
  <si>
    <t>ПИД - регулятор со сплиттером</t>
  </si>
  <si>
    <t>PID2_1200_0000</t>
  </si>
  <si>
    <t>Имя блока SPLIT (STR)</t>
  </si>
  <si>
    <t>Описание блока SPLIT (STR)</t>
  </si>
  <si>
    <t>Имя блока MANUAL 1 (STR)</t>
  </si>
  <si>
    <t>Описание блока MANUAL 1 (STR)</t>
  </si>
  <si>
    <t>Имя блока MANUAL 2 (STR)</t>
  </si>
  <si>
    <t>Описание блока MANUAL 2 (STR)</t>
  </si>
  <si>
    <t>Клапан Б (AO) (STR)</t>
  </si>
  <si>
    <t>Клапан А (AO) (STR)</t>
  </si>
  <si>
    <t>Блокировка PID (SWDI) (STR)</t>
  </si>
  <si>
    <t>Блокировка MAN_A (SWDI) (STR)</t>
  </si>
  <si>
    <t>Блокировка MAN_Б (SWDI) (STR)</t>
  </si>
  <si>
    <t>Значение MV при блокировке PID (REAL)</t>
  </si>
  <si>
    <t>Значение MV при блокировке MV_A (REAL)</t>
  </si>
  <si>
    <t>Значение MV при блокировке MV_Б (REAL)</t>
  </si>
  <si>
    <t>Верх шкалы MV PID (REAL)</t>
  </si>
  <si>
    <t>Низ шкалы MV PID (REAL)</t>
  </si>
  <si>
    <t>Верх шкалы SV PID (REAL)</t>
  </si>
  <si>
    <t>Низ шкалы SV PID (REAL)</t>
  </si>
  <si>
    <t>PVHH PID (REAL)</t>
  </si>
  <si>
    <t>PVH PID (REAL)</t>
  </si>
  <si>
    <t>PVL PID (REAL)</t>
  </si>
  <si>
    <t>PVLL PID (REAL)</t>
  </si>
  <si>
    <t>PVHYS PID (в единицах измереня от шкалы SV) (REAL)</t>
  </si>
  <si>
    <t>Единицы измерения SV PID (STR)</t>
  </si>
  <si>
    <t>Единицы измерения MV PID (STR)</t>
  </si>
  <si>
    <t>Количество знаков после запятой - MV PID (INT)</t>
  </si>
  <si>
    <t>Количество знаков после запятой - SV PID (INT)</t>
  </si>
  <si>
    <t>Прямой\обратный SPLIT А (OFF\ON)</t>
  </si>
  <si>
    <t>Прямой\обратный SPLIT Б (OFF\ON)</t>
  </si>
  <si>
    <t>Верх шкалы MV SPLIT A (REAL)</t>
  </si>
  <si>
    <t>Низ шкалы MV SPLIT A (REAL)</t>
  </si>
  <si>
    <t>Единицы измерения MV SPLIT A (STR)</t>
  </si>
  <si>
    <t>Количество знаков после запятой - MV SPLIT A (INT)</t>
  </si>
  <si>
    <t>Единицы измерения MV SPLIT Б (STR)</t>
  </si>
  <si>
    <t>Количество знаков после запятой - MV SPLIT Б (INT)</t>
  </si>
  <si>
    <t>Низ шкалы MV SPLIT Б (REAL)</t>
  </si>
  <si>
    <t>Верх шкалы MV SPLIT Б (REAL)</t>
  </si>
  <si>
    <t>ПИД - регулирование по наименьшему/наибольшему MV</t>
  </si>
  <si>
    <t>PID4_2100_0000</t>
  </si>
  <si>
    <t>Имя блока SEL (STR)</t>
  </si>
  <si>
    <t>Описание блока SEL (STR)</t>
  </si>
  <si>
    <t>Блокировка MAN (SWDI) (STR)</t>
  </si>
  <si>
    <t>Значение MV при блокировке PID 1 (REAL)</t>
  </si>
  <si>
    <t>Значение MV при блокировке PID 2 (REAL)</t>
  </si>
  <si>
    <t>Значение MV при блокировке MAN (REAL)</t>
  </si>
  <si>
    <t>Верх шкалы MV PID 1 (REAL)</t>
  </si>
  <si>
    <t>Низ шкалы MV PID 1 (REAL)</t>
  </si>
  <si>
    <t>Верх шкалы SV PID 1 (REAL)</t>
  </si>
  <si>
    <t>Низ шкалы SV PID 1 (REAL)</t>
  </si>
  <si>
    <t>PVHH PID 1 (REAL)</t>
  </si>
  <si>
    <t>PVH PID 1 (REAL)</t>
  </si>
  <si>
    <t>PVLL PID 1 (REAL)</t>
  </si>
  <si>
    <t>PVHYS PID 1 (в единицах измереня от шкалы SV) (REAL)</t>
  </si>
  <si>
    <t>Возвр режима PID 1 (ON/OFF)</t>
  </si>
  <si>
    <t>Верх шкалы MV PID 2 (REAL)</t>
  </si>
  <si>
    <t>Низ шкалы MV PID 2 (REAL)</t>
  </si>
  <si>
    <t>Верх шкалы SV PID 2 (REAL)</t>
  </si>
  <si>
    <t>Низ шкалы SV PID 2 (REAL)</t>
  </si>
  <si>
    <t>PVHH PID 2 (REAL)</t>
  </si>
  <si>
    <t>PVH PID 2 (REAL)</t>
  </si>
  <si>
    <t>PVL PID 2 (REAL)</t>
  </si>
  <si>
    <t>PVLL PID 2 (REAL)</t>
  </si>
  <si>
    <t>PVHYS PID 2 (в единицах измереня от шкалы SV) (REAL)</t>
  </si>
  <si>
    <t>Возвр режима PID 2 (ON/OFF)</t>
  </si>
  <si>
    <t>Верх шкалы SEL (REAL)</t>
  </si>
  <si>
    <t>Низ шкалы SEL (REAL)</t>
  </si>
  <si>
    <t>Возвр режима MAN (ON/OFF)</t>
  </si>
  <si>
    <t>Аларм скорости изменения MV PID 1 (в единицах шкалы MV) (REAL)</t>
  </si>
  <si>
    <t>Аларм скорости изменения MV PID (в единицах шкалы MV) (REAL)</t>
  </si>
  <si>
    <t>PVL PID 1 (REAL)</t>
  </si>
  <si>
    <t>Единицы измерения SV PID 1 (STR)</t>
  </si>
  <si>
    <t>Единицы измерения MV PID 1 (STR)</t>
  </si>
  <si>
    <t>Количество знаков после запятой - SV PID 1 (INT)</t>
  </si>
  <si>
    <t>Количество знаков после запятой - MV PID 1 (INT)</t>
  </si>
  <si>
    <t>Аларм скорости изменения MV PID 2 (в единицах шкалы MV) (REAL)</t>
  </si>
  <si>
    <t>Единицы измерения SV PID 2 (STR)</t>
  </si>
  <si>
    <t>Количество знаков после запятой - SV PID 2 (INT)</t>
  </si>
  <si>
    <t>Режим работы SEL (0 -AVE, 1- MIN, 2 - MAX, 3 - IN1, 4 - IN2, 5 - MAN) (INT)</t>
  </si>
  <si>
    <t>Девиация SEL (вся шкала) (REAL)</t>
  </si>
  <si>
    <t>Верх шкалы MV MAN (REAL)</t>
  </si>
  <si>
    <t>Низ шкалы MV MAN (REAL)</t>
  </si>
  <si>
    <t>Единицы измерения MV MAN (STR)</t>
  </si>
  <si>
    <t>Количество знаков после запятой - MV MAN (INT)</t>
  </si>
  <si>
    <t>12112FC00015</t>
  </si>
  <si>
    <t>12112FC00024</t>
  </si>
  <si>
    <t>12112PC00001</t>
  </si>
  <si>
    <t>12112PC00002</t>
  </si>
  <si>
    <t>12112FC00020</t>
  </si>
  <si>
    <t>12112FC00021</t>
  </si>
  <si>
    <t>12112FC00022</t>
  </si>
  <si>
    <t>12112PC00004</t>
  </si>
  <si>
    <t>12112TC00007</t>
  </si>
  <si>
    <t>12112TC00026</t>
  </si>
  <si>
    <t>12112LC00015</t>
  </si>
  <si>
    <t>12112PC00028</t>
  </si>
  <si>
    <t>12112TC00024</t>
  </si>
  <si>
    <t>12112LC00019</t>
  </si>
  <si>
    <t>12112TC00015</t>
  </si>
  <si>
    <t>12112TC00016</t>
  </si>
  <si>
    <t>12113LC00002</t>
  </si>
  <si>
    <t>12113PC00003</t>
  </si>
  <si>
    <t>12113TC00006</t>
  </si>
  <si>
    <t>12113PC00028</t>
  </si>
  <si>
    <t>12113TC00012</t>
  </si>
  <si>
    <t>12113FC00011</t>
  </si>
  <si>
    <t>12113FC00013</t>
  </si>
  <si>
    <t>12113FC00014</t>
  </si>
  <si>
    <t>12113LC00009</t>
  </si>
  <si>
    <t>12113PC00011</t>
  </si>
  <si>
    <t>12113TC00036</t>
  </si>
  <si>
    <t>12113PC00036</t>
  </si>
  <si>
    <t>12113PC00005</t>
  </si>
  <si>
    <t>12113PC00006</t>
  </si>
  <si>
    <t>12113PC00014</t>
  </si>
  <si>
    <t>12113TC00046</t>
  </si>
  <si>
    <t>12113TC00073</t>
  </si>
  <si>
    <t>12112LC00032</t>
  </si>
  <si>
    <t>12112LC00034</t>
  </si>
  <si>
    <t>12112LC00035</t>
  </si>
  <si>
    <t>12112PC00040A</t>
  </si>
  <si>
    <t>12112PC00040B</t>
  </si>
  <si>
    <t>12112PC00041A</t>
  </si>
  <si>
    <t>12112PC00041B</t>
  </si>
  <si>
    <t>12112LC00003</t>
  </si>
  <si>
    <t>12112LC00005</t>
  </si>
  <si>
    <t>12112LC00009</t>
  </si>
  <si>
    <t>12112LC00025</t>
  </si>
  <si>
    <t>12112PC00005</t>
  </si>
  <si>
    <t>12112FC00007</t>
  </si>
  <si>
    <t>12112FC00027</t>
  </si>
  <si>
    <t>12113FC00027</t>
  </si>
  <si>
    <t>12113LC0003A</t>
  </si>
  <si>
    <t>12113PC00002</t>
  </si>
  <si>
    <t>12113PC00013</t>
  </si>
  <si>
    <t>12112TС00403</t>
  </si>
  <si>
    <t>12112LС00306</t>
  </si>
  <si>
    <t>OFF</t>
  </si>
  <si>
    <t>P101</t>
  </si>
  <si>
    <t>P102</t>
  </si>
  <si>
    <t>12113TC00100</t>
  </si>
  <si>
    <t>12113TC00030</t>
  </si>
  <si>
    <t>12113TC00031</t>
  </si>
  <si>
    <t>12113PC00037</t>
  </si>
  <si>
    <t>12113PC00035</t>
  </si>
  <si>
    <t>12112PC00010</t>
  </si>
  <si>
    <t>12113TC00014</t>
  </si>
  <si>
    <t>12113TC00013</t>
  </si>
  <si>
    <t>12113LC00004</t>
  </si>
  <si>
    <t>12113FC00029</t>
  </si>
  <si>
    <t>12113FC00030</t>
  </si>
  <si>
    <t>12112FC00001</t>
  </si>
  <si>
    <t>12112LC00001</t>
  </si>
  <si>
    <t>12113FC00008</t>
  </si>
  <si>
    <t>12113FC00009</t>
  </si>
  <si>
    <t>12113FC00010</t>
  </si>
  <si>
    <t>12113LC00005</t>
  </si>
  <si>
    <t>12113LC00006</t>
  </si>
  <si>
    <t>12113LC00007</t>
  </si>
  <si>
    <t>12113FC00012</t>
  </si>
  <si>
    <t>12113LC00008</t>
  </si>
  <si>
    <t>P103</t>
  </si>
  <si>
    <t>12112FC00002</t>
  </si>
  <si>
    <t>12112FC00003</t>
  </si>
  <si>
    <t>12112FC00004</t>
  </si>
  <si>
    <t>12112FC00005</t>
  </si>
  <si>
    <t>ПИД сплит (1_2)</t>
  </si>
  <si>
    <t>ПИД сплит (2_2)</t>
  </si>
  <si>
    <t>12112HC00101</t>
  </si>
  <si>
    <t>12112HC00102</t>
  </si>
  <si>
    <t>12113HC00010</t>
  </si>
  <si>
    <t>12112HC00103</t>
  </si>
  <si>
    <t>12113HC00020</t>
  </si>
  <si>
    <t>12113HC00013</t>
  </si>
  <si>
    <t>12113HC00003</t>
  </si>
  <si>
    <t>12113HC00014</t>
  </si>
  <si>
    <t>12113HC00011</t>
  </si>
  <si>
    <t>12112HC00201</t>
  </si>
  <si>
    <t>12112HC00202</t>
  </si>
  <si>
    <t>12112HC00203</t>
  </si>
  <si>
    <t>12112HC00301</t>
  </si>
  <si>
    <t>12112HC00302</t>
  </si>
  <si>
    <t>12112HC00303</t>
  </si>
  <si>
    <t>MOT14_0012_1050</t>
  </si>
  <si>
    <t>M-14</t>
  </si>
  <si>
    <t>Имя блока MOTOR (STR)</t>
  </si>
  <si>
    <t>Описание блока MOTOR (STR)</t>
  </si>
  <si>
    <t>Состояние (DI) (STR)</t>
  </si>
  <si>
    <t>PV/VALUE (DI/SWITCH)(STR)</t>
  </si>
  <si>
    <t>Электрическая ошибка (SWDI) (STR)</t>
  </si>
  <si>
    <t>Готовность (SWDI) (STR)</t>
  </si>
  <si>
    <t>Пуск (DO) (STR)</t>
  </si>
  <si>
    <t>Стоп (DO) (STR)</t>
  </si>
  <si>
    <t>Тип выходного сигнала( 0 - импульсный, 1 - серия импульсов, 2 - потенциальный) (INT)</t>
  </si>
  <si>
    <t>12112HS07001_1</t>
  </si>
  <si>
    <t>12112HS07002_1</t>
  </si>
  <si>
    <t>12112HS07001_2</t>
  </si>
  <si>
    <t>12112HS07002_2</t>
  </si>
  <si>
    <t>12112XB07001_1</t>
  </si>
  <si>
    <t>12112XB07002_1</t>
  </si>
  <si>
    <t>12112XB07001_3</t>
  </si>
  <si>
    <t>12112XB07002_3</t>
  </si>
  <si>
    <t>12112XA07001_4</t>
  </si>
  <si>
    <t>12112XA07002_4</t>
  </si>
  <si>
    <t>12112XZY07001</t>
  </si>
  <si>
    <t>12112XZY07002</t>
  </si>
  <si>
    <t>Ручные регуляторы</t>
  </si>
  <si>
    <t>12112P001A</t>
  </si>
  <si>
    <t>12112P001B</t>
  </si>
  <si>
    <t>MOT13_0011_1020</t>
  </si>
  <si>
    <t>M-13</t>
  </si>
  <si>
    <t>12112P021</t>
  </si>
  <si>
    <t>12112XB07013_1</t>
  </si>
  <si>
    <t>12112XB07013_2</t>
  </si>
  <si>
    <t>12112XZY07013</t>
  </si>
  <si>
    <t>12112XA07013_4</t>
  </si>
  <si>
    <t>12112HS07013_1</t>
  </si>
  <si>
    <t>12112P022</t>
  </si>
  <si>
    <t>12112P005</t>
  </si>
  <si>
    <t>12113P003A</t>
  </si>
  <si>
    <t>12113P003B</t>
  </si>
  <si>
    <t>12113P021</t>
  </si>
  <si>
    <t>12112XB07016_1</t>
  </si>
  <si>
    <t>12112XB07017_1</t>
  </si>
  <si>
    <t>12113XB07005_1</t>
  </si>
  <si>
    <t>12113XB07006_1</t>
  </si>
  <si>
    <t>12113XB07008_1</t>
  </si>
  <si>
    <t>12112XA07016_4</t>
  </si>
  <si>
    <t>12112XA07017_4</t>
  </si>
  <si>
    <t>12113XA07005_4</t>
  </si>
  <si>
    <t>12113XA07006_4</t>
  </si>
  <si>
    <t>12113XA07008_4</t>
  </si>
  <si>
    <t>12112XZY07016</t>
  </si>
  <si>
    <t>12112XZY07017</t>
  </si>
  <si>
    <t>12113XZY07005</t>
  </si>
  <si>
    <t>12113XZY07006</t>
  </si>
  <si>
    <t>12113XZY07008</t>
  </si>
  <si>
    <t>12112XB07016_2</t>
  </si>
  <si>
    <t>12112XB07017_2</t>
  </si>
  <si>
    <t>12113XB07005_2</t>
  </si>
  <si>
    <t>12113XB07006_2</t>
  </si>
  <si>
    <t>12113XB07008_2</t>
  </si>
  <si>
    <t>12112HS07016_1</t>
  </si>
  <si>
    <t>12112HS07017_1</t>
  </si>
  <si>
    <t>12113HS07005_1</t>
  </si>
  <si>
    <t>12113HS07006_1</t>
  </si>
  <si>
    <t>12113HS07008_1</t>
  </si>
  <si>
    <t>12112P020</t>
  </si>
  <si>
    <t>12112P012</t>
  </si>
  <si>
    <t>12113P020</t>
  </si>
  <si>
    <t>12113P010</t>
  </si>
  <si>
    <t>12112XB07012_1</t>
  </si>
  <si>
    <t>12112XB07015_1</t>
  </si>
  <si>
    <t>12113XB07009_1</t>
  </si>
  <si>
    <t>12113XB07007_1</t>
  </si>
  <si>
    <t>12112XZY07012</t>
  </si>
  <si>
    <t>12112XZY07015</t>
  </si>
  <si>
    <t>12113XZY07009</t>
  </si>
  <si>
    <t>12113XZY07007</t>
  </si>
  <si>
    <t>12112XA07012_4</t>
  </si>
  <si>
    <t>12112XA07015_4</t>
  </si>
  <si>
    <t>12113XA07009_4</t>
  </si>
  <si>
    <t>12113XA07007_4</t>
  </si>
  <si>
    <t>12112XB07012_2</t>
  </si>
  <si>
    <t>12112XB07015_2</t>
  </si>
  <si>
    <t>12113XB07009_2</t>
  </si>
  <si>
    <t>12113XB07007_2</t>
  </si>
  <si>
    <t>12112HS07012_1</t>
  </si>
  <si>
    <t>12112HS07015_1</t>
  </si>
  <si>
    <t>12113HS07009_1</t>
  </si>
  <si>
    <t>12113HS07007_1</t>
  </si>
  <si>
    <t>PVHH</t>
  </si>
  <si>
    <t>IO_PARAM</t>
  </si>
  <si>
    <t>HH</t>
  </si>
  <si>
    <t>BLOCK_NAME</t>
  </si>
  <si>
    <t>IO_NAME</t>
  </si>
  <si>
    <t>BLOCK_PARAM</t>
  </si>
  <si>
    <t>A</t>
  </si>
  <si>
    <t>B</t>
  </si>
  <si>
    <t>D</t>
  </si>
  <si>
    <t>E</t>
  </si>
  <si>
    <t>FOR_EXAMPLE</t>
  </si>
  <si>
    <t>PVH</t>
  </si>
  <si>
    <t>H</t>
  </si>
  <si>
    <t>SL</t>
  </si>
  <si>
    <t>SH</t>
  </si>
  <si>
    <t>FU</t>
  </si>
  <si>
    <t>FUNCTION</t>
  </si>
  <si>
    <t>HYSTER</t>
  </si>
  <si>
    <t>PVLL</t>
  </si>
  <si>
    <t>LL</t>
  </si>
  <si>
    <t>PVHYS</t>
  </si>
  <si>
    <t>C</t>
  </si>
  <si>
    <t>A+B/C</t>
  </si>
  <si>
    <t>(A-B)*C</t>
  </si>
  <si>
    <t>PVL</t>
  </si>
  <si>
    <t>L</t>
  </si>
  <si>
    <t>DEC_DIG</t>
  </si>
  <si>
    <t>TV</t>
  </si>
  <si>
    <t>SWPN</t>
  </si>
  <si>
    <t>NMFLIM</t>
  </si>
  <si>
    <t>PMFLIM</t>
  </si>
  <si>
    <t>TMFHYS</t>
  </si>
  <si>
    <t>MVH</t>
  </si>
  <si>
    <t>MVL</t>
  </si>
  <si>
    <t>SVH</t>
  </si>
  <si>
    <t>SVL</t>
  </si>
  <si>
    <t>DMVLIM</t>
  </si>
  <si>
    <t>MVSCH</t>
  </si>
  <si>
    <t>MVSCL</t>
  </si>
  <si>
    <t>SVSCH</t>
  </si>
  <si>
    <t>SVSCL</t>
  </si>
  <si>
    <t>SVEU</t>
  </si>
  <si>
    <t>MVEU</t>
  </si>
  <si>
    <t>SVDLEN</t>
  </si>
  <si>
    <t>MVDLEN</t>
  </si>
  <si>
    <t>ENG_UNIT</t>
  </si>
  <si>
    <t>F</t>
  </si>
  <si>
    <t>G</t>
  </si>
  <si>
    <t>J</t>
  </si>
  <si>
    <t>Описание</t>
  </si>
  <si>
    <t>TV_SPLIT</t>
  </si>
  <si>
    <t>K</t>
  </si>
  <si>
    <t>A-B</t>
  </si>
  <si>
    <t>SWPN1</t>
  </si>
  <si>
    <t>SWPN2</t>
  </si>
  <si>
    <t>MVH1</t>
  </si>
  <si>
    <t>MVL1</t>
  </si>
  <si>
    <t>MVH2</t>
  </si>
  <si>
    <t>MVL2</t>
  </si>
  <si>
    <t>Верх шкалы MV MANUAL A (REAL)</t>
  </si>
  <si>
    <t>Низ шкалы  MV MANUAL A (REAL)</t>
  </si>
  <si>
    <t>Верх шкалы MV MANUAL B (REAL)</t>
  </si>
  <si>
    <t>Низ шкалы MV MANUAL B (REAL)</t>
  </si>
  <si>
    <t>MVSCH1</t>
  </si>
  <si>
    <t>MVSCL1</t>
  </si>
  <si>
    <t>MVSCH2</t>
  </si>
  <si>
    <t>MVSCL2</t>
  </si>
  <si>
    <t>PVSCH</t>
  </si>
  <si>
    <t>PVSCL</t>
  </si>
  <si>
    <t>MVEU1</t>
  </si>
  <si>
    <t>MVEU2</t>
  </si>
  <si>
    <t>MVDLEN1</t>
  </si>
  <si>
    <t>MVDLEN2</t>
  </si>
  <si>
    <t>Единицы измерения MV MANUAL A (STR)</t>
  </si>
  <si>
    <t>Количество знаков после запятой - MV MANUAL A (INT)</t>
  </si>
  <si>
    <t>Единицы измерения MV MANUAL Б (STR)</t>
  </si>
  <si>
    <t>Количество знаков после запятой - MANUAL Б (INT)</t>
  </si>
  <si>
    <t>PVEU</t>
  </si>
  <si>
    <t>PVDLEN</t>
  </si>
  <si>
    <t>Единицы измерения PV MANUAL A (STR)</t>
  </si>
  <si>
    <t>Количество знаков после запятой - PV MANUAL A (INT)</t>
  </si>
  <si>
    <t>Единицы измерения PV MANUAL Б (STR)</t>
  </si>
  <si>
    <t>Количество знаков после запятой - PV MANUAL Б (INT)</t>
  </si>
  <si>
    <t>Верх шкалы PV MANUAL A (REAL)</t>
  </si>
  <si>
    <t>Низ шкалы PV MANUAL A (REAL)</t>
  </si>
  <si>
    <t>Верх шкалы PV MANUAL B (REAL)</t>
  </si>
  <si>
    <t>Низ шкалы PV MANUAL B (REAL)</t>
  </si>
  <si>
    <t>SRH1</t>
  </si>
  <si>
    <t>SRL1</t>
  </si>
  <si>
    <t>SRH2</t>
  </si>
  <si>
    <t>SRL2</t>
  </si>
  <si>
    <t>S_AV</t>
  </si>
  <si>
    <t>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</si>
</sst>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D7FA-EE9B-4BFF-A4A4-C04A5275C5FC}">
  <dimension ref="A1:DI108"/>
  <sheetViews>
    <sheetView zoomScale="70" zoomScaleNormal="70" workbookViewId="0">
      <pane ySplit="1" topLeftCell="A62" activePane="bottomLeft" state="frozen"/>
      <selection pane="bottomLeft" activeCell="B68" sqref="B68"/>
    </sheetView>
  </sheetViews>
  <sheetFormatPr defaultColWidth="9.140625" defaultRowHeight="15" x14ac:dyDescent="0.25"/>
  <cols>
    <col min="1" max="1" width="8.7109375" style="1" bestFit="1" customWidth="1"/>
    <col min="2" max="2" width="18.7109375" style="1" bestFit="1" customWidth="1"/>
    <col min="3" max="3" width="15.85546875" style="1" bestFit="1" customWidth="1"/>
    <col min="4" max="4" width="8.85546875" style="1" bestFit="1" customWidth="1"/>
    <col min="5" max="5" width="15.85546875" style="1" bestFit="1" customWidth="1"/>
    <col min="6" max="6" width="26.28515625" style="1" bestFit="1" customWidth="1"/>
    <col min="7" max="7" width="16.85546875" style="1" bestFit="1" customWidth="1"/>
    <col min="8" max="8" width="23" style="1" bestFit="1" customWidth="1"/>
    <col min="9" max="9" width="16.85546875" style="1" bestFit="1" customWidth="1"/>
    <col min="10" max="10" width="24.7109375" style="1" bestFit="1" customWidth="1"/>
    <col min="11" max="11" width="16.85546875" style="1" bestFit="1" customWidth="1"/>
    <col min="12" max="12" width="24.5703125" style="1" bestFit="1" customWidth="1"/>
    <col min="13" max="13" width="16.85546875" style="1" bestFit="1" customWidth="1"/>
    <col min="14" max="14" width="17.42578125" style="1" bestFit="1" customWidth="1"/>
    <col min="15" max="15" width="17.28515625" style="1" bestFit="1" customWidth="1"/>
    <col min="16" max="16" width="16.85546875" style="1" bestFit="1" customWidth="1"/>
    <col min="17" max="18" width="12.7109375" style="1" bestFit="1" customWidth="1"/>
    <col min="19" max="19" width="4.42578125" style="1" bestFit="1" customWidth="1"/>
    <col min="20" max="20" width="6.140625" style="1" bestFit="1" customWidth="1"/>
    <col min="21" max="21" width="4.42578125" style="1" bestFit="1" customWidth="1"/>
    <col min="22" max="22" width="6.7109375" style="1" bestFit="1" customWidth="1"/>
    <col min="23" max="23" width="6.140625" style="1" bestFit="1" customWidth="1"/>
    <col min="24" max="25" width="4.42578125" style="1" bestFit="1" customWidth="1"/>
    <col min="26" max="26" width="5.5703125" style="1" bestFit="1" customWidth="1"/>
    <col min="27" max="27" width="6.140625" style="1" bestFit="1" customWidth="1"/>
    <col min="28" max="28" width="5.5703125" style="1" bestFit="1" customWidth="1"/>
    <col min="29" max="31" width="4.42578125" style="1" bestFit="1" customWidth="1"/>
    <col min="32" max="32" width="6.140625" style="1" bestFit="1" customWidth="1"/>
    <col min="33" max="33" width="4.42578125" style="1" bestFit="1" customWidth="1"/>
    <col min="34" max="34" width="6.140625" style="1" bestFit="1" customWidth="1"/>
    <col min="35" max="38" width="4.42578125" style="1" bestFit="1" customWidth="1"/>
    <col min="39" max="39" width="6.140625" style="1" bestFit="1" customWidth="1"/>
    <col min="40" max="40" width="4.42578125" style="1" bestFit="1" customWidth="1"/>
    <col min="41" max="41" width="6.140625" style="1" bestFit="1" customWidth="1"/>
    <col min="42" max="48" width="4.42578125" style="1" bestFit="1" customWidth="1"/>
    <col min="49" max="49" width="6.140625" style="1" bestFit="1" customWidth="1"/>
    <col min="50" max="103" width="4.42578125" style="1" bestFit="1" customWidth="1"/>
    <col min="104" max="104" width="5.5703125" style="1" bestFit="1" customWidth="1"/>
    <col min="105" max="16384" width="9.140625" style="1"/>
  </cols>
  <sheetData>
    <row r="1" spans="1:104" ht="15.75" thickBot="1" x14ac:dyDescent="0.3">
      <c r="A1" s="2" t="s">
        <v>0</v>
      </c>
      <c r="B1" s="2" t="s">
        <v>66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60</v>
      </c>
      <c r="AX1" s="2" t="s">
        <v>61</v>
      </c>
      <c r="AY1" s="2" t="s">
        <v>62</v>
      </c>
      <c r="AZ1" s="2" t="s">
        <v>63</v>
      </c>
      <c r="BA1" s="2" t="s">
        <v>64</v>
      </c>
      <c r="BB1" s="2" t="s">
        <v>65</v>
      </c>
      <c r="BC1" s="2" t="s">
        <v>470</v>
      </c>
      <c r="BD1" s="2" t="s">
        <v>471</v>
      </c>
      <c r="BE1" s="2" t="s">
        <v>472</v>
      </c>
      <c r="BF1" s="2" t="s">
        <v>473</v>
      </c>
      <c r="BG1" s="2" t="s">
        <v>474</v>
      </c>
      <c r="BH1" s="2" t="s">
        <v>475</v>
      </c>
      <c r="BI1" s="2" t="s">
        <v>476</v>
      </c>
      <c r="BJ1" s="2" t="s">
        <v>477</v>
      </c>
      <c r="BK1" s="2" t="s">
        <v>478</v>
      </c>
      <c r="BL1" s="2" t="s">
        <v>479</v>
      </c>
      <c r="BM1" s="2" t="s">
        <v>480</v>
      </c>
      <c r="BN1" s="2" t="s">
        <v>481</v>
      </c>
      <c r="BO1" s="2" t="s">
        <v>482</v>
      </c>
      <c r="BP1" s="2" t="s">
        <v>483</v>
      </c>
      <c r="BQ1" s="2" t="s">
        <v>484</v>
      </c>
      <c r="BR1" s="2" t="s">
        <v>485</v>
      </c>
      <c r="BS1" s="2" t="s">
        <v>486</v>
      </c>
      <c r="BT1" s="2" t="s">
        <v>487</v>
      </c>
      <c r="BU1" s="2" t="s">
        <v>488</v>
      </c>
      <c r="BV1" s="2" t="s">
        <v>489</v>
      </c>
      <c r="BW1" s="2" t="s">
        <v>490</v>
      </c>
      <c r="BX1" s="2" t="s">
        <v>491</v>
      </c>
      <c r="BY1" s="2" t="s">
        <v>492</v>
      </c>
      <c r="BZ1" s="2" t="s">
        <v>493</v>
      </c>
      <c r="CA1" s="2" t="s">
        <v>494</v>
      </c>
      <c r="CB1" s="2" t="s">
        <v>495</v>
      </c>
      <c r="CC1" s="2" t="s">
        <v>496</v>
      </c>
      <c r="CD1" s="2" t="s">
        <v>497</v>
      </c>
      <c r="CE1" s="2" t="s">
        <v>498</v>
      </c>
      <c r="CF1" s="2" t="s">
        <v>499</v>
      </c>
      <c r="CG1" s="2" t="s">
        <v>500</v>
      </c>
      <c r="CH1" s="2" t="s">
        <v>501</v>
      </c>
      <c r="CI1" s="2" t="s">
        <v>502</v>
      </c>
      <c r="CJ1" s="2" t="s">
        <v>503</v>
      </c>
      <c r="CK1" s="2" t="s">
        <v>504</v>
      </c>
      <c r="CL1" s="2" t="s">
        <v>505</v>
      </c>
      <c r="CM1" s="2" t="s">
        <v>506</v>
      </c>
      <c r="CN1" s="2" t="s">
        <v>507</v>
      </c>
      <c r="CO1" s="2" t="s">
        <v>508</v>
      </c>
      <c r="CP1" s="2" t="s">
        <v>509</v>
      </c>
      <c r="CQ1" s="2" t="s">
        <v>510</v>
      </c>
      <c r="CR1" s="2" t="s">
        <v>511</v>
      </c>
      <c r="CS1" s="2" t="s">
        <v>512</v>
      </c>
      <c r="CT1" s="2" t="s">
        <v>513</v>
      </c>
      <c r="CU1" s="2" t="s">
        <v>514</v>
      </c>
      <c r="CV1" s="2" t="s">
        <v>515</v>
      </c>
      <c r="CW1" s="2" t="s">
        <v>516</v>
      </c>
      <c r="CX1" s="2" t="s">
        <v>517</v>
      </c>
      <c r="CY1" s="2" t="s">
        <v>518</v>
      </c>
      <c r="CZ1" s="2" t="s">
        <v>519</v>
      </c>
    </row>
    <row r="2" spans="1:104" x14ac:dyDescent="0.25">
      <c r="A2" s="1">
        <f>IF($B2&lt;&gt;"", IF($E2&lt;&gt;"",ROW($A2)-1,""),"")</f>
        <v>1</v>
      </c>
      <c r="B2" s="1" t="s">
        <v>463</v>
      </c>
      <c r="C2" s="1" t="s">
        <v>67</v>
      </c>
      <c r="D2" s="1">
        <v>1</v>
      </c>
      <c r="E2" s="1" t="s">
        <v>67</v>
      </c>
      <c r="F2" s="1" t="s">
        <v>45</v>
      </c>
      <c r="G2" s="1" t="s">
        <v>51</v>
      </c>
      <c r="H2" s="1">
        <v>0</v>
      </c>
      <c r="I2" s="1" t="s">
        <v>77</v>
      </c>
    </row>
    <row r="3" spans="1:104" x14ac:dyDescent="0.25">
      <c r="A3" s="1">
        <f t="shared" ref="A3:A66" si="0">IF($B3&lt;&gt;"", IF($E3&lt;&gt;"",ROW($A3)-1,""),"")</f>
        <v>2</v>
      </c>
      <c r="B3" s="1" t="s">
        <v>463</v>
      </c>
      <c r="C3" s="1" t="s">
        <v>68</v>
      </c>
      <c r="D3" s="1">
        <v>1</v>
      </c>
      <c r="E3" s="1" t="s">
        <v>68</v>
      </c>
      <c r="F3" s="1" t="s">
        <v>46</v>
      </c>
      <c r="G3" s="1" t="s">
        <v>52</v>
      </c>
      <c r="H3" s="1">
        <v>0</v>
      </c>
      <c r="I3" s="1" t="s">
        <v>77</v>
      </c>
    </row>
    <row r="4" spans="1:104" x14ac:dyDescent="0.25">
      <c r="A4" s="1">
        <f t="shared" si="0"/>
        <v>3</v>
      </c>
      <c r="B4" s="1" t="s">
        <v>463</v>
      </c>
      <c r="C4" s="1" t="s">
        <v>69</v>
      </c>
      <c r="D4" s="1">
        <v>1</v>
      </c>
      <c r="E4" s="1" t="s">
        <v>69</v>
      </c>
      <c r="F4" s="1" t="s">
        <v>47</v>
      </c>
      <c r="G4" s="1" t="s">
        <v>53</v>
      </c>
      <c r="H4" s="1">
        <v>0</v>
      </c>
      <c r="I4" s="1" t="s">
        <v>77</v>
      </c>
    </row>
    <row r="5" spans="1:104" x14ac:dyDescent="0.25">
      <c r="A5" s="1">
        <f t="shared" si="0"/>
        <v>4</v>
      </c>
      <c r="B5" s="1" t="s">
        <v>463</v>
      </c>
      <c r="C5" s="1" t="s">
        <v>70</v>
      </c>
      <c r="D5" s="1">
        <v>1</v>
      </c>
      <c r="E5" s="1" t="s">
        <v>70</v>
      </c>
      <c r="F5" s="1" t="s">
        <v>48</v>
      </c>
      <c r="G5" s="1" t="s">
        <v>54</v>
      </c>
      <c r="H5" s="1">
        <v>0</v>
      </c>
      <c r="I5" s="1" t="s">
        <v>77</v>
      </c>
    </row>
    <row r="6" spans="1:104" x14ac:dyDescent="0.25">
      <c r="A6" s="1">
        <f t="shared" si="0"/>
        <v>5</v>
      </c>
      <c r="B6" s="1" t="s">
        <v>463</v>
      </c>
      <c r="C6" s="1" t="s">
        <v>71</v>
      </c>
      <c r="D6" s="1">
        <v>1</v>
      </c>
      <c r="E6" s="1" t="s">
        <v>71</v>
      </c>
      <c r="F6" s="1" t="s">
        <v>49</v>
      </c>
      <c r="G6" s="1" t="s">
        <v>55</v>
      </c>
      <c r="H6" s="1">
        <v>0</v>
      </c>
      <c r="I6" s="1" t="s">
        <v>77</v>
      </c>
    </row>
    <row r="7" spans="1:104" x14ac:dyDescent="0.25">
      <c r="A7" s="1">
        <f t="shared" si="0"/>
        <v>6</v>
      </c>
      <c r="B7" s="1" t="s">
        <v>520</v>
      </c>
      <c r="C7" s="1" t="s">
        <v>1142</v>
      </c>
      <c r="D7" s="1">
        <v>2</v>
      </c>
      <c r="E7" s="1" t="s">
        <v>1142</v>
      </c>
      <c r="F7" s="1" t="str">
        <f>E7&amp;" PID"</f>
        <v>12112FC00015 PID</v>
      </c>
      <c r="G7" s="1" t="str">
        <f>REPLACE(E7,7,1,"I")</f>
        <v>12112FI00015</v>
      </c>
      <c r="H7" s="1" t="str">
        <f>"O"&amp;REPLACE(E7,7,1,"V")</f>
        <v>O12112FV00015</v>
      </c>
      <c r="I7" s="1" t="s">
        <v>255</v>
      </c>
      <c r="J7" s="1" t="str">
        <f>REPLACE(E7,7,1,"V")&amp;"G"</f>
        <v>12112FV00015G</v>
      </c>
    </row>
    <row r="8" spans="1:104" x14ac:dyDescent="0.25">
      <c r="A8" s="1">
        <f t="shared" si="0"/>
        <v>7</v>
      </c>
      <c r="B8" s="1" t="s">
        <v>520</v>
      </c>
      <c r="C8" s="1" t="s">
        <v>1143</v>
      </c>
      <c r="D8" s="1">
        <v>2</v>
      </c>
      <c r="E8" s="1" t="s">
        <v>1143</v>
      </c>
      <c r="F8" s="1" t="str">
        <f t="shared" ref="F8:F64" si="1">E8&amp;" PID"</f>
        <v>12112FC00024 PID</v>
      </c>
      <c r="G8" s="1" t="str">
        <f t="shared" ref="G8:G59" si="2">REPLACE(E8,7,1,"I")</f>
        <v>12112FI00024</v>
      </c>
      <c r="H8" s="1" t="str">
        <f t="shared" ref="H8:H64" si="3">"O"&amp;REPLACE(E8,7,1,"V")</f>
        <v>O12112FV00024</v>
      </c>
      <c r="I8" s="1" t="s">
        <v>255</v>
      </c>
      <c r="J8" s="1" t="str">
        <f t="shared" ref="J8:J64" si="4">REPLACE(E8,7,1,"V")&amp;"G"</f>
        <v>12112FV00024G</v>
      </c>
    </row>
    <row r="9" spans="1:104" x14ac:dyDescent="0.25">
      <c r="A9" s="1">
        <f t="shared" si="0"/>
        <v>8</v>
      </c>
      <c r="B9" s="1" t="s">
        <v>520</v>
      </c>
      <c r="C9" s="1" t="s">
        <v>1144</v>
      </c>
      <c r="D9" s="1">
        <v>2</v>
      </c>
      <c r="E9" s="1" t="s">
        <v>1144</v>
      </c>
      <c r="F9" s="1" t="str">
        <f t="shared" si="1"/>
        <v>12112PC00001 PID</v>
      </c>
      <c r="G9" s="1" t="str">
        <f t="shared" si="2"/>
        <v>12112PI00001</v>
      </c>
      <c r="H9" s="1" t="str">
        <f t="shared" si="3"/>
        <v>O12112PV00001</v>
      </c>
      <c r="I9" s="1" t="s">
        <v>255</v>
      </c>
      <c r="J9" s="1" t="str">
        <f t="shared" si="4"/>
        <v>12112PV00001G</v>
      </c>
    </row>
    <row r="10" spans="1:104" x14ac:dyDescent="0.25">
      <c r="A10" s="1">
        <f t="shared" si="0"/>
        <v>9</v>
      </c>
      <c r="B10" s="1" t="s">
        <v>520</v>
      </c>
      <c r="C10" s="1" t="s">
        <v>1145</v>
      </c>
      <c r="D10" s="1">
        <v>2</v>
      </c>
      <c r="E10" s="1" t="s">
        <v>1145</v>
      </c>
      <c r="F10" s="1" t="str">
        <f t="shared" si="1"/>
        <v>12112PC00002 PID</v>
      </c>
      <c r="G10" s="1" t="str">
        <f t="shared" si="2"/>
        <v>12112PI00002</v>
      </c>
      <c r="H10" s="1" t="str">
        <f t="shared" si="3"/>
        <v>O12112PV00002</v>
      </c>
      <c r="I10" s="1" t="s">
        <v>255</v>
      </c>
      <c r="J10" s="1" t="str">
        <f t="shared" si="4"/>
        <v>12112PV00002G</v>
      </c>
    </row>
    <row r="11" spans="1:104" x14ac:dyDescent="0.25">
      <c r="A11" s="1">
        <f t="shared" si="0"/>
        <v>10</v>
      </c>
      <c r="B11" s="1" t="s">
        <v>520</v>
      </c>
      <c r="C11" s="1" t="s">
        <v>1146</v>
      </c>
      <c r="D11" s="1">
        <v>2</v>
      </c>
      <c r="E11" s="1" t="s">
        <v>1146</v>
      </c>
      <c r="F11" s="1" t="str">
        <f t="shared" si="1"/>
        <v>12112FC00020 PID</v>
      </c>
      <c r="G11" s="1" t="str">
        <f t="shared" si="2"/>
        <v>12112FI00020</v>
      </c>
      <c r="H11" s="1" t="str">
        <f t="shared" si="3"/>
        <v>O12112FV00020</v>
      </c>
      <c r="I11" s="1" t="s">
        <v>255</v>
      </c>
      <c r="J11" s="1" t="str">
        <f t="shared" si="4"/>
        <v>12112FV00020G</v>
      </c>
    </row>
    <row r="12" spans="1:104" x14ac:dyDescent="0.25">
      <c r="A12" s="1">
        <f t="shared" si="0"/>
        <v>11</v>
      </c>
      <c r="B12" s="1" t="s">
        <v>520</v>
      </c>
      <c r="C12" s="1" t="s">
        <v>1147</v>
      </c>
      <c r="D12" s="1">
        <v>2</v>
      </c>
      <c r="E12" s="1" t="s">
        <v>1147</v>
      </c>
      <c r="F12" s="1" t="str">
        <f t="shared" si="1"/>
        <v>12112FC00021 PID</v>
      </c>
      <c r="G12" s="1" t="str">
        <f t="shared" si="2"/>
        <v>12112FI00021</v>
      </c>
      <c r="H12" s="1" t="str">
        <f t="shared" si="3"/>
        <v>O12112FV00021</v>
      </c>
      <c r="I12" s="1" t="s">
        <v>255</v>
      </c>
      <c r="J12" s="1" t="str">
        <f t="shared" si="4"/>
        <v>12112FV00021G</v>
      </c>
    </row>
    <row r="13" spans="1:104" x14ac:dyDescent="0.25">
      <c r="A13" s="1">
        <f t="shared" si="0"/>
        <v>12</v>
      </c>
      <c r="B13" s="1" t="s">
        <v>520</v>
      </c>
      <c r="C13" s="1" t="s">
        <v>1148</v>
      </c>
      <c r="D13" s="1">
        <v>2</v>
      </c>
      <c r="E13" s="1" t="s">
        <v>1148</v>
      </c>
      <c r="F13" s="1" t="str">
        <f t="shared" si="1"/>
        <v>12112FC00022 PID</v>
      </c>
      <c r="G13" s="1" t="str">
        <f t="shared" si="2"/>
        <v>12112FI00022</v>
      </c>
      <c r="H13" s="1" t="str">
        <f t="shared" si="3"/>
        <v>O12112FV00022</v>
      </c>
      <c r="I13" s="1" t="s">
        <v>255</v>
      </c>
      <c r="J13" s="1" t="str">
        <f t="shared" si="4"/>
        <v>12112FV00022G</v>
      </c>
    </row>
    <row r="14" spans="1:104" x14ac:dyDescent="0.25">
      <c r="A14" s="1">
        <f t="shared" si="0"/>
        <v>13</v>
      </c>
      <c r="B14" s="1" t="s">
        <v>520</v>
      </c>
      <c r="C14" s="1" t="s">
        <v>1149</v>
      </c>
      <c r="D14" s="1">
        <v>2</v>
      </c>
      <c r="E14" s="1" t="s">
        <v>1149</v>
      </c>
      <c r="F14" s="1" t="str">
        <f t="shared" si="1"/>
        <v>12112PC00004 PID</v>
      </c>
      <c r="G14" s="1" t="str">
        <f t="shared" si="2"/>
        <v>12112PI00004</v>
      </c>
      <c r="H14" s="1" t="str">
        <f t="shared" si="3"/>
        <v>O12112PV00004</v>
      </c>
      <c r="I14" s="1" t="s">
        <v>255</v>
      </c>
      <c r="J14" s="1" t="str">
        <f t="shared" si="4"/>
        <v>12112PV00004G</v>
      </c>
    </row>
    <row r="15" spans="1:104" x14ac:dyDescent="0.25">
      <c r="A15" s="1">
        <f t="shared" si="0"/>
        <v>14</v>
      </c>
      <c r="B15" s="1" t="s">
        <v>520</v>
      </c>
      <c r="C15" s="1" t="s">
        <v>1150</v>
      </c>
      <c r="D15" s="1">
        <v>2</v>
      </c>
      <c r="E15" s="1" t="s">
        <v>1150</v>
      </c>
      <c r="F15" s="1" t="str">
        <f t="shared" si="1"/>
        <v>12112TC00007 PID</v>
      </c>
      <c r="G15" s="1" t="str">
        <f t="shared" si="2"/>
        <v>12112TI00007</v>
      </c>
      <c r="H15" s="1" t="str">
        <f t="shared" si="3"/>
        <v>O12112TV00007</v>
      </c>
      <c r="I15" s="1" t="s">
        <v>255</v>
      </c>
      <c r="J15" s="1" t="str">
        <f t="shared" si="4"/>
        <v>12112TV00007G</v>
      </c>
    </row>
    <row r="16" spans="1:104" x14ac:dyDescent="0.25">
      <c r="A16" s="1">
        <f t="shared" si="0"/>
        <v>15</v>
      </c>
      <c r="B16" s="1" t="s">
        <v>520</v>
      </c>
      <c r="C16" s="1" t="s">
        <v>1151</v>
      </c>
      <c r="D16" s="1">
        <v>2</v>
      </c>
      <c r="E16" s="1" t="s">
        <v>1151</v>
      </c>
      <c r="F16" s="1" t="str">
        <f t="shared" si="1"/>
        <v>12112TC00026 PID</v>
      </c>
      <c r="G16" s="1" t="str">
        <f t="shared" si="2"/>
        <v>12112TI00026</v>
      </c>
      <c r="H16" s="1" t="str">
        <f t="shared" si="3"/>
        <v>O12112TV00026</v>
      </c>
      <c r="I16" s="1" t="s">
        <v>255</v>
      </c>
      <c r="J16" s="1" t="str">
        <f t="shared" si="4"/>
        <v>12112TV00026G</v>
      </c>
    </row>
    <row r="17" spans="1:10" x14ac:dyDescent="0.25">
      <c r="A17" s="1">
        <f t="shared" si="0"/>
        <v>16</v>
      </c>
      <c r="B17" s="1" t="s">
        <v>520</v>
      </c>
      <c r="C17" s="1" t="s">
        <v>1152</v>
      </c>
      <c r="D17" s="1">
        <v>2</v>
      </c>
      <c r="E17" s="1" t="s">
        <v>1152</v>
      </c>
      <c r="F17" s="1" t="str">
        <f t="shared" si="1"/>
        <v>12112LC00015 PID</v>
      </c>
      <c r="G17" s="1" t="str">
        <f t="shared" si="2"/>
        <v>12112LI00015</v>
      </c>
      <c r="H17" s="1" t="str">
        <f t="shared" si="3"/>
        <v>O12112LV00015</v>
      </c>
      <c r="I17" s="1" t="s">
        <v>255</v>
      </c>
      <c r="J17" s="1" t="str">
        <f t="shared" si="4"/>
        <v>12112LV00015G</v>
      </c>
    </row>
    <row r="18" spans="1:10" x14ac:dyDescent="0.25">
      <c r="A18" s="1">
        <f t="shared" si="0"/>
        <v>17</v>
      </c>
      <c r="B18" s="1" t="s">
        <v>520</v>
      </c>
      <c r="C18" s="1" t="s">
        <v>1153</v>
      </c>
      <c r="D18" s="1">
        <v>2</v>
      </c>
      <c r="E18" s="1" t="s">
        <v>1153</v>
      </c>
      <c r="F18" s="1" t="str">
        <f t="shared" si="1"/>
        <v>12112PC00028 PID</v>
      </c>
      <c r="G18" s="1" t="str">
        <f t="shared" si="2"/>
        <v>12112PI00028</v>
      </c>
      <c r="H18" s="1" t="str">
        <f t="shared" si="3"/>
        <v>O12112PV00028</v>
      </c>
      <c r="I18" s="1" t="s">
        <v>255</v>
      </c>
      <c r="J18" s="1" t="str">
        <f t="shared" si="4"/>
        <v>12112PV00028G</v>
      </c>
    </row>
    <row r="19" spans="1:10" x14ac:dyDescent="0.25">
      <c r="A19" s="1">
        <f t="shared" si="0"/>
        <v>18</v>
      </c>
      <c r="B19" s="1" t="s">
        <v>520</v>
      </c>
      <c r="C19" s="1" t="s">
        <v>1154</v>
      </c>
      <c r="D19" s="1">
        <v>2</v>
      </c>
      <c r="E19" s="1" t="s">
        <v>1154</v>
      </c>
      <c r="F19" s="1" t="str">
        <f t="shared" si="1"/>
        <v>12112TC00024 PID</v>
      </c>
      <c r="G19" s="1" t="str">
        <f t="shared" si="2"/>
        <v>12112TI00024</v>
      </c>
      <c r="H19" s="1" t="str">
        <f t="shared" si="3"/>
        <v>O12112TV00024</v>
      </c>
      <c r="I19" s="1" t="s">
        <v>255</v>
      </c>
      <c r="J19" s="1" t="str">
        <f t="shared" si="4"/>
        <v>12112TV00024G</v>
      </c>
    </row>
    <row r="20" spans="1:10" x14ac:dyDescent="0.25">
      <c r="A20" s="1">
        <f t="shared" si="0"/>
        <v>19</v>
      </c>
      <c r="B20" s="1" t="s">
        <v>520</v>
      </c>
      <c r="C20" s="1" t="s">
        <v>221</v>
      </c>
      <c r="D20" s="1">
        <v>2</v>
      </c>
      <c r="E20" s="1" t="s">
        <v>221</v>
      </c>
      <c r="F20" s="1" t="str">
        <f t="shared" si="1"/>
        <v>12112LC00016 PID</v>
      </c>
      <c r="G20" s="1" t="str">
        <f t="shared" si="2"/>
        <v>12112LI00016</v>
      </c>
      <c r="H20" s="1" t="str">
        <f t="shared" si="3"/>
        <v>O12112LV00016</v>
      </c>
      <c r="I20" s="1" t="s">
        <v>255</v>
      </c>
      <c r="J20" s="1" t="str">
        <f t="shared" si="4"/>
        <v>12112LV00016G</v>
      </c>
    </row>
    <row r="21" spans="1:10" x14ac:dyDescent="0.25">
      <c r="A21" s="1">
        <f t="shared" si="0"/>
        <v>20</v>
      </c>
      <c r="B21" s="1" t="s">
        <v>520</v>
      </c>
      <c r="C21" s="1" t="s">
        <v>1155</v>
      </c>
      <c r="D21" s="1">
        <v>2</v>
      </c>
      <c r="E21" s="1" t="s">
        <v>1155</v>
      </c>
      <c r="F21" s="1" t="str">
        <f t="shared" si="1"/>
        <v>12112LC00019 PID</v>
      </c>
      <c r="G21" s="1" t="str">
        <f t="shared" si="2"/>
        <v>12112LI00019</v>
      </c>
      <c r="H21" s="1" t="str">
        <f t="shared" si="3"/>
        <v>O12112LV00019</v>
      </c>
      <c r="I21" s="1" t="s">
        <v>255</v>
      </c>
      <c r="J21" s="1" t="str">
        <f t="shared" si="4"/>
        <v>12112LV00019G</v>
      </c>
    </row>
    <row r="22" spans="1:10" x14ac:dyDescent="0.25">
      <c r="A22" s="1">
        <f t="shared" si="0"/>
        <v>21</v>
      </c>
      <c r="B22" s="1" t="s">
        <v>520</v>
      </c>
      <c r="C22" s="1" t="s">
        <v>1156</v>
      </c>
      <c r="D22" s="1">
        <v>3</v>
      </c>
      <c r="E22" s="1" t="s">
        <v>1156</v>
      </c>
      <c r="F22" s="1" t="str">
        <f t="shared" si="1"/>
        <v>12112TC00015 PID</v>
      </c>
      <c r="G22" s="1" t="str">
        <f t="shared" si="2"/>
        <v>12112TI00015</v>
      </c>
      <c r="H22" s="1" t="str">
        <f t="shared" si="3"/>
        <v>O12112TV00015</v>
      </c>
      <c r="I22" s="1" t="s">
        <v>255</v>
      </c>
      <c r="J22" s="1" t="str">
        <f t="shared" si="4"/>
        <v>12112TV00015G</v>
      </c>
    </row>
    <row r="23" spans="1:10" x14ac:dyDescent="0.25">
      <c r="A23" s="1">
        <f t="shared" si="0"/>
        <v>22</v>
      </c>
      <c r="B23" s="1" t="s">
        <v>520</v>
      </c>
      <c r="C23" s="1" t="s">
        <v>1157</v>
      </c>
      <c r="D23" s="1">
        <v>3</v>
      </c>
      <c r="E23" s="1" t="s">
        <v>1157</v>
      </c>
      <c r="F23" s="1" t="str">
        <f t="shared" si="1"/>
        <v>12112TC00016 PID</v>
      </c>
      <c r="G23" s="1" t="str">
        <f t="shared" si="2"/>
        <v>12112TI00016</v>
      </c>
      <c r="H23" s="1" t="str">
        <f t="shared" si="3"/>
        <v>O12112TV00016</v>
      </c>
      <c r="I23" s="1" t="s">
        <v>255</v>
      </c>
      <c r="J23" s="1" t="str">
        <f t="shared" si="4"/>
        <v>12112TV00016G</v>
      </c>
    </row>
    <row r="24" spans="1:10" x14ac:dyDescent="0.25">
      <c r="A24" s="1">
        <f t="shared" si="0"/>
        <v>23</v>
      </c>
      <c r="B24" s="1" t="s">
        <v>520</v>
      </c>
      <c r="C24" s="1" t="s">
        <v>1158</v>
      </c>
      <c r="D24" s="1">
        <v>3</v>
      </c>
      <c r="E24" s="1" t="s">
        <v>1158</v>
      </c>
      <c r="F24" s="1" t="str">
        <f t="shared" si="1"/>
        <v>12113LC00002 PID</v>
      </c>
      <c r="G24" s="1" t="str">
        <f t="shared" si="2"/>
        <v>12113LI00002</v>
      </c>
      <c r="H24" s="1" t="str">
        <f t="shared" si="3"/>
        <v>O12113LV00002</v>
      </c>
      <c r="I24" s="1" t="s">
        <v>255</v>
      </c>
      <c r="J24" s="1" t="str">
        <f t="shared" si="4"/>
        <v>12113LV00002G</v>
      </c>
    </row>
    <row r="25" spans="1:10" x14ac:dyDescent="0.25">
      <c r="A25" s="1">
        <f t="shared" si="0"/>
        <v>24</v>
      </c>
      <c r="B25" s="1" t="s">
        <v>520</v>
      </c>
      <c r="C25" s="1" t="s">
        <v>1159</v>
      </c>
      <c r="D25" s="1">
        <v>3</v>
      </c>
      <c r="E25" s="1" t="s">
        <v>1159</v>
      </c>
      <c r="F25" s="1" t="str">
        <f t="shared" si="1"/>
        <v>12113PC00003 PID</v>
      </c>
      <c r="G25" s="1" t="str">
        <f t="shared" si="2"/>
        <v>12113PI00003</v>
      </c>
      <c r="H25" s="1" t="str">
        <f t="shared" si="3"/>
        <v>O12113PV00003</v>
      </c>
      <c r="I25" s="1" t="s">
        <v>255</v>
      </c>
      <c r="J25" s="1" t="str">
        <f t="shared" si="4"/>
        <v>12113PV00003G</v>
      </c>
    </row>
    <row r="26" spans="1:10" x14ac:dyDescent="0.25">
      <c r="A26" s="1">
        <f t="shared" si="0"/>
        <v>25</v>
      </c>
      <c r="B26" s="1" t="s">
        <v>520</v>
      </c>
      <c r="C26" s="1" t="s">
        <v>1160</v>
      </c>
      <c r="D26" s="1">
        <v>3</v>
      </c>
      <c r="E26" s="1" t="s">
        <v>1160</v>
      </c>
      <c r="F26" s="1" t="str">
        <f t="shared" si="1"/>
        <v>12113TC00006 PID</v>
      </c>
      <c r="G26" s="1" t="str">
        <f t="shared" si="2"/>
        <v>12113TI00006</v>
      </c>
      <c r="H26" s="1" t="str">
        <f t="shared" si="3"/>
        <v>O12113TV00006</v>
      </c>
      <c r="I26" s="1" t="s">
        <v>255</v>
      </c>
      <c r="J26" s="1" t="str">
        <f t="shared" si="4"/>
        <v>12113TV00006G</v>
      </c>
    </row>
    <row r="27" spans="1:10" x14ac:dyDescent="0.25">
      <c r="A27" s="1">
        <f t="shared" si="0"/>
        <v>26</v>
      </c>
      <c r="B27" s="1" t="s">
        <v>520</v>
      </c>
      <c r="C27" s="1" t="s">
        <v>1161</v>
      </c>
      <c r="D27" s="1">
        <v>3</v>
      </c>
      <c r="E27" s="1" t="s">
        <v>1161</v>
      </c>
      <c r="F27" s="1" t="str">
        <f t="shared" si="1"/>
        <v>12113PC00028 PID</v>
      </c>
      <c r="G27" s="1" t="str">
        <f t="shared" si="2"/>
        <v>12113PI00028</v>
      </c>
      <c r="H27" s="1" t="str">
        <f t="shared" si="3"/>
        <v>O12113PV00028</v>
      </c>
      <c r="I27" s="1" t="s">
        <v>255</v>
      </c>
      <c r="J27" s="1" t="str">
        <f t="shared" si="4"/>
        <v>12113PV00028G</v>
      </c>
    </row>
    <row r="28" spans="1:10" x14ac:dyDescent="0.25">
      <c r="A28" s="1">
        <f t="shared" si="0"/>
        <v>27</v>
      </c>
      <c r="B28" s="1" t="s">
        <v>520</v>
      </c>
      <c r="C28" s="1" t="s">
        <v>1162</v>
      </c>
      <c r="D28" s="1">
        <v>3</v>
      </c>
      <c r="E28" s="1" t="s">
        <v>1162</v>
      </c>
      <c r="F28" s="1" t="str">
        <f t="shared" si="1"/>
        <v>12113TC00012 PID</v>
      </c>
      <c r="G28" s="1" t="str">
        <f t="shared" si="2"/>
        <v>12113TI00012</v>
      </c>
      <c r="H28" s="1" t="str">
        <f t="shared" si="3"/>
        <v>O12113TV00012</v>
      </c>
      <c r="I28" s="1" t="s">
        <v>255</v>
      </c>
      <c r="J28" s="1" t="str">
        <f t="shared" si="4"/>
        <v>12113TV00012G</v>
      </c>
    </row>
    <row r="29" spans="1:10" x14ac:dyDescent="0.25">
      <c r="A29" s="1">
        <f t="shared" si="0"/>
        <v>28</v>
      </c>
      <c r="B29" s="1" t="s">
        <v>520</v>
      </c>
      <c r="C29" s="1" t="s">
        <v>1163</v>
      </c>
      <c r="D29" s="1">
        <v>3</v>
      </c>
      <c r="E29" s="1" t="s">
        <v>1163</v>
      </c>
      <c r="F29" s="1" t="str">
        <f t="shared" si="1"/>
        <v>12113FC00011 PID</v>
      </c>
      <c r="G29" s="1" t="str">
        <f t="shared" si="2"/>
        <v>12113FI00011</v>
      </c>
      <c r="H29" s="1" t="str">
        <f t="shared" si="3"/>
        <v>O12113FV00011</v>
      </c>
      <c r="I29" s="1" t="s">
        <v>255</v>
      </c>
      <c r="J29" s="1" t="str">
        <f t="shared" si="4"/>
        <v>12113FV00011G</v>
      </c>
    </row>
    <row r="30" spans="1:10" x14ac:dyDescent="0.25">
      <c r="A30" s="1">
        <f t="shared" si="0"/>
        <v>29</v>
      </c>
      <c r="B30" s="1" t="s">
        <v>520</v>
      </c>
      <c r="C30" s="1" t="s">
        <v>1164</v>
      </c>
      <c r="D30" s="1">
        <v>3</v>
      </c>
      <c r="E30" s="1" t="s">
        <v>1164</v>
      </c>
      <c r="F30" s="1" t="str">
        <f t="shared" si="1"/>
        <v>12113FC00013 PID</v>
      </c>
      <c r="G30" s="1" t="str">
        <f t="shared" si="2"/>
        <v>12113FI00013</v>
      </c>
      <c r="H30" s="1" t="str">
        <f t="shared" si="3"/>
        <v>O12113FV00013</v>
      </c>
      <c r="I30" s="1" t="s">
        <v>255</v>
      </c>
      <c r="J30" s="1" t="str">
        <f t="shared" si="4"/>
        <v>12113FV00013G</v>
      </c>
    </row>
    <row r="31" spans="1:10" x14ac:dyDescent="0.25">
      <c r="A31" s="1">
        <f t="shared" si="0"/>
        <v>30</v>
      </c>
      <c r="B31" s="1" t="s">
        <v>520</v>
      </c>
      <c r="C31" s="1" t="s">
        <v>1165</v>
      </c>
      <c r="D31" s="1">
        <v>3</v>
      </c>
      <c r="E31" s="1" t="s">
        <v>1165</v>
      </c>
      <c r="F31" s="1" t="str">
        <f t="shared" si="1"/>
        <v>12113FC00014 PID</v>
      </c>
      <c r="G31" s="1" t="str">
        <f t="shared" si="2"/>
        <v>12113FI00014</v>
      </c>
      <c r="H31" s="1" t="str">
        <f t="shared" si="3"/>
        <v>O12113FV00014</v>
      </c>
      <c r="I31" s="1" t="s">
        <v>255</v>
      </c>
      <c r="J31" s="1" t="str">
        <f t="shared" si="4"/>
        <v>12113FV00014G</v>
      </c>
    </row>
    <row r="32" spans="1:10" x14ac:dyDescent="0.25">
      <c r="A32" s="1">
        <f t="shared" si="0"/>
        <v>31</v>
      </c>
      <c r="B32" s="1" t="s">
        <v>520</v>
      </c>
      <c r="C32" s="1" t="s">
        <v>1166</v>
      </c>
      <c r="D32" s="1">
        <v>3</v>
      </c>
      <c r="E32" s="1" t="s">
        <v>1166</v>
      </c>
      <c r="F32" s="1" t="str">
        <f t="shared" si="1"/>
        <v>12113LC00009 PID</v>
      </c>
      <c r="G32" s="1" t="str">
        <f t="shared" si="2"/>
        <v>12113LI00009</v>
      </c>
      <c r="H32" s="1" t="str">
        <f t="shared" si="3"/>
        <v>O12113LV00009</v>
      </c>
      <c r="I32" s="1" t="s">
        <v>255</v>
      </c>
      <c r="J32" s="1" t="str">
        <f t="shared" si="4"/>
        <v>12113LV00009G</v>
      </c>
    </row>
    <row r="33" spans="1:10" x14ac:dyDescent="0.25">
      <c r="A33" s="1">
        <f t="shared" si="0"/>
        <v>32</v>
      </c>
      <c r="B33" s="1" t="s">
        <v>520</v>
      </c>
      <c r="C33" s="1" t="s">
        <v>1167</v>
      </c>
      <c r="D33" s="1">
        <v>3</v>
      </c>
      <c r="E33" s="1" t="s">
        <v>1167</v>
      </c>
      <c r="F33" s="1" t="str">
        <f t="shared" si="1"/>
        <v>12113PC00011 PID</v>
      </c>
      <c r="G33" s="1" t="str">
        <f t="shared" si="2"/>
        <v>12113PI00011</v>
      </c>
      <c r="H33" s="1" t="str">
        <f t="shared" si="3"/>
        <v>O12113PV00011</v>
      </c>
      <c r="I33" s="1" t="s">
        <v>255</v>
      </c>
      <c r="J33" s="1" t="str">
        <f t="shared" si="4"/>
        <v>12113PV00011G</v>
      </c>
    </row>
    <row r="34" spans="1:10" x14ac:dyDescent="0.25">
      <c r="A34" s="1">
        <f t="shared" si="0"/>
        <v>33</v>
      </c>
      <c r="B34" s="1" t="s">
        <v>520</v>
      </c>
      <c r="C34" s="1" t="s">
        <v>1168</v>
      </c>
      <c r="D34" s="1">
        <v>3</v>
      </c>
      <c r="E34" s="1" t="s">
        <v>1168</v>
      </c>
      <c r="F34" s="1" t="str">
        <f t="shared" si="1"/>
        <v>12113TC00036 PID</v>
      </c>
      <c r="G34" s="1" t="str">
        <f t="shared" si="2"/>
        <v>12113TI00036</v>
      </c>
      <c r="H34" s="1" t="str">
        <f t="shared" si="3"/>
        <v>O12113TV00036</v>
      </c>
      <c r="I34" s="1" t="s">
        <v>255</v>
      </c>
      <c r="J34" s="1" t="str">
        <f t="shared" si="4"/>
        <v>12113TV00036G</v>
      </c>
    </row>
    <row r="35" spans="1:10" x14ac:dyDescent="0.25">
      <c r="A35" s="1">
        <f t="shared" si="0"/>
        <v>34</v>
      </c>
      <c r="B35" s="1" t="s">
        <v>520</v>
      </c>
      <c r="C35" s="1" t="s">
        <v>1169</v>
      </c>
      <c r="D35" s="1">
        <v>3</v>
      </c>
      <c r="E35" s="1" t="s">
        <v>1169</v>
      </c>
      <c r="F35" s="1" t="str">
        <f t="shared" si="1"/>
        <v>12113PC00036 PID</v>
      </c>
      <c r="G35" s="1" t="str">
        <f t="shared" si="2"/>
        <v>12113PI00036</v>
      </c>
      <c r="H35" s="1" t="str">
        <f t="shared" si="3"/>
        <v>O12113PV00036</v>
      </c>
      <c r="I35" s="1" t="s">
        <v>255</v>
      </c>
      <c r="J35" s="1" t="str">
        <f t="shared" si="4"/>
        <v>12113PV00036G</v>
      </c>
    </row>
    <row r="36" spans="1:10" x14ac:dyDescent="0.25">
      <c r="A36" s="1">
        <f t="shared" si="0"/>
        <v>35</v>
      </c>
      <c r="B36" s="1" t="s">
        <v>520</v>
      </c>
      <c r="C36" s="1" t="s">
        <v>1170</v>
      </c>
      <c r="D36" s="1">
        <v>3</v>
      </c>
      <c r="E36" s="1" t="s">
        <v>1170</v>
      </c>
      <c r="F36" s="1" t="str">
        <f t="shared" si="1"/>
        <v>12113PC00005 PID</v>
      </c>
      <c r="G36" s="1" t="str">
        <f t="shared" si="2"/>
        <v>12113PI00005</v>
      </c>
      <c r="H36" s="1" t="str">
        <f t="shared" si="3"/>
        <v>O12113PV00005</v>
      </c>
      <c r="I36" s="1" t="s">
        <v>255</v>
      </c>
      <c r="J36" s="1" t="str">
        <f t="shared" si="4"/>
        <v>12113PV00005G</v>
      </c>
    </row>
    <row r="37" spans="1:10" x14ac:dyDescent="0.25">
      <c r="A37" s="1">
        <f t="shared" si="0"/>
        <v>36</v>
      </c>
      <c r="B37" s="1" t="s">
        <v>520</v>
      </c>
      <c r="C37" s="1" t="s">
        <v>1171</v>
      </c>
      <c r="D37" s="1">
        <v>4</v>
      </c>
      <c r="E37" s="1" t="s">
        <v>1171</v>
      </c>
      <c r="F37" s="1" t="str">
        <f t="shared" si="1"/>
        <v>12113PC00006 PID</v>
      </c>
      <c r="G37" s="1" t="str">
        <f t="shared" si="2"/>
        <v>12113PI00006</v>
      </c>
      <c r="H37" s="1" t="str">
        <f t="shared" si="3"/>
        <v>O12113PV00006</v>
      </c>
      <c r="I37" s="1" t="s">
        <v>255</v>
      </c>
      <c r="J37" s="1" t="str">
        <f t="shared" si="4"/>
        <v>12113PV00006G</v>
      </c>
    </row>
    <row r="38" spans="1:10" x14ac:dyDescent="0.25">
      <c r="A38" s="1">
        <f t="shared" si="0"/>
        <v>37</v>
      </c>
      <c r="B38" s="1" t="s">
        <v>520</v>
      </c>
      <c r="C38" s="1" t="s">
        <v>1172</v>
      </c>
      <c r="D38" s="1">
        <v>4</v>
      </c>
      <c r="E38" s="1" t="s">
        <v>1172</v>
      </c>
      <c r="F38" s="1" t="str">
        <f t="shared" si="1"/>
        <v>12113PC00014 PID</v>
      </c>
      <c r="G38" s="1" t="str">
        <f t="shared" si="2"/>
        <v>12113PI00014</v>
      </c>
      <c r="H38" s="1" t="str">
        <f t="shared" si="3"/>
        <v>O12113PV00014</v>
      </c>
      <c r="I38" s="1" t="s">
        <v>255</v>
      </c>
      <c r="J38" s="1" t="str">
        <f t="shared" si="4"/>
        <v>12113PV00014G</v>
      </c>
    </row>
    <row r="39" spans="1:10" x14ac:dyDescent="0.25">
      <c r="A39" s="1">
        <f t="shared" si="0"/>
        <v>38</v>
      </c>
      <c r="B39" s="1" t="s">
        <v>520</v>
      </c>
      <c r="C39" s="1" t="s">
        <v>1173</v>
      </c>
      <c r="D39" s="1">
        <v>4</v>
      </c>
      <c r="E39" s="1" t="s">
        <v>1173</v>
      </c>
      <c r="F39" s="1" t="str">
        <f t="shared" si="1"/>
        <v>12113TC00046 PID</v>
      </c>
      <c r="G39" s="1" t="str">
        <f t="shared" si="2"/>
        <v>12113TI00046</v>
      </c>
      <c r="H39" s="1" t="str">
        <f t="shared" si="3"/>
        <v>O12113TV00046</v>
      </c>
      <c r="I39" s="1" t="s">
        <v>255</v>
      </c>
      <c r="J39" s="1" t="str">
        <f t="shared" si="4"/>
        <v>12113TV00046G</v>
      </c>
    </row>
    <row r="40" spans="1:10" x14ac:dyDescent="0.25">
      <c r="A40" s="1">
        <f t="shared" si="0"/>
        <v>39</v>
      </c>
      <c r="B40" s="1" t="s">
        <v>520</v>
      </c>
      <c r="C40" s="1" t="s">
        <v>1174</v>
      </c>
      <c r="D40" s="1">
        <v>4</v>
      </c>
      <c r="E40" s="1" t="s">
        <v>1174</v>
      </c>
      <c r="F40" s="1" t="str">
        <f t="shared" si="1"/>
        <v>12113TC00073 PID</v>
      </c>
      <c r="G40" s="1" t="str">
        <f t="shared" si="2"/>
        <v>12113TI00073</v>
      </c>
      <c r="H40" s="1" t="str">
        <f t="shared" si="3"/>
        <v>O12113TV00073</v>
      </c>
      <c r="I40" s="1" t="s">
        <v>255</v>
      </c>
      <c r="J40" s="1" t="str">
        <f t="shared" si="4"/>
        <v>12113TV00073G</v>
      </c>
    </row>
    <row r="41" spans="1:10" x14ac:dyDescent="0.25">
      <c r="A41" s="1">
        <f t="shared" si="0"/>
        <v>40</v>
      </c>
      <c r="B41" s="1" t="s">
        <v>520</v>
      </c>
      <c r="C41" s="1" t="s">
        <v>1175</v>
      </c>
      <c r="D41" s="1">
        <v>4</v>
      </c>
      <c r="E41" s="1" t="s">
        <v>1175</v>
      </c>
      <c r="F41" s="1" t="str">
        <f t="shared" si="1"/>
        <v>12112LC00032 PID</v>
      </c>
      <c r="G41" s="1" t="str">
        <f t="shared" si="2"/>
        <v>12112LI00032</v>
      </c>
      <c r="H41" s="1" t="str">
        <f t="shared" si="3"/>
        <v>O12112LV00032</v>
      </c>
      <c r="I41" s="1" t="s">
        <v>255</v>
      </c>
      <c r="J41" s="1" t="str">
        <f t="shared" si="4"/>
        <v>12112LV00032G</v>
      </c>
    </row>
    <row r="42" spans="1:10" x14ac:dyDescent="0.25">
      <c r="A42" s="1">
        <f t="shared" si="0"/>
        <v>41</v>
      </c>
      <c r="B42" s="1" t="s">
        <v>520</v>
      </c>
      <c r="C42" s="1" t="s">
        <v>1176</v>
      </c>
      <c r="D42" s="1">
        <v>4</v>
      </c>
      <c r="E42" s="1" t="s">
        <v>1176</v>
      </c>
      <c r="F42" s="1" t="str">
        <f t="shared" si="1"/>
        <v>12112LC00034 PID</v>
      </c>
      <c r="G42" s="1" t="str">
        <f t="shared" si="2"/>
        <v>12112LI00034</v>
      </c>
      <c r="H42" s="1" t="str">
        <f t="shared" si="3"/>
        <v>O12112LV00034</v>
      </c>
      <c r="I42" s="1" t="s">
        <v>255</v>
      </c>
      <c r="J42" s="1" t="str">
        <f t="shared" si="4"/>
        <v>12112LV00034G</v>
      </c>
    </row>
    <row r="43" spans="1:10" x14ac:dyDescent="0.25">
      <c r="A43" s="1">
        <f t="shared" si="0"/>
        <v>42</v>
      </c>
      <c r="B43" s="1" t="s">
        <v>520</v>
      </c>
      <c r="C43" s="1" t="s">
        <v>1177</v>
      </c>
      <c r="D43" s="1">
        <v>4</v>
      </c>
      <c r="E43" s="1" t="s">
        <v>1177</v>
      </c>
      <c r="F43" s="1" t="str">
        <f t="shared" si="1"/>
        <v>12112LC00035 PID</v>
      </c>
      <c r="G43" s="1" t="str">
        <f t="shared" si="2"/>
        <v>12112LI00035</v>
      </c>
      <c r="H43" s="1" t="str">
        <f t="shared" si="3"/>
        <v>O12112LV00035</v>
      </c>
      <c r="I43" s="1" t="s">
        <v>255</v>
      </c>
      <c r="J43" s="1" t="str">
        <f t="shared" si="4"/>
        <v>12112LV00035G</v>
      </c>
    </row>
    <row r="44" spans="1:10" x14ac:dyDescent="0.25">
      <c r="A44" s="1">
        <f t="shared" si="0"/>
        <v>43</v>
      </c>
      <c r="B44" s="1" t="s">
        <v>520</v>
      </c>
      <c r="C44" s="1" t="s">
        <v>1178</v>
      </c>
      <c r="D44" s="1">
        <v>4</v>
      </c>
      <c r="E44" s="1" t="s">
        <v>1178</v>
      </c>
      <c r="F44" s="1" t="str">
        <f t="shared" si="1"/>
        <v>12112PC00040A PID</v>
      </c>
      <c r="G44" s="1" t="str">
        <f t="shared" si="2"/>
        <v>12112PI00040A</v>
      </c>
      <c r="H44" s="1" t="str">
        <f t="shared" si="3"/>
        <v>O12112PV00040A</v>
      </c>
      <c r="I44" s="1" t="s">
        <v>255</v>
      </c>
      <c r="J44" s="1" t="str">
        <f t="shared" si="4"/>
        <v>12112PV00040AG</v>
      </c>
    </row>
    <row r="45" spans="1:10" x14ac:dyDescent="0.25">
      <c r="A45" s="1">
        <f t="shared" si="0"/>
        <v>44</v>
      </c>
      <c r="B45" s="1" t="s">
        <v>520</v>
      </c>
      <c r="C45" s="1" t="s">
        <v>1179</v>
      </c>
      <c r="D45" s="1">
        <v>4</v>
      </c>
      <c r="E45" s="1" t="s">
        <v>1179</v>
      </c>
      <c r="F45" s="1" t="str">
        <f t="shared" si="1"/>
        <v>12112PC00040B PID</v>
      </c>
      <c r="G45" s="1" t="str">
        <f t="shared" si="2"/>
        <v>12112PI00040B</v>
      </c>
      <c r="H45" s="1" t="str">
        <f t="shared" si="3"/>
        <v>O12112PV00040B</v>
      </c>
      <c r="I45" s="1" t="s">
        <v>255</v>
      </c>
      <c r="J45" s="1" t="str">
        <f t="shared" si="4"/>
        <v>12112PV00040BG</v>
      </c>
    </row>
    <row r="46" spans="1:10" x14ac:dyDescent="0.25">
      <c r="A46" s="1">
        <f t="shared" si="0"/>
        <v>45</v>
      </c>
      <c r="B46" s="1" t="s">
        <v>520</v>
      </c>
      <c r="C46" s="1" t="s">
        <v>1180</v>
      </c>
      <c r="D46" s="1">
        <v>4</v>
      </c>
      <c r="E46" s="1" t="s">
        <v>1180</v>
      </c>
      <c r="F46" s="1" t="str">
        <f t="shared" si="1"/>
        <v>12112PC00041A PID</v>
      </c>
      <c r="G46" s="1" t="str">
        <f t="shared" si="2"/>
        <v>12112PI00041A</v>
      </c>
      <c r="H46" s="1" t="str">
        <f t="shared" si="3"/>
        <v>O12112PV00041A</v>
      </c>
      <c r="I46" s="1" t="s">
        <v>255</v>
      </c>
      <c r="J46" s="1" t="str">
        <f t="shared" si="4"/>
        <v>12112PV00041AG</v>
      </c>
    </row>
    <row r="47" spans="1:10" x14ac:dyDescent="0.25">
      <c r="A47" s="1">
        <f t="shared" si="0"/>
        <v>46</v>
      </c>
      <c r="B47" s="1" t="s">
        <v>520</v>
      </c>
      <c r="C47" s="1" t="s">
        <v>1181</v>
      </c>
      <c r="D47" s="1">
        <v>4</v>
      </c>
      <c r="E47" s="1" t="s">
        <v>1181</v>
      </c>
      <c r="F47" s="1" t="str">
        <f t="shared" si="1"/>
        <v>12112PC00041B PID</v>
      </c>
      <c r="G47" s="1" t="str">
        <f t="shared" si="2"/>
        <v>12112PI00041B</v>
      </c>
      <c r="H47" s="1" t="str">
        <f t="shared" si="3"/>
        <v>O12112PV00041B</v>
      </c>
      <c r="I47" s="1" t="s">
        <v>255</v>
      </c>
      <c r="J47" s="1" t="str">
        <f t="shared" si="4"/>
        <v>12112PV00041BG</v>
      </c>
    </row>
    <row r="48" spans="1:10" x14ac:dyDescent="0.25">
      <c r="A48" s="1">
        <f t="shared" si="0"/>
        <v>47</v>
      </c>
      <c r="B48" s="1" t="s">
        <v>520</v>
      </c>
      <c r="C48" s="1" t="s">
        <v>1182</v>
      </c>
      <c r="D48" s="1">
        <v>4</v>
      </c>
      <c r="E48" s="1" t="s">
        <v>1182</v>
      </c>
      <c r="F48" s="1" t="str">
        <f t="shared" si="1"/>
        <v>12112LC00003 PID</v>
      </c>
      <c r="G48" s="1" t="str">
        <f t="shared" si="2"/>
        <v>12112LI00003</v>
      </c>
      <c r="H48" s="1" t="str">
        <f t="shared" si="3"/>
        <v>O12112LV00003</v>
      </c>
      <c r="I48" s="1" t="s">
        <v>255</v>
      </c>
      <c r="J48" s="1" t="str">
        <f t="shared" si="4"/>
        <v>12112LV00003G</v>
      </c>
    </row>
    <row r="49" spans="1:10" x14ac:dyDescent="0.25">
      <c r="A49" s="1">
        <f t="shared" si="0"/>
        <v>48</v>
      </c>
      <c r="B49" s="1" t="s">
        <v>520</v>
      </c>
      <c r="C49" s="1" t="s">
        <v>1183</v>
      </c>
      <c r="D49" s="1">
        <v>4</v>
      </c>
      <c r="E49" s="1" t="s">
        <v>1183</v>
      </c>
      <c r="F49" s="1" t="str">
        <f t="shared" si="1"/>
        <v>12112LC00005 PID</v>
      </c>
      <c r="G49" s="1" t="str">
        <f t="shared" si="2"/>
        <v>12112LI00005</v>
      </c>
      <c r="H49" s="1" t="str">
        <f t="shared" si="3"/>
        <v>O12112LV00005</v>
      </c>
      <c r="I49" s="1" t="s">
        <v>255</v>
      </c>
      <c r="J49" s="1" t="str">
        <f t="shared" si="4"/>
        <v>12112LV00005G</v>
      </c>
    </row>
    <row r="50" spans="1:10" x14ac:dyDescent="0.25">
      <c r="A50" s="1">
        <f t="shared" si="0"/>
        <v>49</v>
      </c>
      <c r="B50" s="1" t="s">
        <v>520</v>
      </c>
      <c r="C50" s="1" t="s">
        <v>1184</v>
      </c>
      <c r="D50" s="1">
        <v>4</v>
      </c>
      <c r="E50" s="1" t="s">
        <v>1184</v>
      </c>
      <c r="F50" s="1" t="str">
        <f t="shared" si="1"/>
        <v>12112LC00009 PID</v>
      </c>
      <c r="G50" s="1" t="str">
        <f t="shared" si="2"/>
        <v>12112LI00009</v>
      </c>
      <c r="H50" s="1" t="str">
        <f t="shared" si="3"/>
        <v>O12112LV00009</v>
      </c>
      <c r="I50" s="1" t="s">
        <v>255</v>
      </c>
      <c r="J50" s="1" t="str">
        <f t="shared" si="4"/>
        <v>12112LV00009G</v>
      </c>
    </row>
    <row r="51" spans="1:10" x14ac:dyDescent="0.25">
      <c r="A51" s="1">
        <f t="shared" si="0"/>
        <v>50</v>
      </c>
      <c r="B51" s="1" t="s">
        <v>520</v>
      </c>
      <c r="C51" s="1" t="s">
        <v>1185</v>
      </c>
      <c r="D51" s="1">
        <v>4</v>
      </c>
      <c r="E51" s="1" t="s">
        <v>1185</v>
      </c>
      <c r="F51" s="1" t="str">
        <f t="shared" si="1"/>
        <v>12112LC00025 PID</v>
      </c>
      <c r="G51" s="1" t="str">
        <f t="shared" si="2"/>
        <v>12112LI00025</v>
      </c>
      <c r="H51" s="1" t="str">
        <f t="shared" si="3"/>
        <v>O12112LV00025</v>
      </c>
      <c r="I51" s="1" t="s">
        <v>255</v>
      </c>
      <c r="J51" s="1" t="str">
        <f t="shared" si="4"/>
        <v>12112LV00025G</v>
      </c>
    </row>
    <row r="52" spans="1:10" x14ac:dyDescent="0.25">
      <c r="A52" s="1">
        <f t="shared" si="0"/>
        <v>51</v>
      </c>
      <c r="B52" s="1" t="s">
        <v>520</v>
      </c>
      <c r="C52" s="1" t="s">
        <v>1186</v>
      </c>
      <c r="D52" s="1">
        <v>5</v>
      </c>
      <c r="E52" s="1" t="s">
        <v>1186</v>
      </c>
      <c r="F52" s="1" t="str">
        <f t="shared" si="1"/>
        <v>12112PC00005 PID</v>
      </c>
      <c r="G52" s="1" t="str">
        <f t="shared" si="2"/>
        <v>12112PI00005</v>
      </c>
      <c r="H52" s="1" t="str">
        <f t="shared" si="3"/>
        <v>O12112PV00005</v>
      </c>
      <c r="I52" s="1" t="s">
        <v>255</v>
      </c>
      <c r="J52" s="1" t="str">
        <f t="shared" si="4"/>
        <v>12112PV00005G</v>
      </c>
    </row>
    <row r="53" spans="1:10" x14ac:dyDescent="0.25">
      <c r="A53" s="1">
        <f t="shared" si="0"/>
        <v>52</v>
      </c>
      <c r="B53" s="1" t="s">
        <v>520</v>
      </c>
      <c r="C53" s="1" t="s">
        <v>1187</v>
      </c>
      <c r="D53" s="1">
        <v>5</v>
      </c>
      <c r="E53" s="1" t="s">
        <v>1187</v>
      </c>
      <c r="F53" s="1" t="str">
        <f t="shared" si="1"/>
        <v>12112FC00007 PID</v>
      </c>
      <c r="G53" s="1" t="str">
        <f t="shared" si="2"/>
        <v>12112FI00007</v>
      </c>
      <c r="H53" s="1" t="str">
        <f t="shared" si="3"/>
        <v>O12112FV00007</v>
      </c>
      <c r="I53" s="1" t="s">
        <v>255</v>
      </c>
      <c r="J53" s="1" t="str">
        <f t="shared" si="4"/>
        <v>12112FV00007G</v>
      </c>
    </row>
    <row r="54" spans="1:10" x14ac:dyDescent="0.25">
      <c r="A54" s="1">
        <f t="shared" si="0"/>
        <v>53</v>
      </c>
      <c r="B54" s="1" t="s">
        <v>520</v>
      </c>
      <c r="C54" s="1" t="s">
        <v>1188</v>
      </c>
      <c r="D54" s="1">
        <v>5</v>
      </c>
      <c r="E54" s="1" t="s">
        <v>1188</v>
      </c>
      <c r="F54" s="1" t="str">
        <f t="shared" si="1"/>
        <v>12112FC00027 PID</v>
      </c>
      <c r="G54" s="1" t="str">
        <f t="shared" si="2"/>
        <v>12112FI00027</v>
      </c>
      <c r="H54" s="1" t="str">
        <f t="shared" si="3"/>
        <v>O12112FV00027</v>
      </c>
      <c r="I54" s="1" t="s">
        <v>255</v>
      </c>
      <c r="J54" s="1" t="str">
        <f t="shared" si="4"/>
        <v>12112FV00027G</v>
      </c>
    </row>
    <row r="55" spans="1:10" x14ac:dyDescent="0.25">
      <c r="A55" s="1">
        <f t="shared" si="0"/>
        <v>54</v>
      </c>
      <c r="B55" s="1" t="s">
        <v>520</v>
      </c>
      <c r="C55" s="1" t="s">
        <v>1189</v>
      </c>
      <c r="D55" s="1">
        <v>5</v>
      </c>
      <c r="E55" s="1" t="s">
        <v>1189</v>
      </c>
      <c r="F55" s="1" t="str">
        <f t="shared" si="1"/>
        <v>12113FC00027 PID</v>
      </c>
      <c r="G55" s="1" t="str">
        <f t="shared" si="2"/>
        <v>12113FI00027</v>
      </c>
      <c r="H55" s="1" t="str">
        <f t="shared" si="3"/>
        <v>O12113FV00027</v>
      </c>
      <c r="I55" s="1" t="s">
        <v>255</v>
      </c>
      <c r="J55" s="1" t="str">
        <f t="shared" si="4"/>
        <v>12113FV00027G</v>
      </c>
    </row>
    <row r="56" spans="1:10" x14ac:dyDescent="0.25">
      <c r="A56" s="1">
        <f t="shared" si="0"/>
        <v>55</v>
      </c>
      <c r="B56" s="1" t="s">
        <v>520</v>
      </c>
      <c r="C56" s="1" t="s">
        <v>1190</v>
      </c>
      <c r="D56" s="1">
        <v>5</v>
      </c>
      <c r="E56" s="1" t="s">
        <v>1190</v>
      </c>
      <c r="F56" s="1" t="str">
        <f t="shared" si="1"/>
        <v>12113LC0003A PID</v>
      </c>
      <c r="G56" s="1" t="str">
        <f t="shared" si="2"/>
        <v>12113LI0003A</v>
      </c>
      <c r="H56" s="1" t="str">
        <f t="shared" si="3"/>
        <v>O12113LV0003A</v>
      </c>
      <c r="I56" s="1" t="s">
        <v>255</v>
      </c>
      <c r="J56" s="1" t="str">
        <f t="shared" si="4"/>
        <v>12113LV0003AG</v>
      </c>
    </row>
    <row r="57" spans="1:10" x14ac:dyDescent="0.25">
      <c r="A57" s="1">
        <f t="shared" si="0"/>
        <v>56</v>
      </c>
      <c r="B57" s="1" t="s">
        <v>520</v>
      </c>
      <c r="C57" s="1" t="s">
        <v>1191</v>
      </c>
      <c r="D57" s="1">
        <v>5</v>
      </c>
      <c r="E57" s="1" t="s">
        <v>1191</v>
      </c>
      <c r="F57" s="1" t="str">
        <f t="shared" si="1"/>
        <v>12113PC00002 PID</v>
      </c>
      <c r="G57" s="1" t="str">
        <f t="shared" si="2"/>
        <v>12113PI00002</v>
      </c>
      <c r="H57" s="1" t="str">
        <f t="shared" si="3"/>
        <v>O12113PV00002</v>
      </c>
      <c r="I57" s="1" t="s">
        <v>255</v>
      </c>
      <c r="J57" s="1" t="str">
        <f t="shared" si="4"/>
        <v>12113PV00002G</v>
      </c>
    </row>
    <row r="58" spans="1:10" x14ac:dyDescent="0.25">
      <c r="A58" s="1">
        <f t="shared" si="0"/>
        <v>57</v>
      </c>
      <c r="B58" s="1" t="s">
        <v>520</v>
      </c>
      <c r="C58" s="1" t="s">
        <v>1192</v>
      </c>
      <c r="D58" s="1">
        <v>5</v>
      </c>
      <c r="E58" s="1" t="s">
        <v>1192</v>
      </c>
      <c r="F58" s="1" t="str">
        <f t="shared" si="1"/>
        <v>12113PC00013 PID</v>
      </c>
      <c r="G58" s="1" t="str">
        <f t="shared" si="2"/>
        <v>12113PI00013</v>
      </c>
      <c r="H58" s="1" t="str">
        <f t="shared" si="3"/>
        <v>O12113PV00013</v>
      </c>
      <c r="I58" s="1" t="s">
        <v>255</v>
      </c>
      <c r="J58" s="1" t="str">
        <f t="shared" si="4"/>
        <v>12113PV00013G</v>
      </c>
    </row>
    <row r="59" spans="1:10" x14ac:dyDescent="0.25">
      <c r="A59" s="1">
        <f t="shared" si="0"/>
        <v>58</v>
      </c>
      <c r="B59" s="1" t="s">
        <v>520</v>
      </c>
      <c r="C59" s="1" t="s">
        <v>1193</v>
      </c>
      <c r="D59" s="1">
        <v>5</v>
      </c>
      <c r="E59" s="1" t="s">
        <v>1193</v>
      </c>
      <c r="F59" s="1" t="str">
        <f t="shared" si="1"/>
        <v>12112TС00403 PID</v>
      </c>
      <c r="G59" s="1" t="str">
        <f t="shared" si="2"/>
        <v>12112TI00403</v>
      </c>
      <c r="H59" s="1" t="str">
        <f t="shared" si="3"/>
        <v>O12112TV00403</v>
      </c>
      <c r="I59" s="1" t="s">
        <v>255</v>
      </c>
      <c r="J59" s="1" t="str">
        <f t="shared" si="4"/>
        <v>12112TV00403G</v>
      </c>
    </row>
    <row r="60" spans="1:10" x14ac:dyDescent="0.25">
      <c r="A60" s="1">
        <f t="shared" si="0"/>
        <v>59</v>
      </c>
      <c r="B60" s="1" t="s">
        <v>520</v>
      </c>
      <c r="C60" s="1" t="s">
        <v>1194</v>
      </c>
      <c r="D60" s="1">
        <v>5</v>
      </c>
      <c r="E60" s="1" t="s">
        <v>1194</v>
      </c>
      <c r="F60" s="1" t="str">
        <f t="shared" si="1"/>
        <v>12112LС00306 PID</v>
      </c>
      <c r="G60" s="1" t="str">
        <f>REPLACE(E60,7,1,"I")</f>
        <v>12112LI00306</v>
      </c>
      <c r="H60" s="1" t="str">
        <f t="shared" si="3"/>
        <v>O12112LV00306</v>
      </c>
      <c r="I60" s="1" t="s">
        <v>255</v>
      </c>
      <c r="J60" s="1" t="str">
        <f t="shared" si="4"/>
        <v>12112LV00306G</v>
      </c>
    </row>
    <row r="61" spans="1:10" x14ac:dyDescent="0.25">
      <c r="A61" s="1">
        <v>60</v>
      </c>
      <c r="B61" s="1" t="s">
        <v>520</v>
      </c>
      <c r="C61" s="1" t="s">
        <v>1161</v>
      </c>
      <c r="D61" s="1">
        <v>5</v>
      </c>
      <c r="E61" s="1" t="s">
        <v>1161</v>
      </c>
      <c r="F61" s="1" t="str">
        <f t="shared" si="1"/>
        <v>12113PC00028 PID</v>
      </c>
      <c r="G61" s="1" t="str">
        <f t="shared" ref="G61:G64" si="5">REPLACE(E61,7,1,"I")</f>
        <v>12113PI00028</v>
      </c>
      <c r="H61" s="1" t="str">
        <f t="shared" si="3"/>
        <v>O12113PV00028</v>
      </c>
      <c r="I61" s="1" t="s">
        <v>255</v>
      </c>
      <c r="J61" s="1" t="str">
        <f t="shared" si="4"/>
        <v>12113PV00028G</v>
      </c>
    </row>
    <row r="62" spans="1:10" x14ac:dyDescent="0.25">
      <c r="A62" s="1">
        <f t="shared" si="0"/>
        <v>61</v>
      </c>
      <c r="B62" s="1" t="s">
        <v>520</v>
      </c>
      <c r="C62" s="1" t="s">
        <v>1206</v>
      </c>
      <c r="D62" s="1">
        <v>5</v>
      </c>
      <c r="E62" s="1" t="s">
        <v>1206</v>
      </c>
      <c r="F62" s="1" t="str">
        <f t="shared" si="1"/>
        <v>12113LC00004 PID</v>
      </c>
      <c r="G62" s="1" t="str">
        <f t="shared" si="5"/>
        <v>12113LI00004</v>
      </c>
      <c r="H62" s="1" t="str">
        <f t="shared" si="3"/>
        <v>O12113LV00004</v>
      </c>
      <c r="I62" s="1" t="s">
        <v>255</v>
      </c>
      <c r="J62" s="1" t="str">
        <f t="shared" si="4"/>
        <v>12113LV00004G</v>
      </c>
    </row>
    <row r="63" spans="1:10" x14ac:dyDescent="0.25">
      <c r="A63" s="1">
        <f t="shared" si="0"/>
        <v>62</v>
      </c>
      <c r="B63" s="1" t="s">
        <v>520</v>
      </c>
      <c r="C63" s="1" t="s">
        <v>1207</v>
      </c>
      <c r="D63" s="1">
        <v>5</v>
      </c>
      <c r="E63" s="1" t="s">
        <v>1207</v>
      </c>
      <c r="F63" s="1" t="str">
        <f t="shared" si="1"/>
        <v>12113FC00029 PID</v>
      </c>
      <c r="G63" s="1" t="str">
        <f t="shared" si="5"/>
        <v>12113FI00029</v>
      </c>
      <c r="H63" s="1" t="str">
        <f t="shared" si="3"/>
        <v>O12113FV00029</v>
      </c>
      <c r="I63" s="1" t="s">
        <v>255</v>
      </c>
      <c r="J63" s="1" t="str">
        <f t="shared" si="4"/>
        <v>12113FV00029G</v>
      </c>
    </row>
    <row r="64" spans="1:10" x14ac:dyDescent="0.25">
      <c r="A64" s="1">
        <f t="shared" si="0"/>
        <v>63</v>
      </c>
      <c r="B64" s="1" t="s">
        <v>520</v>
      </c>
      <c r="C64" s="1" t="s">
        <v>1208</v>
      </c>
      <c r="D64" s="1">
        <v>5</v>
      </c>
      <c r="E64" s="1" t="s">
        <v>1208</v>
      </c>
      <c r="F64" s="1" t="str">
        <f t="shared" si="1"/>
        <v>12113FC00030 PID</v>
      </c>
      <c r="G64" s="1" t="str">
        <f t="shared" si="5"/>
        <v>12113FI00030</v>
      </c>
      <c r="H64" s="1" t="str">
        <f t="shared" si="3"/>
        <v>O12113FV00030</v>
      </c>
      <c r="I64" s="1" t="s">
        <v>255</v>
      </c>
      <c r="J64" s="1" t="str">
        <f t="shared" si="4"/>
        <v>12113FV00030G</v>
      </c>
    </row>
    <row r="65" spans="1:113" customFormat="1" x14ac:dyDescent="0.25">
      <c r="A65" s="1">
        <f t="shared" si="0"/>
        <v>64</v>
      </c>
      <c r="B65" s="1" t="s">
        <v>1058</v>
      </c>
      <c r="C65" s="3" t="s">
        <v>1198</v>
      </c>
      <c r="D65" s="1">
        <v>6</v>
      </c>
      <c r="E65" s="3" t="s">
        <v>1198</v>
      </c>
      <c r="F65" s="1" t="str">
        <f>E65&amp;" PID"</f>
        <v>12113TC00100 PID</v>
      </c>
      <c r="G65" s="1" t="str">
        <f>LEFT(E65,6)&amp;"Y"&amp;RIGHT(E65,5)</f>
        <v>12113TY00100</v>
      </c>
      <c r="H65" s="1" t="str">
        <f>G65&amp;" SPLIT"</f>
        <v>12113TY00100 SPLIT</v>
      </c>
      <c r="I65" s="1" t="str">
        <f>LEFT(E65,6)&amp;"V"&amp;RIGHT(E65,5)&amp;"A"</f>
        <v>12113TV00100A</v>
      </c>
      <c r="J65" s="1" t="str">
        <f>I65&amp;" MANUAL"</f>
        <v>12113TV00100A MANUAL</v>
      </c>
      <c r="K65" s="1" t="str">
        <f>LEFT(E65,6)&amp;"V"&amp;RIGHT(E65,5)&amp;"B"</f>
        <v>12113TV00100B</v>
      </c>
      <c r="L65" s="1" t="str">
        <f>K65&amp;" MANUAL"</f>
        <v>12113TV00100B MANUAL</v>
      </c>
      <c r="M65" s="1" t="str">
        <f>LEFT(E65,6)&amp;"I"&amp;RIGHT(E65,5)</f>
        <v>12113TI00100</v>
      </c>
      <c r="N65" s="1" t="str">
        <f>"O"&amp;LEFT(E65,6)&amp;"V"&amp;RIGHT(E65,5)&amp;"A"</f>
        <v>O12113TV00100A</v>
      </c>
      <c r="O65" s="1" t="str">
        <f>"O"&amp;LEFT(E65,6)&amp;"V"&amp;RIGHT(E65,5)&amp;"B"</f>
        <v>O12113TV00100B</v>
      </c>
      <c r="P65" s="1" t="s">
        <v>255</v>
      </c>
      <c r="Q65" s="1" t="s">
        <v>255</v>
      </c>
      <c r="R65" s="1" t="s">
        <v>255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 customFormat="1" x14ac:dyDescent="0.25">
      <c r="A66" s="1">
        <f t="shared" si="0"/>
        <v>65</v>
      </c>
      <c r="B66" s="1" t="s">
        <v>1058</v>
      </c>
      <c r="C66" s="3" t="s">
        <v>1199</v>
      </c>
      <c r="D66" s="1">
        <v>6</v>
      </c>
      <c r="E66" s="3" t="s">
        <v>1199</v>
      </c>
      <c r="F66" s="1" t="str">
        <f t="shared" ref="F66:F74" si="6">E66&amp;" PID"</f>
        <v>12113TC00030 PID</v>
      </c>
      <c r="G66" s="1" t="str">
        <f t="shared" ref="G66:G74" si="7">LEFT(E66,6)&amp;"Y"&amp;RIGHT(E66,5)</f>
        <v>12113TY00030</v>
      </c>
      <c r="H66" s="1" t="str">
        <f t="shared" ref="H66:H74" si="8">G66&amp;" SPLIT"</f>
        <v>12113TY00030 SPLIT</v>
      </c>
      <c r="I66" s="1" t="str">
        <f t="shared" ref="I66:I74" si="9">LEFT(E66,6)&amp;"V"&amp;RIGHT(E66,5)&amp;"A"</f>
        <v>12113TV00030A</v>
      </c>
      <c r="J66" s="1" t="str">
        <f t="shared" ref="J66:J74" si="10">I66&amp;" MANUAL"</f>
        <v>12113TV00030A MANUAL</v>
      </c>
      <c r="K66" s="1" t="str">
        <f t="shared" ref="K66:K74" si="11">LEFT(E66,6)&amp;"V"&amp;RIGHT(E66,5)&amp;"B"</f>
        <v>12113TV00030B</v>
      </c>
      <c r="L66" s="1" t="str">
        <f t="shared" ref="L66:L74" si="12">K66&amp;" MANUAL"</f>
        <v>12113TV00030B MANUAL</v>
      </c>
      <c r="M66" s="1" t="str">
        <f t="shared" ref="M66:M74" si="13">LEFT(E66,6)&amp;"I"&amp;RIGHT(E66,5)</f>
        <v>12113TI00030</v>
      </c>
      <c r="N66" s="1" t="str">
        <f t="shared" ref="N66:N74" si="14">"O"&amp;LEFT(E66,6)&amp;"V"&amp;RIGHT(E66,5)&amp;"A"</f>
        <v>O12113TV00030A</v>
      </c>
      <c r="O66" s="1" t="str">
        <f t="shared" ref="O66:O74" si="15">"O"&amp;LEFT(E66,6)&amp;"V"&amp;RIGHT(E66,5)&amp;"B"</f>
        <v>O12113TV00030B</v>
      </c>
      <c r="P66" s="1" t="s">
        <v>255</v>
      </c>
      <c r="Q66" s="1" t="s">
        <v>255</v>
      </c>
      <c r="R66" s="1" t="s">
        <v>255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customFormat="1" x14ac:dyDescent="0.25">
      <c r="A67" s="1">
        <f t="shared" ref="A67:A108" si="16">IF($B67&lt;&gt;"", IF($E67&lt;&gt;"",ROW($A67)-1,""),"")</f>
        <v>66</v>
      </c>
      <c r="B67" s="1" t="s">
        <v>1058</v>
      </c>
      <c r="C67" s="3" t="s">
        <v>1200</v>
      </c>
      <c r="D67" s="1">
        <v>6</v>
      </c>
      <c r="E67" s="3" t="s">
        <v>1200</v>
      </c>
      <c r="F67" s="1" t="str">
        <f t="shared" si="6"/>
        <v>12113TC00031 PID</v>
      </c>
      <c r="G67" s="1" t="str">
        <f t="shared" si="7"/>
        <v>12113TY00031</v>
      </c>
      <c r="H67" s="1" t="str">
        <f t="shared" si="8"/>
        <v>12113TY00031 SPLIT</v>
      </c>
      <c r="I67" s="1" t="str">
        <f t="shared" si="9"/>
        <v>12113TV00031A</v>
      </c>
      <c r="J67" s="1" t="str">
        <f t="shared" si="10"/>
        <v>12113TV00031A MANUAL</v>
      </c>
      <c r="K67" s="1" t="str">
        <f t="shared" si="11"/>
        <v>12113TV00031B</v>
      </c>
      <c r="L67" s="1" t="str">
        <f t="shared" si="12"/>
        <v>12113TV00031B MANUAL</v>
      </c>
      <c r="M67" s="1" t="str">
        <f t="shared" si="13"/>
        <v>12113TI00031</v>
      </c>
      <c r="N67" s="1" t="str">
        <f t="shared" si="14"/>
        <v>O12113TV00031A</v>
      </c>
      <c r="O67" s="1" t="str">
        <f t="shared" si="15"/>
        <v>O12113TV00031B</v>
      </c>
      <c r="P67" s="1" t="s">
        <v>255</v>
      </c>
      <c r="Q67" s="1" t="s">
        <v>255</v>
      </c>
      <c r="R67" s="1" t="s">
        <v>255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</row>
    <row r="68" spans="1:113" customFormat="1" x14ac:dyDescent="0.25">
      <c r="A68" s="1">
        <f t="shared" si="16"/>
        <v>67</v>
      </c>
      <c r="B68" s="1" t="s">
        <v>1058</v>
      </c>
      <c r="C68" s="3" t="s">
        <v>338</v>
      </c>
      <c r="D68" s="1">
        <v>6</v>
      </c>
      <c r="E68" s="3" t="s">
        <v>338</v>
      </c>
      <c r="F68" s="1" t="str">
        <f t="shared" si="6"/>
        <v>12112PC00043 PID</v>
      </c>
      <c r="G68" s="1" t="str">
        <f t="shared" si="7"/>
        <v>12112PY00043</v>
      </c>
      <c r="H68" s="1" t="str">
        <f t="shared" si="8"/>
        <v>12112PY00043 SPLIT</v>
      </c>
      <c r="I68" s="1" t="str">
        <f t="shared" si="9"/>
        <v>12112PV00043A</v>
      </c>
      <c r="J68" s="1" t="str">
        <f t="shared" si="10"/>
        <v>12112PV00043A MANUAL</v>
      </c>
      <c r="K68" s="1" t="str">
        <f t="shared" si="11"/>
        <v>12112PV00043B</v>
      </c>
      <c r="L68" s="1" t="str">
        <f t="shared" si="12"/>
        <v>12112PV00043B MANUAL</v>
      </c>
      <c r="M68" s="1" t="str">
        <f t="shared" si="13"/>
        <v>12112PI00043</v>
      </c>
      <c r="N68" s="1" t="str">
        <f t="shared" si="14"/>
        <v>O12112PV00043A</v>
      </c>
      <c r="O68" s="1" t="str">
        <f t="shared" si="15"/>
        <v>O12112PV00043B</v>
      </c>
      <c r="P68" s="1" t="s">
        <v>255</v>
      </c>
      <c r="Q68" s="1" t="s">
        <v>255</v>
      </c>
      <c r="R68" s="1" t="s">
        <v>255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 customFormat="1" x14ac:dyDescent="0.25">
      <c r="A69" s="1">
        <f t="shared" si="16"/>
        <v>68</v>
      </c>
      <c r="B69" s="1" t="s">
        <v>1058</v>
      </c>
      <c r="C69" s="3" t="s">
        <v>339</v>
      </c>
      <c r="D69" s="1">
        <v>6</v>
      </c>
      <c r="E69" s="3" t="s">
        <v>339</v>
      </c>
      <c r="F69" s="1" t="str">
        <f t="shared" si="6"/>
        <v>12112PC00044 PID</v>
      </c>
      <c r="G69" s="1" t="str">
        <f t="shared" si="7"/>
        <v>12112PY00044</v>
      </c>
      <c r="H69" s="1" t="str">
        <f t="shared" si="8"/>
        <v>12112PY00044 SPLIT</v>
      </c>
      <c r="I69" s="1" t="str">
        <f t="shared" si="9"/>
        <v>12112PV00044A</v>
      </c>
      <c r="J69" s="1" t="str">
        <f t="shared" si="10"/>
        <v>12112PV00044A MANUAL</v>
      </c>
      <c r="K69" s="1" t="str">
        <f t="shared" si="11"/>
        <v>12112PV00044B</v>
      </c>
      <c r="L69" s="1" t="str">
        <f t="shared" si="12"/>
        <v>12112PV00044B MANUAL</v>
      </c>
      <c r="M69" s="1" t="str">
        <f t="shared" si="13"/>
        <v>12112PI00044</v>
      </c>
      <c r="N69" s="1" t="str">
        <f t="shared" si="14"/>
        <v>O12112PV00044A</v>
      </c>
      <c r="O69" s="1" t="str">
        <f t="shared" si="15"/>
        <v>O12112PV00044B</v>
      </c>
      <c r="P69" s="1" t="s">
        <v>255</v>
      </c>
      <c r="Q69" s="1" t="s">
        <v>255</v>
      </c>
      <c r="R69" s="1" t="s">
        <v>255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</row>
    <row r="70" spans="1:113" customFormat="1" x14ac:dyDescent="0.25">
      <c r="A70" s="1">
        <f t="shared" si="16"/>
        <v>69</v>
      </c>
      <c r="B70" s="1" t="s">
        <v>1058</v>
      </c>
      <c r="C70" s="3" t="s">
        <v>1201</v>
      </c>
      <c r="D70" s="1">
        <v>6</v>
      </c>
      <c r="E70" s="3" t="s">
        <v>1201</v>
      </c>
      <c r="F70" s="1" t="str">
        <f t="shared" si="6"/>
        <v>12113PC00037 PID</v>
      </c>
      <c r="G70" s="1" t="str">
        <f t="shared" si="7"/>
        <v>12113PY00037</v>
      </c>
      <c r="H70" s="1" t="str">
        <f t="shared" si="8"/>
        <v>12113PY00037 SPLIT</v>
      </c>
      <c r="I70" s="1" t="str">
        <f t="shared" si="9"/>
        <v>12113PV00037A</v>
      </c>
      <c r="J70" s="1" t="str">
        <f t="shared" si="10"/>
        <v>12113PV00037A MANUAL</v>
      </c>
      <c r="K70" s="1" t="str">
        <f t="shared" si="11"/>
        <v>12113PV00037B</v>
      </c>
      <c r="L70" s="1" t="str">
        <f t="shared" si="12"/>
        <v>12113PV00037B MANUAL</v>
      </c>
      <c r="M70" s="1" t="str">
        <f t="shared" si="13"/>
        <v>12113PI00037</v>
      </c>
      <c r="N70" s="1" t="str">
        <f t="shared" si="14"/>
        <v>O12113PV00037A</v>
      </c>
      <c r="O70" s="1" t="str">
        <f t="shared" si="15"/>
        <v>O12113PV00037B</v>
      </c>
      <c r="P70" s="1" t="s">
        <v>255</v>
      </c>
      <c r="Q70" s="1" t="s">
        <v>255</v>
      </c>
      <c r="R70" s="1" t="s">
        <v>255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</row>
    <row r="71" spans="1:113" customFormat="1" x14ac:dyDescent="0.25">
      <c r="A71" s="1">
        <f t="shared" si="16"/>
        <v>70</v>
      </c>
      <c r="B71" s="1" t="s">
        <v>1058</v>
      </c>
      <c r="C71" s="3" t="s">
        <v>1202</v>
      </c>
      <c r="D71" s="1">
        <v>7</v>
      </c>
      <c r="E71" s="3" t="s">
        <v>1202</v>
      </c>
      <c r="F71" s="1" t="str">
        <f t="shared" si="6"/>
        <v>12113PC00035 PID</v>
      </c>
      <c r="G71" s="1" t="str">
        <f t="shared" si="7"/>
        <v>12113PY00035</v>
      </c>
      <c r="H71" s="1" t="str">
        <f t="shared" si="8"/>
        <v>12113PY00035 SPLIT</v>
      </c>
      <c r="I71" s="1" t="str">
        <f t="shared" si="9"/>
        <v>12113PV00035A</v>
      </c>
      <c r="J71" s="1" t="str">
        <f t="shared" si="10"/>
        <v>12113PV00035A MANUAL</v>
      </c>
      <c r="K71" s="1" t="str">
        <f t="shared" si="11"/>
        <v>12113PV00035B</v>
      </c>
      <c r="L71" s="1" t="str">
        <f t="shared" si="12"/>
        <v>12113PV00035B MANUAL</v>
      </c>
      <c r="M71" s="1" t="str">
        <f t="shared" si="13"/>
        <v>12113PI00035</v>
      </c>
      <c r="N71" s="1" t="str">
        <f t="shared" si="14"/>
        <v>O12113PV00035A</v>
      </c>
      <c r="O71" s="1" t="str">
        <f t="shared" si="15"/>
        <v>O12113PV00035B</v>
      </c>
      <c r="P71" s="1" t="s">
        <v>255</v>
      </c>
      <c r="Q71" s="1" t="s">
        <v>255</v>
      </c>
      <c r="R71" s="1" t="s">
        <v>255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customFormat="1" x14ac:dyDescent="0.25">
      <c r="A72" s="1">
        <f t="shared" si="16"/>
        <v>71</v>
      </c>
      <c r="B72" s="1" t="s">
        <v>1058</v>
      </c>
      <c r="C72" s="3" t="s">
        <v>1203</v>
      </c>
      <c r="D72" s="1">
        <v>7</v>
      </c>
      <c r="E72" s="3" t="s">
        <v>1203</v>
      </c>
      <c r="F72" s="1" t="str">
        <f t="shared" si="6"/>
        <v>12112PC00010 PID</v>
      </c>
      <c r="G72" s="1" t="str">
        <f t="shared" si="7"/>
        <v>12112PY00010</v>
      </c>
      <c r="H72" s="1" t="str">
        <f t="shared" si="8"/>
        <v>12112PY00010 SPLIT</v>
      </c>
      <c r="I72" s="1" t="str">
        <f t="shared" si="9"/>
        <v>12112PV00010A</v>
      </c>
      <c r="J72" s="1" t="str">
        <f t="shared" si="10"/>
        <v>12112PV00010A MANUAL</v>
      </c>
      <c r="K72" s="1" t="str">
        <f t="shared" si="11"/>
        <v>12112PV00010B</v>
      </c>
      <c r="L72" s="1" t="str">
        <f t="shared" si="12"/>
        <v>12112PV00010B MANUAL</v>
      </c>
      <c r="M72" s="1" t="str">
        <f t="shared" si="13"/>
        <v>12112PI00010</v>
      </c>
      <c r="N72" s="1" t="str">
        <f t="shared" si="14"/>
        <v>O12112PV00010A</v>
      </c>
      <c r="O72" s="1" t="str">
        <f t="shared" si="15"/>
        <v>O12112PV00010B</v>
      </c>
      <c r="P72" s="1" t="s">
        <v>255</v>
      </c>
      <c r="Q72" s="1" t="s">
        <v>255</v>
      </c>
      <c r="R72" s="1" t="s">
        <v>255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</row>
    <row r="73" spans="1:113" customFormat="1" x14ac:dyDescent="0.25">
      <c r="A73" s="1">
        <f t="shared" si="16"/>
        <v>72</v>
      </c>
      <c r="B73" s="1" t="s">
        <v>1058</v>
      </c>
      <c r="C73" s="3" t="s">
        <v>1204</v>
      </c>
      <c r="D73" s="1">
        <v>7</v>
      </c>
      <c r="E73" s="3" t="s">
        <v>1204</v>
      </c>
      <c r="F73" s="1" t="str">
        <f t="shared" si="6"/>
        <v>12113TC00014 PID</v>
      </c>
      <c r="G73" s="1" t="str">
        <f t="shared" si="7"/>
        <v>12113TY00014</v>
      </c>
      <c r="H73" s="1" t="str">
        <f t="shared" si="8"/>
        <v>12113TY00014 SPLIT</v>
      </c>
      <c r="I73" s="1" t="str">
        <f t="shared" si="9"/>
        <v>12113TV00014A</v>
      </c>
      <c r="J73" s="1" t="str">
        <f t="shared" si="10"/>
        <v>12113TV00014A MANUAL</v>
      </c>
      <c r="K73" s="1" t="str">
        <f t="shared" si="11"/>
        <v>12113TV00014B</v>
      </c>
      <c r="L73" s="1" t="str">
        <f t="shared" si="12"/>
        <v>12113TV00014B MANUAL</v>
      </c>
      <c r="M73" s="1" t="str">
        <f t="shared" si="13"/>
        <v>12113TI00014</v>
      </c>
      <c r="N73" s="1" t="str">
        <f t="shared" si="14"/>
        <v>O12113TV00014A</v>
      </c>
      <c r="O73" s="1" t="str">
        <f t="shared" si="15"/>
        <v>O12113TV00014B</v>
      </c>
      <c r="P73" s="1" t="s">
        <v>255</v>
      </c>
      <c r="Q73" s="1" t="s">
        <v>255</v>
      </c>
      <c r="R73" s="1" t="s">
        <v>255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</row>
    <row r="74" spans="1:113" customFormat="1" x14ac:dyDescent="0.25">
      <c r="A74" s="1">
        <f t="shared" si="16"/>
        <v>73</v>
      </c>
      <c r="B74" s="1" t="s">
        <v>1058</v>
      </c>
      <c r="C74" s="3" t="s">
        <v>1205</v>
      </c>
      <c r="D74" s="1">
        <v>7</v>
      </c>
      <c r="E74" s="3" t="s">
        <v>1205</v>
      </c>
      <c r="F74" s="1" t="str">
        <f t="shared" si="6"/>
        <v>12113TC00013 PID</v>
      </c>
      <c r="G74" s="1" t="str">
        <f t="shared" si="7"/>
        <v>12113TY00013</v>
      </c>
      <c r="H74" s="1" t="str">
        <f t="shared" si="8"/>
        <v>12113TY00013 SPLIT</v>
      </c>
      <c r="I74" s="1" t="str">
        <f t="shared" si="9"/>
        <v>12113TV00013A</v>
      </c>
      <c r="J74" s="1" t="str">
        <f t="shared" si="10"/>
        <v>12113TV00013A MANUAL</v>
      </c>
      <c r="K74" s="1" t="str">
        <f t="shared" si="11"/>
        <v>12113TV00013B</v>
      </c>
      <c r="L74" s="1" t="str">
        <f t="shared" si="12"/>
        <v>12113TV00013B MANUAL</v>
      </c>
      <c r="M74" s="1" t="str">
        <f t="shared" si="13"/>
        <v>12113TI00013</v>
      </c>
      <c r="N74" s="1" t="str">
        <f t="shared" si="14"/>
        <v>O12113TV00013A</v>
      </c>
      <c r="O74" s="1" t="str">
        <f t="shared" si="15"/>
        <v>O12113TV00013B</v>
      </c>
      <c r="P74" s="1" t="s">
        <v>255</v>
      </c>
      <c r="Q74" s="1" t="s">
        <v>255</v>
      </c>
      <c r="R74" s="1" t="s">
        <v>255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</row>
    <row r="75" spans="1:113" x14ac:dyDescent="0.25">
      <c r="A75" s="1">
        <f t="shared" si="16"/>
        <v>74</v>
      </c>
      <c r="B75" s="1" t="s">
        <v>1036</v>
      </c>
      <c r="C75" s="1" t="s">
        <v>1209</v>
      </c>
      <c r="D75" s="1">
        <v>8</v>
      </c>
      <c r="E75" s="1" t="s">
        <v>1210</v>
      </c>
      <c r="F75" s="1" t="str">
        <f>E75&amp;" CAS PID1"</f>
        <v>12112LC00001 CAS PID1</v>
      </c>
      <c r="G75" s="1" t="str">
        <f>LEFT(C75,6)&amp;"C"&amp;RIGHT(C75,5)</f>
        <v>12112FC00001</v>
      </c>
      <c r="H75" s="1" t="str">
        <f>G75&amp;" CAS PID2"</f>
        <v>12112FC00001 CAS PID2</v>
      </c>
      <c r="I75" s="1" t="str">
        <f>LEFT(E75,6)&amp;"I"&amp;RIGHT(E75,5)</f>
        <v>12112LI00001</v>
      </c>
      <c r="J75" s="1" t="str">
        <f>LEFT(G75,6)&amp;"I"&amp;RIGHT(G75,5)</f>
        <v>12112FI00001</v>
      </c>
      <c r="K75" s="1" t="str">
        <f>"O"&amp;LEFT(G75,6)&amp;"V"&amp;RIGHT(G75,5)</f>
        <v>O12112FV00001</v>
      </c>
      <c r="L75" s="1" t="s">
        <v>255</v>
      </c>
      <c r="M75" s="1" t="s">
        <v>255</v>
      </c>
      <c r="N75" s="1">
        <v>0</v>
      </c>
      <c r="O75" s="1">
        <v>0</v>
      </c>
      <c r="P75" s="1" t="s">
        <v>1195</v>
      </c>
      <c r="Q75" s="1">
        <v>17000</v>
      </c>
      <c r="R75" s="1" t="s">
        <v>87</v>
      </c>
    </row>
    <row r="76" spans="1:113" x14ac:dyDescent="0.25">
      <c r="A76" s="1">
        <f t="shared" si="16"/>
        <v>75</v>
      </c>
      <c r="B76" s="1" t="s">
        <v>1036</v>
      </c>
      <c r="C76" s="1" t="s">
        <v>1211</v>
      </c>
      <c r="D76" s="1">
        <v>8</v>
      </c>
      <c r="E76" s="1" t="s">
        <v>1214</v>
      </c>
      <c r="F76" s="1" t="str">
        <f t="shared" ref="F76:F79" si="17">E76&amp;" CAS PID1"</f>
        <v>12113LC00005 CAS PID1</v>
      </c>
      <c r="G76" s="1" t="str">
        <f t="shared" ref="G76:G79" si="18">LEFT(C76,6)&amp;"C"&amp;RIGHT(C76,5)</f>
        <v>12113FC00008</v>
      </c>
      <c r="H76" s="1" t="str">
        <f t="shared" ref="H76:H79" si="19">G76&amp;" CAS PID2"</f>
        <v>12113FC00008 CAS PID2</v>
      </c>
      <c r="I76" s="1" t="str">
        <f t="shared" ref="I76:I79" si="20">LEFT(E76,6)&amp;"I"&amp;RIGHT(E76,5)</f>
        <v>12113LI00005</v>
      </c>
      <c r="J76" s="1" t="str">
        <f t="shared" ref="J76:J79" si="21">LEFT(G76,6)&amp;"I"&amp;RIGHT(G76,5)</f>
        <v>12113FI00008</v>
      </c>
      <c r="K76" s="1" t="str">
        <f t="shared" ref="K76:K79" si="22">"O"&amp;LEFT(G76,6)&amp;"V"&amp;RIGHT(G76,5)</f>
        <v>O12113FV00008</v>
      </c>
      <c r="L76" s="1" t="s">
        <v>255</v>
      </c>
      <c r="M76" s="1" t="s">
        <v>255</v>
      </c>
      <c r="N76" s="1">
        <v>0</v>
      </c>
      <c r="O76" s="1">
        <v>0</v>
      </c>
      <c r="P76" s="1" t="s">
        <v>1195</v>
      </c>
      <c r="Q76" s="1">
        <v>17000</v>
      </c>
      <c r="R76" s="1" t="s">
        <v>87</v>
      </c>
    </row>
    <row r="77" spans="1:113" x14ac:dyDescent="0.25">
      <c r="A77" s="1">
        <f t="shared" si="16"/>
        <v>76</v>
      </c>
      <c r="B77" s="1" t="s">
        <v>1036</v>
      </c>
      <c r="C77" s="1" t="s">
        <v>1212</v>
      </c>
      <c r="D77" s="1">
        <v>8</v>
      </c>
      <c r="E77" s="1" t="s">
        <v>1215</v>
      </c>
      <c r="F77" s="1" t="str">
        <f t="shared" si="17"/>
        <v>12113LC00006 CAS PID1</v>
      </c>
      <c r="G77" s="1" t="str">
        <f t="shared" si="18"/>
        <v>12113FC00009</v>
      </c>
      <c r="H77" s="1" t="str">
        <f t="shared" si="19"/>
        <v>12113FC00009 CAS PID2</v>
      </c>
      <c r="I77" s="1" t="str">
        <f t="shared" si="20"/>
        <v>12113LI00006</v>
      </c>
      <c r="J77" s="1" t="str">
        <f t="shared" si="21"/>
        <v>12113FI00009</v>
      </c>
      <c r="K77" s="1" t="str">
        <f t="shared" si="22"/>
        <v>O12113FV00009</v>
      </c>
      <c r="L77" s="1" t="s">
        <v>255</v>
      </c>
      <c r="M77" s="1" t="s">
        <v>255</v>
      </c>
      <c r="N77" s="1">
        <v>0</v>
      </c>
      <c r="O77" s="1">
        <v>0</v>
      </c>
      <c r="P77" s="1" t="s">
        <v>1195</v>
      </c>
      <c r="Q77" s="1">
        <v>17000</v>
      </c>
      <c r="R77" s="1" t="s">
        <v>87</v>
      </c>
    </row>
    <row r="78" spans="1:113" x14ac:dyDescent="0.25">
      <c r="A78" s="1">
        <f t="shared" si="16"/>
        <v>77</v>
      </c>
      <c r="B78" s="1" t="s">
        <v>1036</v>
      </c>
      <c r="C78" s="1" t="s">
        <v>1213</v>
      </c>
      <c r="D78" s="1">
        <v>8</v>
      </c>
      <c r="E78" s="1" t="s">
        <v>1216</v>
      </c>
      <c r="F78" s="1" t="str">
        <f t="shared" si="17"/>
        <v>12113LC00007 CAS PID1</v>
      </c>
      <c r="G78" s="1" t="str">
        <f t="shared" si="18"/>
        <v>12113FC00010</v>
      </c>
      <c r="H78" s="1" t="str">
        <f t="shared" si="19"/>
        <v>12113FC00010 CAS PID2</v>
      </c>
      <c r="I78" s="1" t="str">
        <f t="shared" si="20"/>
        <v>12113LI00007</v>
      </c>
      <c r="J78" s="1" t="str">
        <f t="shared" si="21"/>
        <v>12113FI00010</v>
      </c>
      <c r="K78" s="1" t="str">
        <f t="shared" si="22"/>
        <v>O12113FV00010</v>
      </c>
      <c r="L78" s="1" t="s">
        <v>255</v>
      </c>
      <c r="M78" s="1" t="s">
        <v>255</v>
      </c>
      <c r="N78" s="1">
        <v>0</v>
      </c>
      <c r="O78" s="1">
        <v>0</v>
      </c>
      <c r="P78" s="1" t="s">
        <v>1195</v>
      </c>
      <c r="Q78" s="1">
        <v>17000</v>
      </c>
      <c r="R78" s="1" t="s">
        <v>87</v>
      </c>
    </row>
    <row r="79" spans="1:113" x14ac:dyDescent="0.25">
      <c r="A79" s="1">
        <f t="shared" si="16"/>
        <v>78</v>
      </c>
      <c r="B79" s="1" t="s">
        <v>1036</v>
      </c>
      <c r="C79" s="1" t="s">
        <v>1217</v>
      </c>
      <c r="D79" s="1">
        <v>8</v>
      </c>
      <c r="E79" s="1" t="s">
        <v>1218</v>
      </c>
      <c r="F79" s="1" t="str">
        <f t="shared" si="17"/>
        <v>12113LC00008 CAS PID1</v>
      </c>
      <c r="G79" s="1" t="str">
        <f t="shared" si="18"/>
        <v>12113FC00012</v>
      </c>
      <c r="H79" s="1" t="str">
        <f t="shared" si="19"/>
        <v>12113FC00012 CAS PID2</v>
      </c>
      <c r="I79" s="1" t="str">
        <f t="shared" si="20"/>
        <v>12113LI00008</v>
      </c>
      <c r="J79" s="1" t="str">
        <f t="shared" si="21"/>
        <v>12113FI00012</v>
      </c>
      <c r="K79" s="1" t="str">
        <f t="shared" si="22"/>
        <v>O12113FV00012</v>
      </c>
      <c r="L79" s="1" t="s">
        <v>255</v>
      </c>
      <c r="M79" s="1" t="s">
        <v>255</v>
      </c>
      <c r="N79" s="1">
        <v>0</v>
      </c>
      <c r="O79" s="1">
        <v>0</v>
      </c>
      <c r="P79" s="1" t="s">
        <v>1195</v>
      </c>
      <c r="Q79" s="1">
        <v>17000</v>
      </c>
      <c r="R79" s="1" t="s">
        <v>87</v>
      </c>
    </row>
    <row r="80" spans="1:113" x14ac:dyDescent="0.25">
      <c r="A80" s="1">
        <f t="shared" si="16"/>
        <v>79</v>
      </c>
      <c r="B80" s="1" t="s">
        <v>1034</v>
      </c>
      <c r="C80" s="1" t="s">
        <v>459</v>
      </c>
      <c r="D80" s="1">
        <v>9</v>
      </c>
      <c r="E80" s="1" t="str">
        <f>C80</f>
        <v>12112HC00012</v>
      </c>
      <c r="F80" s="1" t="str">
        <f>E80&amp;" MANUAL"</f>
        <v>12112HC00012 MANUAL</v>
      </c>
      <c r="G80" s="1" t="str">
        <f>"O"&amp;LEFT(E80,6)&amp;"V"&amp;RIGHT(E80,5)</f>
        <v>O12112HV00012</v>
      </c>
      <c r="H80" s="1" t="str">
        <f t="shared" ref="H80:H96" si="23">LEFT(E80,6)&amp;"V"&amp;RIGHT(E80,5)&amp;"G"</f>
        <v>12112HV00012G</v>
      </c>
      <c r="I80" s="1" t="s">
        <v>255</v>
      </c>
      <c r="J80" s="1" t="str">
        <f>IF(I80="DCS_0_2SW0", "VALUE", "PV")</f>
        <v>VALUE</v>
      </c>
      <c r="K80" s="1" t="s">
        <v>255</v>
      </c>
      <c r="L80" s="1">
        <v>0</v>
      </c>
      <c r="M80" s="1">
        <v>100</v>
      </c>
      <c r="N80" s="1">
        <v>0</v>
      </c>
      <c r="O80" s="1" t="s">
        <v>89</v>
      </c>
      <c r="P80" s="1">
        <f>MAX(4-(IF(LEN(INT(M80))&gt;LEN(INT(N80)), LEN(INT(M80)), LEN(INT(N80)))),0)</f>
        <v>1</v>
      </c>
    </row>
    <row r="81" spans="1:16" x14ac:dyDescent="0.25">
      <c r="A81" s="1">
        <f t="shared" si="16"/>
        <v>80</v>
      </c>
      <c r="B81" s="1" t="s">
        <v>1034</v>
      </c>
      <c r="C81" s="1" t="s">
        <v>1226</v>
      </c>
      <c r="D81" s="1">
        <v>9</v>
      </c>
      <c r="E81" s="1" t="str">
        <f t="shared" ref="E81:E96" si="24">C81</f>
        <v>12112HC00101</v>
      </c>
      <c r="F81" s="1" t="str">
        <f t="shared" ref="F81:F96" si="25">E81&amp;" MANUAL"</f>
        <v>12112HC00101 MANUAL</v>
      </c>
      <c r="G81" s="1" t="str">
        <f t="shared" ref="G81:G96" si="26">"O"&amp;LEFT(E81,6)&amp;"V"&amp;RIGHT(E81,5)</f>
        <v>O12112HV00101</v>
      </c>
      <c r="H81" s="1" t="str">
        <f t="shared" si="23"/>
        <v>12112HV00101G</v>
      </c>
      <c r="I81" s="1" t="s">
        <v>255</v>
      </c>
      <c r="J81" s="1" t="str">
        <f t="shared" ref="J81:J96" si="27">IF(I81="DCS_0_2SW0", "VALUE", "PV")</f>
        <v>VALUE</v>
      </c>
      <c r="K81" s="1" t="str">
        <f>C81&amp;"IL"</f>
        <v>12112HC00101IL</v>
      </c>
      <c r="L81" s="1">
        <v>0</v>
      </c>
      <c r="M81" s="1">
        <v>100</v>
      </c>
      <c r="N81" s="1">
        <v>0</v>
      </c>
      <c r="O81" s="1" t="s">
        <v>89</v>
      </c>
      <c r="P81" s="1">
        <f t="shared" ref="P81:P96" si="28">MAX(4-(IF(LEN(INT(M81))&gt;LEN(INT(N81)), LEN(INT(M81)), LEN(INT(N81)))),0)</f>
        <v>1</v>
      </c>
    </row>
    <row r="82" spans="1:16" x14ac:dyDescent="0.25">
      <c r="A82" s="1">
        <f t="shared" si="16"/>
        <v>81</v>
      </c>
      <c r="B82" s="1" t="s">
        <v>1034</v>
      </c>
      <c r="C82" s="3" t="s">
        <v>1227</v>
      </c>
      <c r="D82" s="1">
        <v>9</v>
      </c>
      <c r="E82" s="1" t="str">
        <f t="shared" si="24"/>
        <v>12112HC00102</v>
      </c>
      <c r="F82" s="1" t="str">
        <f t="shared" si="25"/>
        <v>12112HC00102 MANUAL</v>
      </c>
      <c r="G82" s="1" t="str">
        <f t="shared" si="26"/>
        <v>O12112HV00102</v>
      </c>
      <c r="H82" s="1" t="str">
        <f t="shared" si="23"/>
        <v>12112HV00102G</v>
      </c>
      <c r="I82" s="1" t="s">
        <v>255</v>
      </c>
      <c r="J82" s="1" t="str">
        <f t="shared" si="27"/>
        <v>VALUE</v>
      </c>
      <c r="K82" s="1" t="str">
        <f>C82&amp;"IL"</f>
        <v>12112HC00102IL</v>
      </c>
      <c r="L82" s="1">
        <v>0</v>
      </c>
      <c r="M82" s="1">
        <v>100</v>
      </c>
      <c r="N82" s="1">
        <v>0</v>
      </c>
      <c r="O82" s="1" t="s">
        <v>89</v>
      </c>
      <c r="P82" s="1">
        <f t="shared" si="28"/>
        <v>1</v>
      </c>
    </row>
    <row r="83" spans="1:16" x14ac:dyDescent="0.25">
      <c r="A83" s="1">
        <f t="shared" si="16"/>
        <v>82</v>
      </c>
      <c r="B83" s="1" t="s">
        <v>1034</v>
      </c>
      <c r="C83" s="3" t="s">
        <v>1229</v>
      </c>
      <c r="D83" s="1">
        <v>9</v>
      </c>
      <c r="E83" s="1" t="str">
        <f t="shared" si="24"/>
        <v>12112HC00103</v>
      </c>
      <c r="F83" s="1" t="str">
        <f t="shared" si="25"/>
        <v>12112HC00103 MANUAL</v>
      </c>
      <c r="G83" s="1" t="str">
        <f t="shared" si="26"/>
        <v>O12112HV00103</v>
      </c>
      <c r="H83" s="1" t="str">
        <f t="shared" si="23"/>
        <v>12112HV00103G</v>
      </c>
      <c r="I83" s="1" t="s">
        <v>255</v>
      </c>
      <c r="J83" s="1" t="str">
        <f t="shared" si="27"/>
        <v>VALUE</v>
      </c>
      <c r="K83" s="1" t="str">
        <f>C83&amp;"IL"</f>
        <v>12112HC00103IL</v>
      </c>
      <c r="L83" s="1">
        <v>0</v>
      </c>
      <c r="M83" s="1">
        <v>100</v>
      </c>
      <c r="N83" s="1">
        <v>0</v>
      </c>
      <c r="O83" s="1" t="s">
        <v>89</v>
      </c>
      <c r="P83" s="1">
        <f t="shared" si="28"/>
        <v>1</v>
      </c>
    </row>
    <row r="84" spans="1:16" x14ac:dyDescent="0.25">
      <c r="A84" s="1">
        <f t="shared" si="16"/>
        <v>83</v>
      </c>
      <c r="B84" s="1" t="s">
        <v>1034</v>
      </c>
      <c r="C84" s="3" t="s">
        <v>450</v>
      </c>
      <c r="D84" s="1">
        <v>9</v>
      </c>
      <c r="E84" s="1" t="str">
        <f t="shared" si="24"/>
        <v>12112HC00008</v>
      </c>
      <c r="F84" s="1" t="str">
        <f t="shared" si="25"/>
        <v>12112HC00008 MANUAL</v>
      </c>
      <c r="G84" s="1" t="str">
        <f t="shared" si="26"/>
        <v>O12112HV00008</v>
      </c>
      <c r="H84" s="1" t="str">
        <f t="shared" si="23"/>
        <v>12112HV00008G</v>
      </c>
      <c r="I84" s="1" t="s">
        <v>255</v>
      </c>
      <c r="J84" s="1" t="str">
        <f t="shared" si="27"/>
        <v>VALUE</v>
      </c>
      <c r="K84" s="1" t="s">
        <v>255</v>
      </c>
      <c r="L84" s="1">
        <v>0</v>
      </c>
      <c r="M84" s="1">
        <v>100</v>
      </c>
      <c r="N84" s="1">
        <v>0</v>
      </c>
      <c r="O84" s="1" t="s">
        <v>89</v>
      </c>
      <c r="P84" s="1">
        <f t="shared" si="28"/>
        <v>1</v>
      </c>
    </row>
    <row r="85" spans="1:16" x14ac:dyDescent="0.25">
      <c r="A85" s="1">
        <f t="shared" si="16"/>
        <v>84</v>
      </c>
      <c r="B85" s="1" t="s">
        <v>1034</v>
      </c>
      <c r="C85" s="1" t="s">
        <v>1228</v>
      </c>
      <c r="D85" s="1">
        <v>9</v>
      </c>
      <c r="E85" s="1" t="str">
        <f t="shared" si="24"/>
        <v>12113HC00010</v>
      </c>
      <c r="F85" s="1" t="str">
        <f t="shared" si="25"/>
        <v>12113HC00010 MANUAL</v>
      </c>
      <c r="G85" s="1" t="str">
        <f t="shared" si="26"/>
        <v>O12113HV00010</v>
      </c>
      <c r="H85" s="1" t="str">
        <f t="shared" si="23"/>
        <v>12113HV00010G</v>
      </c>
      <c r="I85" s="1" t="s">
        <v>255</v>
      </c>
      <c r="J85" s="1" t="str">
        <f t="shared" si="27"/>
        <v>VALUE</v>
      </c>
      <c r="K85" s="1" t="s">
        <v>255</v>
      </c>
      <c r="L85" s="1">
        <v>0</v>
      </c>
      <c r="M85" s="1">
        <v>100</v>
      </c>
      <c r="N85" s="1">
        <v>0</v>
      </c>
      <c r="O85" s="1" t="s">
        <v>89</v>
      </c>
      <c r="P85" s="1">
        <f t="shared" si="28"/>
        <v>1</v>
      </c>
    </row>
    <row r="86" spans="1:16" x14ac:dyDescent="0.25">
      <c r="A86" s="1">
        <f t="shared" si="16"/>
        <v>85</v>
      </c>
      <c r="B86" s="1" t="s">
        <v>1034</v>
      </c>
      <c r="C86" s="1" t="s">
        <v>1234</v>
      </c>
      <c r="D86" s="1">
        <v>9</v>
      </c>
      <c r="E86" s="1" t="str">
        <f t="shared" si="24"/>
        <v>12113HC00011</v>
      </c>
      <c r="F86" s="1" t="str">
        <f t="shared" si="25"/>
        <v>12113HC00011 MANUAL</v>
      </c>
      <c r="G86" s="1" t="str">
        <f t="shared" si="26"/>
        <v>O12113HV00011</v>
      </c>
      <c r="H86" s="1" t="str">
        <f t="shared" si="23"/>
        <v>12113HV00011G</v>
      </c>
      <c r="I86" s="1" t="s">
        <v>255</v>
      </c>
      <c r="J86" s="1" t="str">
        <f t="shared" si="27"/>
        <v>VALUE</v>
      </c>
      <c r="K86" s="1" t="s">
        <v>255</v>
      </c>
      <c r="L86" s="1">
        <v>0</v>
      </c>
      <c r="M86" s="1">
        <v>100</v>
      </c>
      <c r="N86" s="1">
        <v>0</v>
      </c>
      <c r="O86" s="1" t="s">
        <v>89</v>
      </c>
      <c r="P86" s="1">
        <f t="shared" si="28"/>
        <v>1</v>
      </c>
    </row>
    <row r="87" spans="1:16" x14ac:dyDescent="0.25">
      <c r="A87" s="1">
        <f t="shared" si="16"/>
        <v>86</v>
      </c>
      <c r="B87" s="1" t="s">
        <v>1034</v>
      </c>
      <c r="C87" s="1" t="s">
        <v>1233</v>
      </c>
      <c r="D87" s="1">
        <v>9</v>
      </c>
      <c r="E87" s="1" t="str">
        <f t="shared" si="24"/>
        <v>12113HC00014</v>
      </c>
      <c r="F87" s="1" t="str">
        <f t="shared" si="25"/>
        <v>12113HC00014 MANUAL</v>
      </c>
      <c r="G87" s="1" t="str">
        <f t="shared" si="26"/>
        <v>O12113HV00014</v>
      </c>
      <c r="H87" s="1" t="str">
        <f t="shared" si="23"/>
        <v>12113HV00014G</v>
      </c>
      <c r="I87" s="1" t="s">
        <v>255</v>
      </c>
      <c r="J87" s="1" t="str">
        <f t="shared" si="27"/>
        <v>VALUE</v>
      </c>
      <c r="K87" s="1" t="s">
        <v>255</v>
      </c>
      <c r="L87" s="1">
        <v>0</v>
      </c>
      <c r="M87" s="1">
        <v>100</v>
      </c>
      <c r="N87" s="1">
        <v>0</v>
      </c>
      <c r="O87" s="1" t="s">
        <v>89</v>
      </c>
      <c r="P87" s="1">
        <f t="shared" si="28"/>
        <v>1</v>
      </c>
    </row>
    <row r="88" spans="1:16" x14ac:dyDescent="0.25">
      <c r="A88" s="1">
        <f t="shared" si="16"/>
        <v>87</v>
      </c>
      <c r="B88" s="1" t="s">
        <v>1034</v>
      </c>
      <c r="C88" s="1" t="s">
        <v>1231</v>
      </c>
      <c r="D88" s="1">
        <v>9</v>
      </c>
      <c r="E88" s="1" t="str">
        <f t="shared" si="24"/>
        <v>12113HC00013</v>
      </c>
      <c r="F88" s="1" t="str">
        <f t="shared" si="25"/>
        <v>12113HC00013 MANUAL</v>
      </c>
      <c r="G88" s="1" t="str">
        <f t="shared" si="26"/>
        <v>O12113HV00013</v>
      </c>
      <c r="H88" s="1" t="str">
        <f t="shared" si="23"/>
        <v>12113HV00013G</v>
      </c>
      <c r="I88" s="1" t="s">
        <v>255</v>
      </c>
      <c r="J88" s="1" t="str">
        <f t="shared" si="27"/>
        <v>VALUE</v>
      </c>
      <c r="K88" s="1" t="str">
        <f>C88&amp;"IL"</f>
        <v>12113HC00013IL</v>
      </c>
      <c r="L88" s="1">
        <v>0</v>
      </c>
      <c r="M88" s="1">
        <v>100</v>
      </c>
      <c r="N88" s="1">
        <v>0</v>
      </c>
      <c r="O88" s="1" t="s">
        <v>89</v>
      </c>
      <c r="P88" s="1">
        <f t="shared" si="28"/>
        <v>1</v>
      </c>
    </row>
    <row r="89" spans="1:16" x14ac:dyDescent="0.25">
      <c r="A89" s="1">
        <f t="shared" si="16"/>
        <v>88</v>
      </c>
      <c r="B89" s="1" t="s">
        <v>1034</v>
      </c>
      <c r="C89" s="1" t="s">
        <v>1230</v>
      </c>
      <c r="D89" s="1">
        <v>9</v>
      </c>
      <c r="E89" s="1" t="str">
        <f t="shared" si="24"/>
        <v>12113HC00020</v>
      </c>
      <c r="F89" s="1" t="str">
        <f t="shared" si="25"/>
        <v>12113HC00020 MANUAL</v>
      </c>
      <c r="G89" s="1" t="str">
        <f t="shared" si="26"/>
        <v>O12113HV00020</v>
      </c>
      <c r="H89" s="1" t="str">
        <f t="shared" si="23"/>
        <v>12113HV00020G</v>
      </c>
      <c r="I89" s="1" t="s">
        <v>255</v>
      </c>
      <c r="J89" s="1" t="str">
        <f t="shared" si="27"/>
        <v>VALUE</v>
      </c>
      <c r="K89" s="1" t="str">
        <f>C89&amp;"IL"</f>
        <v>12113HC00020IL</v>
      </c>
      <c r="L89" s="1">
        <v>0</v>
      </c>
      <c r="M89" s="1">
        <v>100</v>
      </c>
      <c r="N89" s="1">
        <v>0</v>
      </c>
      <c r="O89" s="1" t="s">
        <v>89</v>
      </c>
      <c r="P89" s="1">
        <f t="shared" si="28"/>
        <v>1</v>
      </c>
    </row>
    <row r="90" spans="1:16" x14ac:dyDescent="0.25">
      <c r="A90" s="1">
        <f t="shared" si="16"/>
        <v>89</v>
      </c>
      <c r="B90" s="1" t="s">
        <v>1034</v>
      </c>
      <c r="C90" s="1" t="s">
        <v>1235</v>
      </c>
      <c r="D90" s="1">
        <v>9</v>
      </c>
      <c r="E90" s="1" t="str">
        <f t="shared" si="24"/>
        <v>12112HC00201</v>
      </c>
      <c r="F90" s="1" t="str">
        <f t="shared" si="25"/>
        <v>12112HC00201 MANUAL</v>
      </c>
      <c r="G90" s="1" t="str">
        <f t="shared" si="26"/>
        <v>O12112HV00201</v>
      </c>
      <c r="H90" s="1" t="str">
        <f t="shared" si="23"/>
        <v>12112HV00201G</v>
      </c>
      <c r="I90" s="1" t="s">
        <v>255</v>
      </c>
      <c r="J90" s="1" t="str">
        <f t="shared" si="27"/>
        <v>VALUE</v>
      </c>
      <c r="K90" s="1" t="str">
        <f>C90&amp;"IL"</f>
        <v>12112HC00201IL</v>
      </c>
      <c r="L90" s="1">
        <v>0</v>
      </c>
      <c r="M90" s="1">
        <v>100</v>
      </c>
      <c r="N90" s="1">
        <v>0</v>
      </c>
      <c r="O90" s="1" t="s">
        <v>89</v>
      </c>
      <c r="P90" s="1">
        <f t="shared" si="28"/>
        <v>1</v>
      </c>
    </row>
    <row r="91" spans="1:16" x14ac:dyDescent="0.25">
      <c r="A91" s="1">
        <f t="shared" si="16"/>
        <v>90</v>
      </c>
      <c r="B91" s="1" t="s">
        <v>1034</v>
      </c>
      <c r="C91" s="1" t="s">
        <v>1236</v>
      </c>
      <c r="D91" s="1">
        <v>9</v>
      </c>
      <c r="E91" s="1" t="str">
        <f t="shared" si="24"/>
        <v>12112HC00202</v>
      </c>
      <c r="F91" s="1" t="str">
        <f t="shared" si="25"/>
        <v>12112HC00202 MANUAL</v>
      </c>
      <c r="G91" s="1" t="str">
        <f t="shared" si="26"/>
        <v>O12112HV00202</v>
      </c>
      <c r="H91" s="1" t="str">
        <f t="shared" si="23"/>
        <v>12112HV00202G</v>
      </c>
      <c r="I91" s="1" t="s">
        <v>255</v>
      </c>
      <c r="J91" s="1" t="str">
        <f t="shared" si="27"/>
        <v>VALUE</v>
      </c>
      <c r="K91" s="1" t="str">
        <f>C91&amp;"IL"</f>
        <v>12112HC00202IL</v>
      </c>
      <c r="L91" s="1">
        <v>0</v>
      </c>
      <c r="M91" s="1">
        <v>100</v>
      </c>
      <c r="N91" s="1">
        <v>0</v>
      </c>
      <c r="O91" s="1" t="s">
        <v>89</v>
      </c>
      <c r="P91" s="1">
        <f t="shared" si="28"/>
        <v>1</v>
      </c>
    </row>
    <row r="92" spans="1:16" x14ac:dyDescent="0.25">
      <c r="A92" s="1">
        <f t="shared" si="16"/>
        <v>91</v>
      </c>
      <c r="B92" s="1" t="s">
        <v>1034</v>
      </c>
      <c r="C92" s="1" t="s">
        <v>1237</v>
      </c>
      <c r="D92" s="1">
        <v>9</v>
      </c>
      <c r="E92" s="1" t="str">
        <f t="shared" si="24"/>
        <v>12112HC00203</v>
      </c>
      <c r="F92" s="1" t="str">
        <f t="shared" si="25"/>
        <v>12112HC00203 MANUAL</v>
      </c>
      <c r="G92" s="1" t="str">
        <f t="shared" si="26"/>
        <v>O12112HV00203</v>
      </c>
      <c r="H92" s="1" t="str">
        <f t="shared" si="23"/>
        <v>12112HV00203G</v>
      </c>
      <c r="I92" s="1" t="s">
        <v>255</v>
      </c>
      <c r="J92" s="1" t="str">
        <f t="shared" si="27"/>
        <v>VALUE</v>
      </c>
      <c r="K92" s="1" t="s">
        <v>255</v>
      </c>
      <c r="L92" s="1">
        <v>0</v>
      </c>
      <c r="M92" s="1">
        <v>100</v>
      </c>
      <c r="N92" s="1">
        <v>0</v>
      </c>
      <c r="O92" s="1" t="s">
        <v>89</v>
      </c>
      <c r="P92" s="1">
        <f t="shared" si="28"/>
        <v>1</v>
      </c>
    </row>
    <row r="93" spans="1:16" x14ac:dyDescent="0.25">
      <c r="A93" s="1">
        <f t="shared" si="16"/>
        <v>92</v>
      </c>
      <c r="B93" s="1" t="s">
        <v>1034</v>
      </c>
      <c r="C93" s="1" t="s">
        <v>1238</v>
      </c>
      <c r="D93" s="1">
        <v>9</v>
      </c>
      <c r="E93" s="1" t="str">
        <f t="shared" si="24"/>
        <v>12112HC00301</v>
      </c>
      <c r="F93" s="1" t="str">
        <f t="shared" si="25"/>
        <v>12112HC00301 MANUAL</v>
      </c>
      <c r="G93" s="1" t="str">
        <f t="shared" si="26"/>
        <v>O12112HV00301</v>
      </c>
      <c r="H93" s="1" t="str">
        <f t="shared" si="23"/>
        <v>12112HV00301G</v>
      </c>
      <c r="I93" s="1" t="s">
        <v>255</v>
      </c>
      <c r="J93" s="1" t="str">
        <f t="shared" si="27"/>
        <v>VALUE</v>
      </c>
      <c r="K93" s="1" t="str">
        <f>C93&amp;"IL"</f>
        <v>12112HC00301IL</v>
      </c>
      <c r="L93" s="1">
        <v>0</v>
      </c>
      <c r="M93" s="1">
        <v>100</v>
      </c>
      <c r="N93" s="1">
        <v>0</v>
      </c>
      <c r="O93" s="1" t="s">
        <v>89</v>
      </c>
      <c r="P93" s="1">
        <f t="shared" si="28"/>
        <v>1</v>
      </c>
    </row>
    <row r="94" spans="1:16" x14ac:dyDescent="0.25">
      <c r="A94" s="1">
        <f t="shared" si="16"/>
        <v>93</v>
      </c>
      <c r="B94" s="1" t="s">
        <v>1034</v>
      </c>
      <c r="C94" s="1" t="s">
        <v>1239</v>
      </c>
      <c r="D94" s="1">
        <v>9</v>
      </c>
      <c r="E94" s="1" t="str">
        <f t="shared" si="24"/>
        <v>12112HC00302</v>
      </c>
      <c r="F94" s="1" t="str">
        <f t="shared" si="25"/>
        <v>12112HC00302 MANUAL</v>
      </c>
      <c r="G94" s="1" t="str">
        <f t="shared" si="26"/>
        <v>O12112HV00302</v>
      </c>
      <c r="H94" s="1" t="str">
        <f t="shared" si="23"/>
        <v>12112HV00302G</v>
      </c>
      <c r="I94" s="1" t="s">
        <v>255</v>
      </c>
      <c r="J94" s="1" t="str">
        <f t="shared" si="27"/>
        <v>VALUE</v>
      </c>
      <c r="K94" s="1" t="str">
        <f>C94&amp;"IL"</f>
        <v>12112HC00302IL</v>
      </c>
      <c r="L94" s="1">
        <v>0</v>
      </c>
      <c r="M94" s="1">
        <v>100</v>
      </c>
      <c r="N94" s="1">
        <v>0</v>
      </c>
      <c r="O94" s="1" t="s">
        <v>89</v>
      </c>
      <c r="P94" s="1">
        <f t="shared" si="28"/>
        <v>1</v>
      </c>
    </row>
    <row r="95" spans="1:16" x14ac:dyDescent="0.25">
      <c r="A95" s="1">
        <f t="shared" si="16"/>
        <v>94</v>
      </c>
      <c r="B95" s="1" t="s">
        <v>1034</v>
      </c>
      <c r="C95" s="1" t="s">
        <v>1240</v>
      </c>
      <c r="D95" s="1">
        <v>9</v>
      </c>
      <c r="E95" s="1" t="str">
        <f t="shared" si="24"/>
        <v>12112HC00303</v>
      </c>
      <c r="F95" s="1" t="str">
        <f t="shared" si="25"/>
        <v>12112HC00303 MANUAL</v>
      </c>
      <c r="G95" s="1" t="str">
        <f t="shared" si="26"/>
        <v>O12112HV00303</v>
      </c>
      <c r="H95" s="1" t="str">
        <f t="shared" si="23"/>
        <v>12112HV00303G</v>
      </c>
      <c r="I95" s="1" t="s">
        <v>255</v>
      </c>
      <c r="J95" s="1" t="str">
        <f t="shared" si="27"/>
        <v>VALUE</v>
      </c>
      <c r="K95" s="1" t="str">
        <f>C95&amp;"IL"</f>
        <v>12112HC00303IL</v>
      </c>
      <c r="L95" s="1">
        <v>0</v>
      </c>
      <c r="M95" s="1">
        <v>100</v>
      </c>
      <c r="N95" s="1">
        <v>0</v>
      </c>
      <c r="O95" s="1" t="s">
        <v>89</v>
      </c>
      <c r="P95" s="1">
        <f t="shared" si="28"/>
        <v>1</v>
      </c>
    </row>
    <row r="96" spans="1:16" x14ac:dyDescent="0.25">
      <c r="A96" s="1">
        <f t="shared" si="16"/>
        <v>95</v>
      </c>
      <c r="B96" s="1" t="s">
        <v>1034</v>
      </c>
      <c r="C96" s="1" t="s">
        <v>1232</v>
      </c>
      <c r="D96" s="1">
        <v>9</v>
      </c>
      <c r="E96" s="1" t="str">
        <f t="shared" si="24"/>
        <v>12113HC00003</v>
      </c>
      <c r="F96" s="1" t="str">
        <f t="shared" si="25"/>
        <v>12113HC00003 MANUAL</v>
      </c>
      <c r="G96" s="1" t="str">
        <f t="shared" si="26"/>
        <v>O12113HV00003</v>
      </c>
      <c r="H96" s="1" t="str">
        <f t="shared" si="23"/>
        <v>12113HV00003G</v>
      </c>
      <c r="I96" s="1" t="s">
        <v>255</v>
      </c>
      <c r="J96" s="1" t="str">
        <f t="shared" si="27"/>
        <v>VALUE</v>
      </c>
      <c r="K96" s="1" t="s">
        <v>255</v>
      </c>
      <c r="L96" s="1">
        <v>0</v>
      </c>
      <c r="M96" s="1">
        <v>100</v>
      </c>
      <c r="N96" s="1">
        <v>0</v>
      </c>
      <c r="O96" s="1" t="s">
        <v>89</v>
      </c>
      <c r="P96" s="1">
        <f t="shared" si="28"/>
        <v>1</v>
      </c>
    </row>
    <row r="97" spans="1:17" x14ac:dyDescent="0.25">
      <c r="A97" s="1">
        <f t="shared" si="16"/>
        <v>96</v>
      </c>
      <c r="B97" s="1" t="s">
        <v>1241</v>
      </c>
      <c r="C97" s="1" t="s">
        <v>1265</v>
      </c>
      <c r="D97" s="1">
        <v>10</v>
      </c>
      <c r="E97" s="1" t="str">
        <f>SUBSTITUTE(SUBSTITUTE(C97,"/","-"),"-","")</f>
        <v>12112P001A</v>
      </c>
      <c r="F97" s="1" t="str">
        <f>C97&amp;" MOTOR"</f>
        <v>12112P001A MOTOR</v>
      </c>
      <c r="G97" s="1" t="s">
        <v>1256</v>
      </c>
      <c r="H97" s="1" t="s">
        <v>1262</v>
      </c>
      <c r="I97" s="1" t="s">
        <v>1258</v>
      </c>
      <c r="J97" s="1" t="str">
        <f>IF(I97="DCS_0_2SW0", "VALUE", "PV")</f>
        <v>PV</v>
      </c>
      <c r="K97" s="1" t="s">
        <v>1260</v>
      </c>
      <c r="L97" s="1" t="str">
        <f t="shared" ref="L97:L98" si="29">IF(K97="DCS_0_2SW0", "VALUE", "PV")</f>
        <v>PV</v>
      </c>
      <c r="M97" s="1" t="s">
        <v>1256</v>
      </c>
      <c r="N97" s="1" t="str">
        <f t="shared" ref="N97:N98" si="30">IF(M97="DCS_0_2SW0", "VALUE", "PV")</f>
        <v>PV</v>
      </c>
      <c r="O97" s="1" t="s">
        <v>1254</v>
      </c>
      <c r="P97" s="1" t="s">
        <v>1252</v>
      </c>
      <c r="Q97" s="1">
        <v>0</v>
      </c>
    </row>
    <row r="98" spans="1:17" x14ac:dyDescent="0.25">
      <c r="A98" s="1">
        <f t="shared" si="16"/>
        <v>97</v>
      </c>
      <c r="B98" s="1" t="s">
        <v>1241</v>
      </c>
      <c r="C98" s="1" t="s">
        <v>1266</v>
      </c>
      <c r="D98" s="1">
        <v>10</v>
      </c>
      <c r="E98" s="1" t="str">
        <f>SUBSTITUTE(SUBSTITUTE(C98,"/","-"),"-","")</f>
        <v>12112P001B</v>
      </c>
      <c r="F98" s="1" t="str">
        <f>C98&amp;" MOTOR"</f>
        <v>12112P001B MOTOR</v>
      </c>
      <c r="G98" s="1" t="s">
        <v>1257</v>
      </c>
      <c r="H98" s="1" t="s">
        <v>1263</v>
      </c>
      <c r="I98" s="1" t="s">
        <v>1259</v>
      </c>
      <c r="J98" s="1" t="str">
        <f>IF(I98="DCS_0_2SW0", "VALUE", "PV")</f>
        <v>PV</v>
      </c>
      <c r="K98" s="1" t="s">
        <v>1261</v>
      </c>
      <c r="L98" s="1" t="str">
        <f t="shared" si="29"/>
        <v>PV</v>
      </c>
      <c r="M98" s="1" t="s">
        <v>1257</v>
      </c>
      <c r="N98" s="1" t="str">
        <f t="shared" si="30"/>
        <v>PV</v>
      </c>
      <c r="O98" s="1" t="s">
        <v>1255</v>
      </c>
      <c r="P98" s="1" t="s">
        <v>1253</v>
      </c>
      <c r="Q98" s="1">
        <v>0</v>
      </c>
    </row>
    <row r="99" spans="1:17" x14ac:dyDescent="0.25">
      <c r="A99" s="1">
        <f t="shared" si="16"/>
        <v>98</v>
      </c>
      <c r="B99" s="1" t="s">
        <v>1267</v>
      </c>
      <c r="C99" s="1" t="s">
        <v>1269</v>
      </c>
      <c r="D99" s="1">
        <v>11</v>
      </c>
      <c r="E99" s="1" t="str">
        <f>SUBSTITUTE(SUBSTITUTE(C99,"/","-"),"-","")</f>
        <v>12112P021</v>
      </c>
      <c r="F99" s="1" t="str">
        <f>C99&amp;" MOTOR"</f>
        <v>12112P021 MOTOR</v>
      </c>
      <c r="G99" s="1" t="s">
        <v>1270</v>
      </c>
      <c r="H99" s="1" t="s">
        <v>1272</v>
      </c>
      <c r="I99" t="s">
        <v>1273</v>
      </c>
      <c r="J99" s="1" t="str">
        <f>IF(I99="DCS_0_2SW0", "VALUE", "PV")</f>
        <v>PV</v>
      </c>
      <c r="K99" s="1" t="s">
        <v>1271</v>
      </c>
      <c r="L99" s="1" t="str">
        <f t="shared" ref="L99:L108" si="31">IF(K99="DCS_0_2SW0", "VALUE", "PV")</f>
        <v>PV</v>
      </c>
      <c r="M99" s="1" t="s">
        <v>1274</v>
      </c>
      <c r="N99" s="1">
        <v>0</v>
      </c>
    </row>
    <row r="100" spans="1:17" x14ac:dyDescent="0.25">
      <c r="A100" s="1">
        <f t="shared" si="16"/>
        <v>99</v>
      </c>
      <c r="B100" s="1" t="s">
        <v>1267</v>
      </c>
      <c r="C100" s="1" t="s">
        <v>1275</v>
      </c>
      <c r="D100" s="1">
        <v>11</v>
      </c>
      <c r="E100" s="1" t="str">
        <f>C100</f>
        <v>12112P022</v>
      </c>
      <c r="F100" s="1" t="str">
        <f t="shared" ref="F100:F108" si="32">C100&amp;" MOTOR"</f>
        <v>12112P022 MOTOR</v>
      </c>
      <c r="G100" s="1" t="s">
        <v>1280</v>
      </c>
      <c r="H100" s="1" t="s">
        <v>1290</v>
      </c>
      <c r="I100" s="1" t="s">
        <v>1285</v>
      </c>
      <c r="J100" s="1" t="str">
        <f t="shared" ref="J100:J108" si="33">IF(I100="DCS_0_2SW0", "VALUE", "PV")</f>
        <v>PV</v>
      </c>
      <c r="K100" s="1" t="s">
        <v>1295</v>
      </c>
      <c r="L100" s="1" t="str">
        <f t="shared" si="31"/>
        <v>PV</v>
      </c>
      <c r="M100" s="1" t="s">
        <v>1300</v>
      </c>
      <c r="N100" s="1">
        <v>0</v>
      </c>
    </row>
    <row r="101" spans="1:17" x14ac:dyDescent="0.25">
      <c r="A101" s="1">
        <f t="shared" si="16"/>
        <v>100</v>
      </c>
      <c r="B101" s="1" t="s">
        <v>1267</v>
      </c>
      <c r="C101" s="1" t="s">
        <v>1276</v>
      </c>
      <c r="D101" s="1">
        <v>11</v>
      </c>
      <c r="E101" s="1" t="str">
        <f t="shared" ref="E101:E108" si="34">C101</f>
        <v>12112P005</v>
      </c>
      <c r="F101" s="1" t="str">
        <f t="shared" si="32"/>
        <v>12112P005 MOTOR</v>
      </c>
      <c r="G101" s="1" t="s">
        <v>1281</v>
      </c>
      <c r="H101" s="1" t="s">
        <v>1291</v>
      </c>
      <c r="I101" s="1" t="s">
        <v>1286</v>
      </c>
      <c r="J101" s="1" t="str">
        <f t="shared" si="33"/>
        <v>PV</v>
      </c>
      <c r="K101" s="1" t="s">
        <v>1296</v>
      </c>
      <c r="L101" s="1" t="str">
        <f t="shared" si="31"/>
        <v>PV</v>
      </c>
      <c r="M101" s="1" t="s">
        <v>1301</v>
      </c>
      <c r="N101" s="1">
        <v>0</v>
      </c>
    </row>
    <row r="102" spans="1:17" x14ac:dyDescent="0.25">
      <c r="A102" s="1">
        <f t="shared" si="16"/>
        <v>101</v>
      </c>
      <c r="B102" s="1" t="s">
        <v>1267</v>
      </c>
      <c r="C102" s="1" t="s">
        <v>1277</v>
      </c>
      <c r="D102" s="1">
        <v>11</v>
      </c>
      <c r="E102" s="1" t="str">
        <f t="shared" si="34"/>
        <v>12113P003A</v>
      </c>
      <c r="F102" s="1" t="str">
        <f t="shared" si="32"/>
        <v>12113P003A MOTOR</v>
      </c>
      <c r="G102" s="1" t="s">
        <v>1282</v>
      </c>
      <c r="H102" s="1" t="s">
        <v>1292</v>
      </c>
      <c r="I102" s="1" t="s">
        <v>1287</v>
      </c>
      <c r="J102" s="1" t="str">
        <f t="shared" si="33"/>
        <v>PV</v>
      </c>
      <c r="K102" s="1" t="s">
        <v>1297</v>
      </c>
      <c r="L102" s="1" t="str">
        <f t="shared" si="31"/>
        <v>PV</v>
      </c>
      <c r="M102" s="1" t="s">
        <v>1302</v>
      </c>
      <c r="N102" s="1">
        <v>0</v>
      </c>
    </row>
    <row r="103" spans="1:17" x14ac:dyDescent="0.25">
      <c r="A103" s="1">
        <f t="shared" si="16"/>
        <v>102</v>
      </c>
      <c r="B103" s="1" t="s">
        <v>1267</v>
      </c>
      <c r="C103" s="1" t="s">
        <v>1278</v>
      </c>
      <c r="D103" s="1">
        <v>11</v>
      </c>
      <c r="E103" s="1" t="str">
        <f t="shared" si="34"/>
        <v>12113P003B</v>
      </c>
      <c r="F103" s="1" t="str">
        <f t="shared" si="32"/>
        <v>12113P003B MOTOR</v>
      </c>
      <c r="G103" s="1" t="s">
        <v>1283</v>
      </c>
      <c r="H103" s="1" t="s">
        <v>1293</v>
      </c>
      <c r="I103" s="1" t="s">
        <v>1288</v>
      </c>
      <c r="J103" s="1" t="str">
        <f t="shared" si="33"/>
        <v>PV</v>
      </c>
      <c r="K103" s="1" t="s">
        <v>1298</v>
      </c>
      <c r="L103" s="1" t="str">
        <f t="shared" si="31"/>
        <v>PV</v>
      </c>
      <c r="M103" s="1" t="s">
        <v>1303</v>
      </c>
      <c r="N103" s="1">
        <v>0</v>
      </c>
    </row>
    <row r="104" spans="1:17" x14ac:dyDescent="0.25">
      <c r="A104" s="1">
        <f t="shared" si="16"/>
        <v>103</v>
      </c>
      <c r="B104" s="1" t="s">
        <v>1267</v>
      </c>
      <c r="C104" s="1" t="s">
        <v>1279</v>
      </c>
      <c r="D104" s="1">
        <v>11</v>
      </c>
      <c r="E104" s="1" t="str">
        <f t="shared" si="34"/>
        <v>12113P021</v>
      </c>
      <c r="F104" s="1" t="str">
        <f t="shared" si="32"/>
        <v>12113P021 MOTOR</v>
      </c>
      <c r="G104" s="1" t="s">
        <v>1284</v>
      </c>
      <c r="H104" s="1" t="s">
        <v>1294</v>
      </c>
      <c r="I104" s="1" t="s">
        <v>1289</v>
      </c>
      <c r="J104" s="1" t="str">
        <f t="shared" si="33"/>
        <v>PV</v>
      </c>
      <c r="K104" s="1" t="s">
        <v>1299</v>
      </c>
      <c r="L104" s="1" t="str">
        <f t="shared" si="31"/>
        <v>PV</v>
      </c>
      <c r="M104" s="1" t="s">
        <v>1304</v>
      </c>
      <c r="N104" s="1">
        <v>0</v>
      </c>
    </row>
    <row r="105" spans="1:17" x14ac:dyDescent="0.25">
      <c r="A105" s="1">
        <f t="shared" si="16"/>
        <v>104</v>
      </c>
      <c r="B105" s="1" t="s">
        <v>1267</v>
      </c>
      <c r="C105" s="1" t="s">
        <v>1305</v>
      </c>
      <c r="D105" s="1">
        <v>11</v>
      </c>
      <c r="E105" s="1" t="str">
        <f t="shared" si="34"/>
        <v>12112P020</v>
      </c>
      <c r="F105" s="1" t="str">
        <f t="shared" si="32"/>
        <v>12112P020 MOTOR</v>
      </c>
      <c r="G105" s="1" t="s">
        <v>1309</v>
      </c>
      <c r="H105" s="1" t="s">
        <v>1313</v>
      </c>
      <c r="I105" s="1" t="s">
        <v>1317</v>
      </c>
      <c r="J105" s="1" t="str">
        <f t="shared" si="33"/>
        <v>PV</v>
      </c>
      <c r="K105" s="1" t="s">
        <v>1321</v>
      </c>
      <c r="L105" s="1" t="str">
        <f t="shared" si="31"/>
        <v>PV</v>
      </c>
      <c r="M105" s="1" t="s">
        <v>1325</v>
      </c>
      <c r="N105" s="1">
        <v>0</v>
      </c>
    </row>
    <row r="106" spans="1:17" x14ac:dyDescent="0.25">
      <c r="A106" s="1">
        <f t="shared" si="16"/>
        <v>105</v>
      </c>
      <c r="B106" s="1" t="s">
        <v>1267</v>
      </c>
      <c r="C106" s="1" t="s">
        <v>1306</v>
      </c>
      <c r="D106" s="1">
        <v>11</v>
      </c>
      <c r="E106" s="1" t="str">
        <f t="shared" si="34"/>
        <v>12112P012</v>
      </c>
      <c r="F106" s="1" t="str">
        <f t="shared" si="32"/>
        <v>12112P012 MOTOR</v>
      </c>
      <c r="G106" s="1" t="s">
        <v>1310</v>
      </c>
      <c r="H106" s="1" t="s">
        <v>1314</v>
      </c>
      <c r="I106" s="1" t="s">
        <v>1318</v>
      </c>
      <c r="J106" s="1" t="str">
        <f t="shared" si="33"/>
        <v>PV</v>
      </c>
      <c r="K106" s="1" t="s">
        <v>1322</v>
      </c>
      <c r="L106" s="1" t="str">
        <f t="shared" si="31"/>
        <v>PV</v>
      </c>
      <c r="M106" s="1" t="s">
        <v>1326</v>
      </c>
      <c r="N106" s="1">
        <v>0</v>
      </c>
    </row>
    <row r="107" spans="1:17" x14ac:dyDescent="0.25">
      <c r="A107" s="1">
        <f t="shared" si="16"/>
        <v>106</v>
      </c>
      <c r="B107" s="1" t="s">
        <v>1267</v>
      </c>
      <c r="C107" s="1" t="s">
        <v>1307</v>
      </c>
      <c r="D107" s="1">
        <v>11</v>
      </c>
      <c r="E107" s="1" t="str">
        <f t="shared" si="34"/>
        <v>12113P020</v>
      </c>
      <c r="F107" s="1" t="str">
        <f t="shared" si="32"/>
        <v>12113P020 MOTOR</v>
      </c>
      <c r="G107" s="1" t="s">
        <v>1311</v>
      </c>
      <c r="H107" s="1" t="s">
        <v>1315</v>
      </c>
      <c r="I107" s="1" t="s">
        <v>1319</v>
      </c>
      <c r="J107" s="1" t="str">
        <f t="shared" si="33"/>
        <v>PV</v>
      </c>
      <c r="K107" s="1" t="s">
        <v>1323</v>
      </c>
      <c r="L107" s="1" t="str">
        <f t="shared" si="31"/>
        <v>PV</v>
      </c>
      <c r="M107" s="1" t="s">
        <v>1327</v>
      </c>
      <c r="N107" s="1">
        <v>0</v>
      </c>
    </row>
    <row r="108" spans="1:17" x14ac:dyDescent="0.25">
      <c r="A108" s="1">
        <f t="shared" si="16"/>
        <v>107</v>
      </c>
      <c r="B108" s="1" t="s">
        <v>1267</v>
      </c>
      <c r="C108" s="1" t="s">
        <v>1308</v>
      </c>
      <c r="D108" s="1">
        <v>11</v>
      </c>
      <c r="E108" s="1" t="str">
        <f t="shared" si="34"/>
        <v>12113P010</v>
      </c>
      <c r="F108" s="1" t="str">
        <f t="shared" si="32"/>
        <v>12113P010 MOTOR</v>
      </c>
      <c r="G108" s="1" t="s">
        <v>1312</v>
      </c>
      <c r="H108" s="1" t="s">
        <v>1316</v>
      </c>
      <c r="I108" s="1" t="s">
        <v>1320</v>
      </c>
      <c r="J108" s="1" t="str">
        <f t="shared" si="33"/>
        <v>PV</v>
      </c>
      <c r="K108" s="1" t="s">
        <v>1324</v>
      </c>
      <c r="L108" s="1" t="str">
        <f t="shared" si="31"/>
        <v>PV</v>
      </c>
      <c r="M108" s="1" t="s">
        <v>1328</v>
      </c>
      <c r="N108" s="1">
        <v>0</v>
      </c>
    </row>
  </sheetData>
  <phoneticPr fontId="1" type="noConversion"/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4019-E7EF-4F7B-82C5-9BD54A3BA6DC}">
  <dimension ref="A1:AI90"/>
  <sheetViews>
    <sheetView tabSelected="1" topLeftCell="A49" workbookViewId="0">
      <selection activeCell="C58" sqref="C58"/>
    </sheetView>
  </sheetViews>
  <sheetFormatPr defaultRowHeight="15" x14ac:dyDescent="0.25"/>
  <cols>
    <col min="1" max="1" width="17.42578125" bestFit="1" customWidth="1"/>
    <col min="2" max="2" width="15.140625" bestFit="1" customWidth="1"/>
    <col min="3" max="3" width="14.42578125" bestFit="1" customWidth="1"/>
    <col min="4" max="4" width="9.42578125" bestFit="1" customWidth="1"/>
    <col min="5" max="5" width="10.42578125" bestFit="1" customWidth="1"/>
    <col min="6" max="6" width="63.140625" bestFit="1" customWidth="1"/>
    <col min="7" max="7" width="16.7109375" bestFit="1" customWidth="1"/>
    <col min="8" max="8" width="12.5703125" bestFit="1" customWidth="1"/>
    <col min="9" max="9" width="14.85546875" bestFit="1" customWidth="1"/>
    <col min="10" max="10" width="12.28515625" bestFit="1" customWidth="1"/>
    <col min="11" max="11" width="14.7109375" bestFit="1" customWidth="1"/>
  </cols>
  <sheetData>
    <row r="1" spans="1:6" ht="15.75" thickBot="1" x14ac:dyDescent="0.3">
      <c r="A1" s="2" t="s">
        <v>66</v>
      </c>
      <c r="B1" s="6" t="s">
        <v>1332</v>
      </c>
      <c r="C1" s="6" t="s">
        <v>1334</v>
      </c>
      <c r="D1" s="6" t="s">
        <v>1333</v>
      </c>
      <c r="E1" s="6" t="s">
        <v>1330</v>
      </c>
      <c r="F1" s="6" t="s">
        <v>1378</v>
      </c>
    </row>
    <row r="2" spans="1:6" x14ac:dyDescent="0.25">
      <c r="A2" s="1" t="s">
        <v>520</v>
      </c>
      <c r="B2" s="8" t="s">
        <v>5</v>
      </c>
      <c r="C2" s="8" t="s">
        <v>1356</v>
      </c>
      <c r="D2" s="8" t="s">
        <v>8</v>
      </c>
      <c r="E2" s="8" t="s">
        <v>1356</v>
      </c>
    </row>
    <row r="3" spans="1:6" x14ac:dyDescent="0.25">
      <c r="A3" s="1" t="s">
        <v>520</v>
      </c>
      <c r="B3" s="8" t="s">
        <v>5</v>
      </c>
      <c r="C3" s="8" t="s">
        <v>1357</v>
      </c>
      <c r="D3" s="8" t="s">
        <v>8</v>
      </c>
      <c r="E3" s="8" t="s">
        <v>1357</v>
      </c>
    </row>
    <row r="4" spans="1:6" x14ac:dyDescent="0.25">
      <c r="A4" s="1" t="s">
        <v>520</v>
      </c>
      <c r="B4" s="8" t="s">
        <v>5</v>
      </c>
      <c r="C4" s="8" t="s">
        <v>1358</v>
      </c>
      <c r="D4" s="8" t="s">
        <v>10</v>
      </c>
      <c r="E4" s="8" t="s">
        <v>1358</v>
      </c>
    </row>
    <row r="5" spans="1:6" x14ac:dyDescent="0.25">
      <c r="A5" s="1" t="s">
        <v>520</v>
      </c>
      <c r="B5" s="8" t="s">
        <v>5</v>
      </c>
      <c r="C5" s="8" t="s">
        <v>1359</v>
      </c>
      <c r="D5" s="8" t="s">
        <v>10</v>
      </c>
      <c r="E5" s="8" t="s">
        <v>1359</v>
      </c>
    </row>
    <row r="6" spans="1:6" x14ac:dyDescent="0.25">
      <c r="A6" s="1" t="s">
        <v>520</v>
      </c>
      <c r="B6" s="8" t="s">
        <v>5</v>
      </c>
      <c r="C6" s="8" t="s">
        <v>1360</v>
      </c>
      <c r="D6" s="8" t="s">
        <v>10</v>
      </c>
      <c r="E6" s="8" t="s">
        <v>1360</v>
      </c>
    </row>
    <row r="7" spans="1:6" x14ac:dyDescent="0.25">
      <c r="A7" s="1" t="s">
        <v>520</v>
      </c>
      <c r="B7" s="8" t="s">
        <v>5</v>
      </c>
      <c r="C7" s="8" t="s">
        <v>1361</v>
      </c>
      <c r="D7" s="7" t="s">
        <v>8</v>
      </c>
      <c r="E7" s="8" t="s">
        <v>1343</v>
      </c>
    </row>
    <row r="8" spans="1:6" x14ac:dyDescent="0.25">
      <c r="A8" s="1" t="s">
        <v>520</v>
      </c>
      <c r="B8" s="8" t="s">
        <v>5</v>
      </c>
      <c r="C8" s="8" t="s">
        <v>1362</v>
      </c>
      <c r="D8" s="7" t="s">
        <v>8</v>
      </c>
      <c r="E8" s="8" t="s">
        <v>1342</v>
      </c>
    </row>
    <row r="9" spans="1:6" x14ac:dyDescent="0.25">
      <c r="A9" s="1" t="s">
        <v>520</v>
      </c>
      <c r="B9" s="8" t="s">
        <v>5</v>
      </c>
      <c r="C9" s="8" t="s">
        <v>1363</v>
      </c>
      <c r="D9" s="7" t="s">
        <v>7</v>
      </c>
      <c r="E9" s="8" t="s">
        <v>1343</v>
      </c>
    </row>
    <row r="10" spans="1:6" x14ac:dyDescent="0.25">
      <c r="A10" s="1" t="s">
        <v>520</v>
      </c>
      <c r="B10" s="8" t="s">
        <v>5</v>
      </c>
      <c r="C10" s="8" t="s">
        <v>1364</v>
      </c>
      <c r="D10" s="7" t="s">
        <v>7</v>
      </c>
      <c r="E10" s="8" t="s">
        <v>1342</v>
      </c>
    </row>
    <row r="11" spans="1:6" x14ac:dyDescent="0.25">
      <c r="A11" s="1" t="s">
        <v>520</v>
      </c>
      <c r="B11" s="8" t="s">
        <v>5</v>
      </c>
      <c r="C11" s="8" t="s">
        <v>1365</v>
      </c>
      <c r="D11" s="7" t="s">
        <v>8</v>
      </c>
      <c r="E11" s="8" t="s">
        <v>1343</v>
      </c>
    </row>
    <row r="12" spans="1:6" x14ac:dyDescent="0.25">
      <c r="A12" s="1" t="s">
        <v>520</v>
      </c>
      <c r="B12" s="8" t="s">
        <v>5</v>
      </c>
      <c r="C12" s="8" t="s">
        <v>1329</v>
      </c>
      <c r="D12" s="7" t="s">
        <v>7</v>
      </c>
      <c r="E12" s="8" t="s">
        <v>1331</v>
      </c>
    </row>
    <row r="13" spans="1:6" x14ac:dyDescent="0.25">
      <c r="A13" s="1" t="s">
        <v>520</v>
      </c>
      <c r="B13" s="8" t="s">
        <v>5</v>
      </c>
      <c r="C13" s="8" t="s">
        <v>1340</v>
      </c>
      <c r="D13" s="7" t="s">
        <v>7</v>
      </c>
      <c r="E13" s="8" t="s">
        <v>1341</v>
      </c>
    </row>
    <row r="14" spans="1:6" x14ac:dyDescent="0.25">
      <c r="A14" s="1" t="s">
        <v>520</v>
      </c>
      <c r="B14" s="8" t="s">
        <v>5</v>
      </c>
      <c r="C14" s="8" t="s">
        <v>1353</v>
      </c>
      <c r="D14" s="7" t="s">
        <v>7</v>
      </c>
      <c r="E14" s="8" t="s">
        <v>1354</v>
      </c>
    </row>
    <row r="15" spans="1:6" x14ac:dyDescent="0.25">
      <c r="A15" s="1" t="s">
        <v>520</v>
      </c>
      <c r="B15" s="8" t="s">
        <v>5</v>
      </c>
      <c r="C15" s="8" t="s">
        <v>1347</v>
      </c>
      <c r="D15" s="7" t="s">
        <v>7</v>
      </c>
      <c r="E15" s="8" t="s">
        <v>1348</v>
      </c>
    </row>
    <row r="16" spans="1:6" x14ac:dyDescent="0.25">
      <c r="A16" s="1" t="s">
        <v>520</v>
      </c>
      <c r="B16" s="8" t="s">
        <v>5</v>
      </c>
      <c r="C16" s="8" t="s">
        <v>1349</v>
      </c>
      <c r="D16" s="7" t="s">
        <v>7</v>
      </c>
      <c r="E16" s="8" t="s">
        <v>1346</v>
      </c>
    </row>
    <row r="17" spans="1:35" x14ac:dyDescent="0.25">
      <c r="A17" s="1" t="s">
        <v>520</v>
      </c>
      <c r="B17" s="8" t="s">
        <v>5</v>
      </c>
      <c r="C17" s="8" t="s">
        <v>1366</v>
      </c>
      <c r="D17" s="7" t="s">
        <v>8</v>
      </c>
      <c r="E17" s="8" t="s">
        <v>1343</v>
      </c>
    </row>
    <row r="18" spans="1:35" x14ac:dyDescent="0.25">
      <c r="A18" s="1" t="s">
        <v>520</v>
      </c>
      <c r="B18" s="8" t="s">
        <v>5</v>
      </c>
      <c r="C18" s="8" t="s">
        <v>1367</v>
      </c>
      <c r="D18" s="7" t="s">
        <v>8</v>
      </c>
      <c r="E18" s="8" t="s">
        <v>1342</v>
      </c>
    </row>
    <row r="19" spans="1:35" x14ac:dyDescent="0.25">
      <c r="A19" s="1" t="s">
        <v>520</v>
      </c>
      <c r="B19" s="8" t="s">
        <v>5</v>
      </c>
      <c r="C19" s="8" t="s">
        <v>1368</v>
      </c>
      <c r="D19" s="7" t="s">
        <v>7</v>
      </c>
      <c r="E19" s="8" t="s">
        <v>1343</v>
      </c>
    </row>
    <row r="20" spans="1:35" x14ac:dyDescent="0.25">
      <c r="A20" s="1" t="s">
        <v>520</v>
      </c>
      <c r="B20" s="8" t="s">
        <v>5</v>
      </c>
      <c r="C20" s="8" t="s">
        <v>1369</v>
      </c>
      <c r="D20" s="7" t="s">
        <v>7</v>
      </c>
      <c r="E20" s="8" t="s">
        <v>1342</v>
      </c>
    </row>
    <row r="21" spans="1:35" x14ac:dyDescent="0.25">
      <c r="A21" s="1" t="s">
        <v>520</v>
      </c>
      <c r="B21" s="8" t="s">
        <v>5</v>
      </c>
      <c r="C21" s="8" t="s">
        <v>1370</v>
      </c>
      <c r="D21" s="7" t="s">
        <v>7</v>
      </c>
      <c r="E21" s="8" t="s">
        <v>1374</v>
      </c>
    </row>
    <row r="22" spans="1:35" x14ac:dyDescent="0.25">
      <c r="A22" s="1" t="s">
        <v>520</v>
      </c>
      <c r="B22" s="8" t="s">
        <v>5</v>
      </c>
      <c r="C22" s="8" t="s">
        <v>1371</v>
      </c>
      <c r="D22" s="7" t="s">
        <v>8</v>
      </c>
      <c r="E22" s="8" t="s">
        <v>1374</v>
      </c>
    </row>
    <row r="23" spans="1:35" x14ac:dyDescent="0.25">
      <c r="A23" s="1" t="s">
        <v>520</v>
      </c>
      <c r="B23" s="8" t="s">
        <v>5</v>
      </c>
      <c r="C23" s="8" t="s">
        <v>1372</v>
      </c>
      <c r="D23" s="7" t="s">
        <v>7</v>
      </c>
      <c r="E23" s="8" t="s">
        <v>1355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5" x14ac:dyDescent="0.25">
      <c r="A24" s="1" t="s">
        <v>520</v>
      </c>
      <c r="B24" s="8" t="s">
        <v>5</v>
      </c>
      <c r="C24" s="8" t="s">
        <v>1373</v>
      </c>
      <c r="D24" s="7" t="s">
        <v>8</v>
      </c>
      <c r="E24" s="8" t="s">
        <v>1355</v>
      </c>
      <c r="F24" s="1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5" x14ac:dyDescent="0.25">
      <c r="A25" s="1" t="s">
        <v>1058</v>
      </c>
      <c r="B25" s="8" t="s">
        <v>5</v>
      </c>
      <c r="C25" s="8" t="s">
        <v>1356</v>
      </c>
      <c r="D25" s="7" t="s">
        <v>14</v>
      </c>
      <c r="E25" s="7" t="s">
        <v>1379</v>
      </c>
      <c r="F25" s="7" t="s">
        <v>1070</v>
      </c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 t="s">
        <v>1058</v>
      </c>
      <c r="B26" s="7" t="s">
        <v>9</v>
      </c>
      <c r="C26" s="7" t="s">
        <v>1356</v>
      </c>
      <c r="D26" s="7" t="s">
        <v>14</v>
      </c>
      <c r="E26" s="7" t="s">
        <v>1379</v>
      </c>
      <c r="F26" s="7" t="s">
        <v>1071</v>
      </c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 t="s">
        <v>1058</v>
      </c>
      <c r="B27" s="8" t="s">
        <v>11</v>
      </c>
      <c r="C27" s="8" t="s">
        <v>1356</v>
      </c>
      <c r="D27" s="7" t="s">
        <v>14</v>
      </c>
      <c r="E27" s="7" t="s">
        <v>1379</v>
      </c>
      <c r="F27" s="7" t="s">
        <v>1072</v>
      </c>
      <c r="G27" s="9"/>
      <c r="AE27" s="1"/>
      <c r="AF27" s="1"/>
      <c r="AG27" s="1"/>
      <c r="AH27" s="1"/>
      <c r="AI27" s="1"/>
    </row>
    <row r="28" spans="1:35" x14ac:dyDescent="0.25">
      <c r="A28" s="1" t="s">
        <v>1058</v>
      </c>
      <c r="B28" s="8" t="s">
        <v>5</v>
      </c>
      <c r="C28" s="8" t="s">
        <v>1357</v>
      </c>
      <c r="D28" s="7" t="s">
        <v>14</v>
      </c>
      <c r="E28" s="8" t="s">
        <v>1357</v>
      </c>
      <c r="F28" s="7" t="s">
        <v>317</v>
      </c>
      <c r="G28" s="9"/>
    </row>
    <row r="29" spans="1:35" x14ac:dyDescent="0.25">
      <c r="A29" s="1" t="s">
        <v>1058</v>
      </c>
      <c r="B29" s="8" t="s">
        <v>5</v>
      </c>
      <c r="C29" s="8" t="s">
        <v>1361</v>
      </c>
      <c r="D29" s="7" t="s">
        <v>14</v>
      </c>
      <c r="E29" s="7" t="s">
        <v>1343</v>
      </c>
      <c r="F29" s="7" t="s">
        <v>1073</v>
      </c>
      <c r="G29" s="9"/>
    </row>
    <row r="30" spans="1:35" x14ac:dyDescent="0.25">
      <c r="A30" s="1" t="s">
        <v>1058</v>
      </c>
      <c r="B30" s="8" t="s">
        <v>5</v>
      </c>
      <c r="C30" s="8" t="s">
        <v>1362</v>
      </c>
      <c r="D30" s="7" t="s">
        <v>14</v>
      </c>
      <c r="E30" s="7" t="s">
        <v>1342</v>
      </c>
      <c r="F30" s="7" t="s">
        <v>1074</v>
      </c>
      <c r="G30" s="9"/>
    </row>
    <row r="31" spans="1:35" x14ac:dyDescent="0.25">
      <c r="A31" s="1" t="s">
        <v>1058</v>
      </c>
      <c r="B31" s="8" t="s">
        <v>5</v>
      </c>
      <c r="C31" s="8" t="s">
        <v>1366</v>
      </c>
      <c r="D31" s="7" t="s">
        <v>14</v>
      </c>
      <c r="E31" s="7" t="s">
        <v>1343</v>
      </c>
      <c r="F31" s="7"/>
      <c r="G31" s="9"/>
    </row>
    <row r="32" spans="1:35" x14ac:dyDescent="0.25">
      <c r="A32" s="1" t="s">
        <v>1058</v>
      </c>
      <c r="B32" s="8" t="s">
        <v>5</v>
      </c>
      <c r="C32" s="8" t="s">
        <v>1367</v>
      </c>
      <c r="D32" s="7" t="s">
        <v>14</v>
      </c>
      <c r="E32" s="7" t="s">
        <v>1342</v>
      </c>
      <c r="F32" s="7"/>
      <c r="G32" s="9"/>
    </row>
    <row r="33" spans="1:7" x14ac:dyDescent="0.25">
      <c r="A33" s="1" t="s">
        <v>1058</v>
      </c>
      <c r="B33" s="8" t="s">
        <v>7</v>
      </c>
      <c r="C33" s="8" t="s">
        <v>1363</v>
      </c>
      <c r="D33" s="7" t="s">
        <v>14</v>
      </c>
      <c r="E33" s="7" t="s">
        <v>1343</v>
      </c>
      <c r="F33" s="7"/>
      <c r="G33" s="9"/>
    </row>
    <row r="34" spans="1:7" x14ac:dyDescent="0.25">
      <c r="A34" s="1" t="s">
        <v>1058</v>
      </c>
      <c r="B34" s="8" t="s">
        <v>7</v>
      </c>
      <c r="C34" s="8" t="s">
        <v>1364</v>
      </c>
      <c r="D34" s="7" t="s">
        <v>14</v>
      </c>
      <c r="E34" s="7" t="s">
        <v>1342</v>
      </c>
      <c r="F34" s="7"/>
      <c r="G34" s="9"/>
    </row>
    <row r="35" spans="1:7" x14ac:dyDescent="0.25">
      <c r="A35" s="1" t="s">
        <v>1058</v>
      </c>
      <c r="B35" s="8" t="s">
        <v>5</v>
      </c>
      <c r="C35" s="8" t="s">
        <v>1363</v>
      </c>
      <c r="D35" s="7" t="s">
        <v>13</v>
      </c>
      <c r="E35" s="7" t="s">
        <v>1343</v>
      </c>
      <c r="F35" s="7" t="s">
        <v>1075</v>
      </c>
      <c r="G35" s="9"/>
    </row>
    <row r="36" spans="1:7" x14ac:dyDescent="0.25">
      <c r="A36" s="1" t="s">
        <v>1058</v>
      </c>
      <c r="B36" s="8" t="s">
        <v>5</v>
      </c>
      <c r="C36" s="8" t="s">
        <v>1364</v>
      </c>
      <c r="D36" s="7" t="s">
        <v>13</v>
      </c>
      <c r="E36" s="7" t="s">
        <v>1342</v>
      </c>
      <c r="F36" s="7" t="s">
        <v>1076</v>
      </c>
      <c r="G36" s="9"/>
    </row>
    <row r="37" spans="1:7" x14ac:dyDescent="0.25">
      <c r="A37" s="1" t="s">
        <v>1058</v>
      </c>
      <c r="B37" s="8" t="s">
        <v>5</v>
      </c>
      <c r="C37" s="8" t="s">
        <v>1368</v>
      </c>
      <c r="D37" s="7" t="s">
        <v>13</v>
      </c>
      <c r="E37" s="7" t="s">
        <v>1343</v>
      </c>
      <c r="F37" s="7"/>
      <c r="G37" s="9"/>
    </row>
    <row r="38" spans="1:7" x14ac:dyDescent="0.25">
      <c r="A38" s="1" t="s">
        <v>1058</v>
      </c>
      <c r="B38" s="8" t="s">
        <v>5</v>
      </c>
      <c r="C38" s="8" t="s">
        <v>1369</v>
      </c>
      <c r="D38" s="7" t="s">
        <v>13</v>
      </c>
      <c r="E38" s="7" t="s">
        <v>1342</v>
      </c>
      <c r="F38" s="7"/>
      <c r="G38" s="9"/>
    </row>
    <row r="39" spans="1:7" x14ac:dyDescent="0.25">
      <c r="A39" s="1" t="s">
        <v>1058</v>
      </c>
      <c r="B39" s="8" t="s">
        <v>5</v>
      </c>
      <c r="C39" s="8" t="s">
        <v>1365</v>
      </c>
      <c r="D39" s="7" t="s">
        <v>14</v>
      </c>
      <c r="E39" s="8" t="s">
        <v>1365</v>
      </c>
      <c r="F39" s="7" t="s">
        <v>1127</v>
      </c>
      <c r="G39" s="9"/>
    </row>
    <row r="40" spans="1:7" x14ac:dyDescent="0.25">
      <c r="A40" s="1" t="s">
        <v>1058</v>
      </c>
      <c r="B40" s="8" t="s">
        <v>5</v>
      </c>
      <c r="C40" s="8" t="s">
        <v>1329</v>
      </c>
      <c r="D40" s="7" t="s">
        <v>13</v>
      </c>
      <c r="E40" s="8" t="s">
        <v>1331</v>
      </c>
      <c r="F40" s="7" t="s">
        <v>1077</v>
      </c>
      <c r="G40" s="9"/>
    </row>
    <row r="41" spans="1:7" x14ac:dyDescent="0.25">
      <c r="A41" s="1" t="s">
        <v>1058</v>
      </c>
      <c r="B41" s="8" t="s">
        <v>5</v>
      </c>
      <c r="C41" s="8" t="s">
        <v>1340</v>
      </c>
      <c r="D41" s="7" t="s">
        <v>13</v>
      </c>
      <c r="E41" s="8" t="s">
        <v>1341</v>
      </c>
      <c r="F41" s="7" t="s">
        <v>1078</v>
      </c>
      <c r="G41" s="9"/>
    </row>
    <row r="42" spans="1:7" x14ac:dyDescent="0.25">
      <c r="A42" s="1" t="s">
        <v>1058</v>
      </c>
      <c r="B42" s="8" t="s">
        <v>5</v>
      </c>
      <c r="C42" s="8" t="s">
        <v>1353</v>
      </c>
      <c r="D42" s="7" t="s">
        <v>13</v>
      </c>
      <c r="E42" s="8" t="s">
        <v>1354</v>
      </c>
      <c r="F42" s="7" t="s">
        <v>1079</v>
      </c>
      <c r="G42" s="9"/>
    </row>
    <row r="43" spans="1:7" x14ac:dyDescent="0.25">
      <c r="A43" s="1" t="s">
        <v>1058</v>
      </c>
      <c r="B43" s="8" t="s">
        <v>5</v>
      </c>
      <c r="C43" s="8" t="s">
        <v>1347</v>
      </c>
      <c r="D43" s="7" t="s">
        <v>13</v>
      </c>
      <c r="E43" s="8" t="s">
        <v>1348</v>
      </c>
      <c r="F43" s="7" t="s">
        <v>1080</v>
      </c>
      <c r="G43" s="9"/>
    </row>
    <row r="44" spans="1:7" x14ac:dyDescent="0.25">
      <c r="A44" s="1" t="s">
        <v>1058</v>
      </c>
      <c r="B44" s="8" t="s">
        <v>5</v>
      </c>
      <c r="C44" s="8" t="s">
        <v>1349</v>
      </c>
      <c r="D44" s="7" t="s">
        <v>13</v>
      </c>
      <c r="E44" s="8" t="s">
        <v>1346</v>
      </c>
      <c r="F44" s="7" t="s">
        <v>1081</v>
      </c>
      <c r="G44" s="9"/>
    </row>
    <row r="45" spans="1:7" x14ac:dyDescent="0.25">
      <c r="A45" s="1" t="s">
        <v>1058</v>
      </c>
      <c r="B45" s="8" t="s">
        <v>5</v>
      </c>
      <c r="C45" s="8" t="s">
        <v>1370</v>
      </c>
      <c r="D45" s="7" t="s">
        <v>13</v>
      </c>
      <c r="E45" s="8" t="s">
        <v>1374</v>
      </c>
      <c r="F45" s="7" t="s">
        <v>1082</v>
      </c>
      <c r="G45" s="9"/>
    </row>
    <row r="46" spans="1:7" x14ac:dyDescent="0.25">
      <c r="A46" s="1" t="s">
        <v>1058</v>
      </c>
      <c r="B46" s="8" t="s">
        <v>5</v>
      </c>
      <c r="C46" s="8" t="s">
        <v>1371</v>
      </c>
      <c r="D46" s="7" t="s">
        <v>14</v>
      </c>
      <c r="E46" s="8" t="s">
        <v>1374</v>
      </c>
      <c r="F46" s="7" t="s">
        <v>1083</v>
      </c>
      <c r="G46" s="9"/>
    </row>
    <row r="47" spans="1:7" x14ac:dyDescent="0.25">
      <c r="A47" s="1" t="s">
        <v>1058</v>
      </c>
      <c r="B47" s="8" t="s">
        <v>5</v>
      </c>
      <c r="C47" s="8" t="s">
        <v>1372</v>
      </c>
      <c r="D47" s="7" t="s">
        <v>13</v>
      </c>
      <c r="E47" s="8" t="s">
        <v>1355</v>
      </c>
      <c r="F47" s="7" t="s">
        <v>1085</v>
      </c>
      <c r="G47" s="9"/>
    </row>
    <row r="48" spans="1:7" x14ac:dyDescent="0.25">
      <c r="A48" s="1" t="s">
        <v>1058</v>
      </c>
      <c r="B48" s="8" t="s">
        <v>5</v>
      </c>
      <c r="C48" s="8" t="s">
        <v>1373</v>
      </c>
      <c r="D48" s="7" t="s">
        <v>14</v>
      </c>
      <c r="E48" s="8" t="s">
        <v>1355</v>
      </c>
      <c r="F48" s="7" t="s">
        <v>1084</v>
      </c>
      <c r="G48" s="9"/>
    </row>
    <row r="49" spans="1:7" x14ac:dyDescent="0.25">
      <c r="A49" s="1" t="s">
        <v>1058</v>
      </c>
      <c r="B49" s="8" t="s">
        <v>7</v>
      </c>
      <c r="C49" s="8" t="s">
        <v>1382</v>
      </c>
      <c r="D49" s="7" t="s">
        <v>14</v>
      </c>
      <c r="E49" s="8" t="s">
        <v>1195</v>
      </c>
      <c r="F49" s="7" t="s">
        <v>1086</v>
      </c>
      <c r="G49" s="9"/>
    </row>
    <row r="50" spans="1:7" x14ac:dyDescent="0.25">
      <c r="A50" s="1" t="s">
        <v>1058</v>
      </c>
      <c r="B50" s="8" t="s">
        <v>7</v>
      </c>
      <c r="C50" s="8" t="s">
        <v>1383</v>
      </c>
      <c r="D50" s="7" t="s">
        <v>14</v>
      </c>
      <c r="E50" s="8" t="s">
        <v>1195</v>
      </c>
      <c r="F50" s="7" t="s">
        <v>1087</v>
      </c>
      <c r="G50" s="9"/>
    </row>
    <row r="51" spans="1:7" x14ac:dyDescent="0.25">
      <c r="A51" s="1" t="s">
        <v>1058</v>
      </c>
      <c r="B51" s="8" t="s">
        <v>7</v>
      </c>
      <c r="C51" s="8" t="s">
        <v>1384</v>
      </c>
      <c r="D51" s="7" t="s">
        <v>14</v>
      </c>
      <c r="E51" s="8" t="s">
        <v>1343</v>
      </c>
      <c r="F51" s="7" t="s">
        <v>1088</v>
      </c>
      <c r="G51" s="9"/>
    </row>
    <row r="52" spans="1:7" x14ac:dyDescent="0.25">
      <c r="A52" s="1" t="s">
        <v>1058</v>
      </c>
      <c r="B52" s="8" t="s">
        <v>7</v>
      </c>
      <c r="C52" s="8" t="s">
        <v>1385</v>
      </c>
      <c r="D52" s="7" t="s">
        <v>14</v>
      </c>
      <c r="E52" s="8" t="s">
        <v>1342</v>
      </c>
      <c r="F52" s="7" t="s">
        <v>1089</v>
      </c>
      <c r="G52" s="9"/>
    </row>
    <row r="53" spans="1:7" x14ac:dyDescent="0.25">
      <c r="A53" s="1" t="s">
        <v>1058</v>
      </c>
      <c r="B53" s="8" t="s">
        <v>7</v>
      </c>
      <c r="C53" s="8" t="s">
        <v>1386</v>
      </c>
      <c r="D53" s="7" t="s">
        <v>15</v>
      </c>
      <c r="E53" s="8" t="s">
        <v>1343</v>
      </c>
      <c r="F53" s="7" t="s">
        <v>1095</v>
      </c>
      <c r="G53" s="9"/>
    </row>
    <row r="54" spans="1:7" x14ac:dyDescent="0.25">
      <c r="A54" s="1" t="s">
        <v>1058</v>
      </c>
      <c r="B54" s="8" t="s">
        <v>7</v>
      </c>
      <c r="C54" s="8" t="s">
        <v>1387</v>
      </c>
      <c r="D54" s="7" t="s">
        <v>15</v>
      </c>
      <c r="E54" s="8" t="s">
        <v>1342</v>
      </c>
      <c r="F54" s="7" t="s">
        <v>1094</v>
      </c>
      <c r="G54" s="9"/>
    </row>
    <row r="55" spans="1:7" x14ac:dyDescent="0.25">
      <c r="A55" s="1" t="s">
        <v>1058</v>
      </c>
      <c r="B55" s="8" t="s">
        <v>7</v>
      </c>
      <c r="C55" s="8" t="s">
        <v>1392</v>
      </c>
      <c r="D55" s="7" t="s">
        <v>14</v>
      </c>
      <c r="E55" s="8" t="s">
        <v>1343</v>
      </c>
      <c r="F55" s="7" t="s">
        <v>1088</v>
      </c>
      <c r="G55" s="9"/>
    </row>
    <row r="56" spans="1:7" x14ac:dyDescent="0.25">
      <c r="A56" s="1" t="s">
        <v>1058</v>
      </c>
      <c r="B56" s="8" t="s">
        <v>7</v>
      </c>
      <c r="C56" s="8" t="s">
        <v>1393</v>
      </c>
      <c r="D56" s="7" t="s">
        <v>14</v>
      </c>
      <c r="E56" s="8" t="s">
        <v>1342</v>
      </c>
      <c r="F56" s="7" t="s">
        <v>1089</v>
      </c>
      <c r="G56" s="9"/>
    </row>
    <row r="57" spans="1:7" x14ac:dyDescent="0.25">
      <c r="A57" s="1" t="s">
        <v>1058</v>
      </c>
      <c r="B57" s="8" t="s">
        <v>7</v>
      </c>
      <c r="C57" s="8" t="s">
        <v>1394</v>
      </c>
      <c r="D57" s="7" t="s">
        <v>15</v>
      </c>
      <c r="E57" s="8" t="s">
        <v>1343</v>
      </c>
      <c r="F57" s="7" t="s">
        <v>1095</v>
      </c>
      <c r="G57" s="9"/>
    </row>
    <row r="58" spans="1:7" x14ac:dyDescent="0.25">
      <c r="A58" s="1" t="s">
        <v>1058</v>
      </c>
      <c r="B58" s="8" t="s">
        <v>7</v>
      </c>
      <c r="C58" s="8" t="s">
        <v>1395</v>
      </c>
      <c r="D58" s="7" t="s">
        <v>15</v>
      </c>
      <c r="E58" s="8" t="s">
        <v>1342</v>
      </c>
      <c r="F58" s="7" t="s">
        <v>1094</v>
      </c>
      <c r="G58" s="9"/>
    </row>
    <row r="59" spans="1:7" x14ac:dyDescent="0.25">
      <c r="A59" s="1" t="s">
        <v>1058</v>
      </c>
      <c r="B59" s="8" t="s">
        <v>9</v>
      </c>
      <c r="C59" s="8" t="s">
        <v>1361</v>
      </c>
      <c r="D59" s="7" t="s">
        <v>14</v>
      </c>
      <c r="E59" s="8" t="s">
        <v>1343</v>
      </c>
      <c r="F59" s="7" t="s">
        <v>1388</v>
      </c>
      <c r="G59" s="9"/>
    </row>
    <row r="60" spans="1:7" x14ac:dyDescent="0.25">
      <c r="A60" s="1" t="s">
        <v>1058</v>
      </c>
      <c r="B60" s="8" t="s">
        <v>9</v>
      </c>
      <c r="C60" s="8" t="s">
        <v>1362</v>
      </c>
      <c r="D60" s="7" t="s">
        <v>14</v>
      </c>
      <c r="E60" s="8" t="s">
        <v>1342</v>
      </c>
      <c r="F60" s="7" t="s">
        <v>1389</v>
      </c>
      <c r="G60" s="9"/>
    </row>
    <row r="61" spans="1:7" x14ac:dyDescent="0.25">
      <c r="A61" s="1" t="s">
        <v>1058</v>
      </c>
      <c r="B61" s="8" t="s">
        <v>11</v>
      </c>
      <c r="C61" s="8" t="s">
        <v>1361</v>
      </c>
      <c r="D61" s="7" t="s">
        <v>15</v>
      </c>
      <c r="E61" s="8" t="s">
        <v>1343</v>
      </c>
      <c r="F61" s="7" t="s">
        <v>1390</v>
      </c>
      <c r="G61" s="9"/>
    </row>
    <row r="62" spans="1:7" x14ac:dyDescent="0.25">
      <c r="A62" s="1" t="s">
        <v>1058</v>
      </c>
      <c r="B62" s="8" t="s">
        <v>11</v>
      </c>
      <c r="C62" s="8" t="s">
        <v>1362</v>
      </c>
      <c r="D62" s="7" t="s">
        <v>15</v>
      </c>
      <c r="E62" s="8" t="s">
        <v>1342</v>
      </c>
      <c r="F62" s="7" t="s">
        <v>1391</v>
      </c>
      <c r="G62" s="9"/>
    </row>
    <row r="63" spans="1:7" x14ac:dyDescent="0.25">
      <c r="A63" s="1" t="s">
        <v>1058</v>
      </c>
      <c r="B63" s="8" t="s">
        <v>9</v>
      </c>
      <c r="C63" s="8" t="s">
        <v>1396</v>
      </c>
      <c r="D63" s="7" t="s">
        <v>14</v>
      </c>
      <c r="E63" s="8" t="s">
        <v>1343</v>
      </c>
      <c r="F63" s="7" t="s">
        <v>1412</v>
      </c>
      <c r="G63" s="9"/>
    </row>
    <row r="64" spans="1:7" x14ac:dyDescent="0.25">
      <c r="A64" s="1" t="s">
        <v>1058</v>
      </c>
      <c r="B64" s="8" t="s">
        <v>9</v>
      </c>
      <c r="C64" s="8" t="s">
        <v>1397</v>
      </c>
      <c r="D64" s="7" t="s">
        <v>14</v>
      </c>
      <c r="E64" s="8" t="s">
        <v>1342</v>
      </c>
      <c r="F64" s="7" t="s">
        <v>1413</v>
      </c>
      <c r="G64" s="9"/>
    </row>
    <row r="65" spans="1:7" x14ac:dyDescent="0.25">
      <c r="A65" s="1" t="s">
        <v>1058</v>
      </c>
      <c r="B65" s="8" t="s">
        <v>11</v>
      </c>
      <c r="C65" s="8" t="s">
        <v>1396</v>
      </c>
      <c r="D65" s="7" t="s">
        <v>15</v>
      </c>
      <c r="E65" s="8" t="s">
        <v>1343</v>
      </c>
      <c r="F65" s="7" t="s">
        <v>1414</v>
      </c>
      <c r="G65" s="9"/>
    </row>
    <row r="66" spans="1:7" x14ac:dyDescent="0.25">
      <c r="A66" s="1" t="s">
        <v>1058</v>
      </c>
      <c r="B66" s="8" t="s">
        <v>11</v>
      </c>
      <c r="C66" s="8" t="s">
        <v>1397</v>
      </c>
      <c r="D66" s="7" t="s">
        <v>15</v>
      </c>
      <c r="E66" s="8" t="s">
        <v>1342</v>
      </c>
      <c r="F66" s="7" t="s">
        <v>1415</v>
      </c>
      <c r="G66" s="9"/>
    </row>
    <row r="67" spans="1:7" x14ac:dyDescent="0.25">
      <c r="A67" s="1" t="s">
        <v>1058</v>
      </c>
      <c r="B67" s="8" t="s">
        <v>7</v>
      </c>
      <c r="C67" s="8" t="s">
        <v>1398</v>
      </c>
      <c r="D67" s="7" t="s">
        <v>14</v>
      </c>
      <c r="E67" s="8" t="s">
        <v>1374</v>
      </c>
      <c r="F67" s="7" t="s">
        <v>1090</v>
      </c>
      <c r="G67" s="9"/>
    </row>
    <row r="68" spans="1:7" x14ac:dyDescent="0.25">
      <c r="A68" s="1" t="s">
        <v>1058</v>
      </c>
      <c r="B68" s="8" t="s">
        <v>7</v>
      </c>
      <c r="C68" s="8" t="s">
        <v>1400</v>
      </c>
      <c r="D68" s="7" t="s">
        <v>14</v>
      </c>
      <c r="E68" s="8" t="s">
        <v>1355</v>
      </c>
      <c r="F68" s="7" t="s">
        <v>1091</v>
      </c>
      <c r="G68" s="9"/>
    </row>
    <row r="69" spans="1:7" x14ac:dyDescent="0.25">
      <c r="A69" s="1" t="s">
        <v>1058</v>
      </c>
      <c r="B69" s="8" t="s">
        <v>7</v>
      </c>
      <c r="C69" s="8" t="s">
        <v>1399</v>
      </c>
      <c r="D69" s="7" t="s">
        <v>15</v>
      </c>
      <c r="E69" s="8" t="s">
        <v>1374</v>
      </c>
      <c r="F69" s="7" t="s">
        <v>1092</v>
      </c>
      <c r="G69" s="9"/>
    </row>
    <row r="70" spans="1:7" x14ac:dyDescent="0.25">
      <c r="A70" s="1" t="s">
        <v>1058</v>
      </c>
      <c r="B70" s="8" t="s">
        <v>7</v>
      </c>
      <c r="C70" s="8" t="s">
        <v>1401</v>
      </c>
      <c r="D70" s="7" t="s">
        <v>15</v>
      </c>
      <c r="E70" s="8" t="s">
        <v>1355</v>
      </c>
      <c r="F70" s="7" t="s">
        <v>1093</v>
      </c>
      <c r="G70" s="9"/>
    </row>
    <row r="71" spans="1:7" x14ac:dyDescent="0.25">
      <c r="A71" s="1" t="s">
        <v>1058</v>
      </c>
      <c r="B71" s="8" t="s">
        <v>9</v>
      </c>
      <c r="C71" s="8" t="s">
        <v>1371</v>
      </c>
      <c r="D71" s="7" t="s">
        <v>14</v>
      </c>
      <c r="E71" s="8" t="s">
        <v>1374</v>
      </c>
      <c r="F71" s="7" t="s">
        <v>1402</v>
      </c>
      <c r="G71" s="9"/>
    </row>
    <row r="72" spans="1:7" x14ac:dyDescent="0.25">
      <c r="A72" s="1" t="s">
        <v>1058</v>
      </c>
      <c r="B72" s="8" t="s">
        <v>9</v>
      </c>
      <c r="C72" s="8" t="s">
        <v>1373</v>
      </c>
      <c r="D72" s="7" t="s">
        <v>14</v>
      </c>
      <c r="E72" s="8" t="s">
        <v>1355</v>
      </c>
      <c r="F72" s="7" t="s">
        <v>1403</v>
      </c>
      <c r="G72" s="9"/>
    </row>
    <row r="73" spans="1:7" x14ac:dyDescent="0.25">
      <c r="A73" s="1" t="s">
        <v>1058</v>
      </c>
      <c r="B73" s="8" t="s">
        <v>11</v>
      </c>
      <c r="C73" s="8" t="s">
        <v>1371</v>
      </c>
      <c r="D73" s="7" t="s">
        <v>15</v>
      </c>
      <c r="E73" s="8" t="s">
        <v>1374</v>
      </c>
      <c r="F73" s="7" t="s">
        <v>1404</v>
      </c>
      <c r="G73" s="9"/>
    </row>
    <row r="74" spans="1:7" x14ac:dyDescent="0.25">
      <c r="A74" s="1" t="s">
        <v>1058</v>
      </c>
      <c r="B74" s="8" t="s">
        <v>11</v>
      </c>
      <c r="C74" s="8" t="s">
        <v>1373</v>
      </c>
      <c r="D74" s="7" t="s">
        <v>15</v>
      </c>
      <c r="E74" s="8" t="s">
        <v>1355</v>
      </c>
      <c r="F74" s="7" t="s">
        <v>1405</v>
      </c>
      <c r="G74" s="9"/>
    </row>
    <row r="75" spans="1:7" x14ac:dyDescent="0.25">
      <c r="A75" s="1" t="s">
        <v>1058</v>
      </c>
      <c r="B75" s="8" t="s">
        <v>9</v>
      </c>
      <c r="C75" s="8" t="s">
        <v>1406</v>
      </c>
      <c r="D75" s="7" t="s">
        <v>14</v>
      </c>
      <c r="E75" s="8" t="s">
        <v>1374</v>
      </c>
      <c r="F75" s="7" t="s">
        <v>1408</v>
      </c>
      <c r="G75" s="9"/>
    </row>
    <row r="76" spans="1:7" x14ac:dyDescent="0.25">
      <c r="A76" s="1" t="s">
        <v>1058</v>
      </c>
      <c r="B76" s="8" t="s">
        <v>9</v>
      </c>
      <c r="C76" s="8" t="s">
        <v>1407</v>
      </c>
      <c r="D76" s="7" t="s">
        <v>14</v>
      </c>
      <c r="E76" s="8" t="s">
        <v>1355</v>
      </c>
      <c r="F76" s="7" t="s">
        <v>1409</v>
      </c>
      <c r="G76" s="9"/>
    </row>
    <row r="77" spans="1:7" x14ac:dyDescent="0.25">
      <c r="A77" s="1" t="s">
        <v>1058</v>
      </c>
      <c r="B77" s="8" t="s">
        <v>11</v>
      </c>
      <c r="C77" s="8" t="s">
        <v>1406</v>
      </c>
      <c r="D77" s="7" t="s">
        <v>15</v>
      </c>
      <c r="E77" s="8" t="s">
        <v>1374</v>
      </c>
      <c r="F77" s="7" t="s">
        <v>1410</v>
      </c>
      <c r="G77" s="9"/>
    </row>
    <row r="78" spans="1:7" x14ac:dyDescent="0.25">
      <c r="A78" s="1" t="s">
        <v>1058</v>
      </c>
      <c r="B78" s="8" t="s">
        <v>11</v>
      </c>
      <c r="C78" s="8" t="s">
        <v>1407</v>
      </c>
      <c r="D78" s="7" t="s">
        <v>15</v>
      </c>
      <c r="E78" s="8" t="s">
        <v>1355</v>
      </c>
      <c r="F78" s="7" t="s">
        <v>1411</v>
      </c>
      <c r="G78" s="9"/>
    </row>
    <row r="79" spans="1:7" x14ac:dyDescent="0.25">
      <c r="A79" s="1" t="s">
        <v>1058</v>
      </c>
      <c r="B79" s="8" t="s">
        <v>7</v>
      </c>
      <c r="C79" s="8" t="s">
        <v>1416</v>
      </c>
      <c r="D79" s="7" t="s">
        <v>14</v>
      </c>
      <c r="E79" s="8" t="s">
        <v>1420</v>
      </c>
      <c r="F79" s="7" t="s">
        <v>318</v>
      </c>
      <c r="G79" s="9"/>
    </row>
    <row r="80" spans="1:7" x14ac:dyDescent="0.25">
      <c r="A80" s="1" t="s">
        <v>1058</v>
      </c>
      <c r="B80" s="8" t="s">
        <v>7</v>
      </c>
      <c r="C80" s="8" t="s">
        <v>1417</v>
      </c>
      <c r="D80" s="7" t="s">
        <v>14</v>
      </c>
      <c r="E80" s="8" t="s">
        <v>1342</v>
      </c>
      <c r="F80" s="7" t="s">
        <v>319</v>
      </c>
      <c r="G80" s="9"/>
    </row>
    <row r="81" spans="1:7" x14ac:dyDescent="0.25">
      <c r="A81" s="1" t="s">
        <v>1058</v>
      </c>
      <c r="B81" s="8" t="s">
        <v>7</v>
      </c>
      <c r="C81" s="8" t="s">
        <v>1418</v>
      </c>
      <c r="D81" s="7" t="s">
        <v>15</v>
      </c>
      <c r="E81" s="8" t="s">
        <v>1343</v>
      </c>
      <c r="F81" s="7" t="s">
        <v>320</v>
      </c>
      <c r="G81" s="9"/>
    </row>
    <row r="82" spans="1:7" x14ac:dyDescent="0.25">
      <c r="A82" s="1" t="s">
        <v>1058</v>
      </c>
      <c r="B82" s="8" t="s">
        <v>7</v>
      </c>
      <c r="C82" s="8" t="s">
        <v>1419</v>
      </c>
      <c r="D82" s="7" t="s">
        <v>15</v>
      </c>
      <c r="E82" s="8" t="s">
        <v>1420</v>
      </c>
      <c r="F82" s="7" t="s">
        <v>321</v>
      </c>
      <c r="G82" s="9"/>
    </row>
    <row r="83" spans="1:7" x14ac:dyDescent="0.25">
      <c r="A83" s="1" t="s">
        <v>1058</v>
      </c>
      <c r="B83" s="8" t="s">
        <v>7</v>
      </c>
      <c r="C83" t="s">
        <v>1368</v>
      </c>
      <c r="D83" s="7" t="s">
        <v>14</v>
      </c>
      <c r="E83" s="7" t="s">
        <v>1343</v>
      </c>
      <c r="F83" s="7"/>
      <c r="G83" s="9"/>
    </row>
    <row r="84" spans="1:7" x14ac:dyDescent="0.25">
      <c r="A84" s="1" t="s">
        <v>1058</v>
      </c>
      <c r="B84" s="8" t="s">
        <v>7</v>
      </c>
      <c r="C84" t="s">
        <v>1369</v>
      </c>
      <c r="D84" s="7" t="s">
        <v>14</v>
      </c>
      <c r="E84" s="7" t="s">
        <v>1342</v>
      </c>
      <c r="F84" s="7"/>
      <c r="G84" s="9"/>
    </row>
    <row r="85" spans="1:7" x14ac:dyDescent="0.25">
      <c r="A85" s="1" t="s">
        <v>1058</v>
      </c>
      <c r="B85" s="8" t="s">
        <v>7</v>
      </c>
      <c r="C85" t="s">
        <v>1370</v>
      </c>
      <c r="D85" s="7" t="s">
        <v>14</v>
      </c>
      <c r="E85" s="8" t="s">
        <v>1374</v>
      </c>
      <c r="G85" s="9"/>
    </row>
    <row r="86" spans="1:7" x14ac:dyDescent="0.25">
      <c r="A86" s="1" t="s">
        <v>1058</v>
      </c>
      <c r="B86" s="8" t="s">
        <v>7</v>
      </c>
      <c r="C86" t="s">
        <v>1372</v>
      </c>
      <c r="D86" s="7" t="s">
        <v>14</v>
      </c>
      <c r="E86" s="8" t="s">
        <v>1355</v>
      </c>
      <c r="G86" s="9"/>
    </row>
    <row r="87" spans="1:7" x14ac:dyDescent="0.25">
      <c r="A87" s="1" t="s">
        <v>1058</v>
      </c>
      <c r="B87" s="8" t="s">
        <v>9</v>
      </c>
      <c r="C87" s="8" t="s">
        <v>1366</v>
      </c>
      <c r="D87" s="7" t="s">
        <v>14</v>
      </c>
      <c r="E87" s="8" t="s">
        <v>1343</v>
      </c>
      <c r="G87" s="10"/>
    </row>
    <row r="88" spans="1:7" x14ac:dyDescent="0.25">
      <c r="A88" s="1" t="s">
        <v>1058</v>
      </c>
      <c r="B88" s="8" t="s">
        <v>9</v>
      </c>
      <c r="C88" s="8" t="s">
        <v>1367</v>
      </c>
      <c r="D88" s="7" t="s">
        <v>14</v>
      </c>
      <c r="E88" s="8" t="s">
        <v>1342</v>
      </c>
      <c r="G88" s="10"/>
    </row>
    <row r="89" spans="1:7" x14ac:dyDescent="0.25">
      <c r="A89" s="1" t="s">
        <v>1058</v>
      </c>
      <c r="B89" s="8" t="s">
        <v>11</v>
      </c>
      <c r="C89" s="8" t="s">
        <v>1366</v>
      </c>
      <c r="D89" s="7" t="s">
        <v>15</v>
      </c>
      <c r="E89" s="8" t="s">
        <v>1343</v>
      </c>
    </row>
    <row r="90" spans="1:7" x14ac:dyDescent="0.25">
      <c r="A90" s="1" t="s">
        <v>1058</v>
      </c>
      <c r="B90" s="8" t="s">
        <v>11</v>
      </c>
      <c r="C90" s="8" t="s">
        <v>1367</v>
      </c>
      <c r="D90" s="7" t="s">
        <v>15</v>
      </c>
      <c r="E90" s="8" t="s">
        <v>1342</v>
      </c>
    </row>
  </sheetData>
  <autoFilter ref="A1:F90" xr:uid="{32FD4019-E7EF-4F7B-82C5-9BD54A3BA6DC}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73A4-F451-4991-915B-1CC447397E15}">
  <dimension ref="A1:CX9"/>
  <sheetViews>
    <sheetView workbookViewId="0">
      <pane ySplit="1" topLeftCell="A2" activePane="bottomLeft" state="frozen"/>
      <selection pane="bottomLeft" sqref="A1:XFD4"/>
    </sheetView>
  </sheetViews>
  <sheetFormatPr defaultColWidth="43" defaultRowHeight="15" x14ac:dyDescent="0.25"/>
  <cols>
    <col min="1" max="1" width="17.7109375" style="1" bestFit="1" customWidth="1"/>
    <col min="2" max="2" width="55.7109375" style="1" bestFit="1" customWidth="1"/>
    <col min="3" max="3" width="24.42578125" style="1" bestFit="1" customWidth="1"/>
    <col min="4" max="4" width="29.85546875" style="1" bestFit="1" customWidth="1"/>
    <col min="5" max="5" width="28.140625" style="1" bestFit="1" customWidth="1"/>
    <col min="6" max="6" width="37" style="1" bestFit="1" customWidth="1"/>
    <col min="7" max="7" width="42.5703125" style="1" bestFit="1" customWidth="1"/>
    <col min="8" max="8" width="31.28515625" style="1" bestFit="1" customWidth="1"/>
    <col min="9" max="10" width="35.42578125" style="1" bestFit="1" customWidth="1"/>
    <col min="11" max="11" width="35.5703125" style="1" bestFit="1" customWidth="1"/>
    <col min="12" max="12" width="82.42578125" style="1" bestFit="1" customWidth="1"/>
    <col min="13" max="13" width="42.85546875" style="1" bestFit="1" customWidth="1"/>
    <col min="14" max="14" width="42.140625" style="1" bestFit="1" customWidth="1"/>
    <col min="15" max="15" width="82.42578125" style="1" bestFit="1" customWidth="1"/>
    <col min="16" max="16" width="31.140625" style="1" bestFit="1" customWidth="1"/>
    <col min="17" max="17" width="40.42578125" style="1" bestFit="1" customWidth="1"/>
    <col min="18" max="18" width="59.5703125" style="1" bestFit="1" customWidth="1"/>
    <col min="19" max="19" width="61" style="1" bestFit="1" customWidth="1"/>
    <col min="20" max="20" width="32.5703125" style="1" bestFit="1" customWidth="1"/>
    <col min="21" max="21" width="27" style="1" bestFit="1" customWidth="1"/>
    <col min="22" max="22" width="25.85546875" style="1" bestFit="1" customWidth="1"/>
    <col min="23" max="23" width="47.42578125" style="1" bestFit="1" customWidth="1"/>
    <col min="24" max="24" width="48.85546875" style="1" bestFit="1" customWidth="1"/>
    <col min="25" max="25" width="64.5703125" style="1" bestFit="1" customWidth="1"/>
    <col min="26" max="26" width="41.28515625" style="1" bestFit="1" customWidth="1"/>
    <col min="27" max="27" width="42.85546875" style="1" bestFit="1" customWidth="1"/>
    <col min="28" max="28" width="43.5703125" style="1" bestFit="1" customWidth="1"/>
    <col min="29" max="29" width="32.5703125" style="1" bestFit="1" customWidth="1"/>
    <col min="30" max="30" width="52.42578125" style="1" bestFit="1" customWidth="1"/>
    <col min="31" max="31" width="31.5703125" style="1" bestFit="1" customWidth="1"/>
    <col min="32" max="32" width="61" style="1" bestFit="1" customWidth="1"/>
    <col min="33" max="33" width="44.85546875" style="1" bestFit="1" customWidth="1"/>
    <col min="34" max="34" width="46.42578125" style="1" bestFit="1" customWidth="1"/>
    <col min="35" max="35" width="47.140625" style="1" bestFit="1" customWidth="1"/>
    <col min="36" max="36" width="34.42578125" style="1" bestFit="1" customWidth="1"/>
    <col min="37" max="37" width="48.85546875" style="1" bestFit="1" customWidth="1"/>
    <col min="38" max="38" width="30.28515625" style="1" bestFit="1" customWidth="1"/>
    <col min="39" max="39" width="43.5703125" style="1" bestFit="1" customWidth="1"/>
    <col min="40" max="40" width="27.5703125" style="1" bestFit="1" customWidth="1"/>
    <col min="41" max="41" width="64.5703125" style="1" bestFit="1" customWidth="1"/>
    <col min="42" max="42" width="49" style="1" bestFit="1" customWidth="1"/>
    <col min="43" max="43" width="35.5703125" style="1" bestFit="1" customWidth="1"/>
    <col min="44" max="44" width="48.85546875" style="1" bestFit="1" customWidth="1"/>
    <col min="45" max="45" width="27" style="1" bestFit="1" customWidth="1"/>
    <col min="46" max="46" width="52.42578125" style="1" bestFit="1" customWidth="1"/>
    <col min="47" max="47" width="28.42578125" style="1" bestFit="1" customWidth="1"/>
    <col min="48" max="48" width="33" style="1" bestFit="1" customWidth="1"/>
    <col min="49" max="49" width="46.42578125" style="1" bestFit="1" customWidth="1"/>
    <col min="50" max="50" width="67.85546875" style="1" bestFit="1" customWidth="1"/>
    <col min="51" max="51" width="21.85546875" style="1" bestFit="1" customWidth="1"/>
    <col min="52" max="52" width="20.5703125" style="1" bestFit="1" customWidth="1"/>
    <col min="53" max="53" width="31" style="1" bestFit="1" customWidth="1"/>
    <col min="54" max="54" width="27" style="1" bestFit="1" customWidth="1"/>
    <col min="55" max="55" width="25.85546875" style="1" bestFit="1" customWidth="1"/>
    <col min="56" max="56" width="28.42578125" style="1" bestFit="1" customWidth="1"/>
    <col min="57" max="57" width="33.85546875" style="1" bestFit="1" customWidth="1"/>
    <col min="58" max="58" width="47.140625" style="1" bestFit="1" customWidth="1"/>
    <col min="59" max="101" width="4.140625" style="1" bestFit="1" customWidth="1"/>
    <col min="102" max="102" width="5.140625" style="1" bestFit="1" customWidth="1"/>
    <col min="103" max="16384" width="43" style="1"/>
  </cols>
  <sheetData>
    <row r="1" spans="1:102" ht="15.75" thickBot="1" x14ac:dyDescent="0.3">
      <c r="A1" s="2" t="s">
        <v>66</v>
      </c>
      <c r="B1" s="2" t="s">
        <v>76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56</v>
      </c>
      <c r="AR1" s="2" t="s">
        <v>57</v>
      </c>
      <c r="AS1" s="2" t="s">
        <v>58</v>
      </c>
      <c r="AT1" s="2" t="s">
        <v>59</v>
      </c>
      <c r="AU1" s="2" t="s">
        <v>60</v>
      </c>
      <c r="AV1" s="2" t="s">
        <v>61</v>
      </c>
      <c r="AW1" s="2" t="s">
        <v>62</v>
      </c>
      <c r="AX1" s="2" t="s">
        <v>63</v>
      </c>
      <c r="AY1" s="2" t="s">
        <v>64</v>
      </c>
      <c r="AZ1" s="2" t="s">
        <v>65</v>
      </c>
      <c r="BA1" s="2" t="s">
        <v>470</v>
      </c>
      <c r="BB1" s="2" t="s">
        <v>471</v>
      </c>
      <c r="BC1" s="2" t="s">
        <v>472</v>
      </c>
      <c r="BD1" s="2" t="s">
        <v>473</v>
      </c>
      <c r="BE1" s="2" t="s">
        <v>474</v>
      </c>
      <c r="BF1" s="2" t="s">
        <v>475</v>
      </c>
      <c r="BG1" s="2" t="s">
        <v>476</v>
      </c>
      <c r="BH1" s="2" t="s">
        <v>477</v>
      </c>
      <c r="BI1" s="2" t="s">
        <v>478</v>
      </c>
      <c r="BJ1" s="2" t="s">
        <v>479</v>
      </c>
      <c r="BK1" s="2" t="s">
        <v>480</v>
      </c>
      <c r="BL1" s="2" t="s">
        <v>481</v>
      </c>
      <c r="BM1" s="2" t="s">
        <v>482</v>
      </c>
      <c r="BN1" s="2" t="s">
        <v>483</v>
      </c>
      <c r="BO1" s="2" t="s">
        <v>484</v>
      </c>
      <c r="BP1" s="2" t="s">
        <v>485</v>
      </c>
      <c r="BQ1" s="2" t="s">
        <v>486</v>
      </c>
      <c r="BR1" s="2" t="s">
        <v>487</v>
      </c>
      <c r="BS1" s="2" t="s">
        <v>488</v>
      </c>
      <c r="BT1" s="2" t="s">
        <v>489</v>
      </c>
      <c r="BU1" s="2" t="s">
        <v>490</v>
      </c>
      <c r="BV1" s="2" t="s">
        <v>491</v>
      </c>
      <c r="BW1" s="2" t="s">
        <v>492</v>
      </c>
      <c r="BX1" s="2" t="s">
        <v>493</v>
      </c>
      <c r="BY1" s="2" t="s">
        <v>494</v>
      </c>
      <c r="BZ1" s="2" t="s">
        <v>495</v>
      </c>
      <c r="CA1" s="2" t="s">
        <v>496</v>
      </c>
      <c r="CB1" s="2" t="s">
        <v>497</v>
      </c>
      <c r="CC1" s="2" t="s">
        <v>498</v>
      </c>
      <c r="CD1" s="2" t="s">
        <v>499</v>
      </c>
      <c r="CE1" s="2" t="s">
        <v>500</v>
      </c>
      <c r="CF1" s="2" t="s">
        <v>501</v>
      </c>
      <c r="CG1" s="2" t="s">
        <v>502</v>
      </c>
      <c r="CH1" s="2" t="s">
        <v>503</v>
      </c>
      <c r="CI1" s="2" t="s">
        <v>504</v>
      </c>
      <c r="CJ1" s="2" t="s">
        <v>505</v>
      </c>
      <c r="CK1" s="2" t="s">
        <v>506</v>
      </c>
      <c r="CL1" s="2" t="s">
        <v>507</v>
      </c>
      <c r="CM1" s="2" t="s">
        <v>508</v>
      </c>
      <c r="CN1" s="2" t="s">
        <v>509</v>
      </c>
      <c r="CO1" s="2" t="s">
        <v>510</v>
      </c>
      <c r="CP1" s="2" t="s">
        <v>511</v>
      </c>
      <c r="CQ1" s="2" t="s">
        <v>512</v>
      </c>
      <c r="CR1" s="2" t="s">
        <v>513</v>
      </c>
      <c r="CS1" s="2" t="s">
        <v>514</v>
      </c>
      <c r="CT1" s="2" t="s">
        <v>515</v>
      </c>
      <c r="CU1" s="2" t="s">
        <v>516</v>
      </c>
      <c r="CV1" s="2" t="s">
        <v>517</v>
      </c>
      <c r="CW1" s="2" t="s">
        <v>518</v>
      </c>
      <c r="CX1" s="2" t="s">
        <v>519</v>
      </c>
    </row>
    <row r="2" spans="1:102" x14ac:dyDescent="0.25">
      <c r="A2" s="1" t="s">
        <v>463</v>
      </c>
      <c r="B2" s="1" t="s">
        <v>464</v>
      </c>
      <c r="C2" s="1" t="s">
        <v>467</v>
      </c>
      <c r="D2" s="1" t="s">
        <v>468</v>
      </c>
      <c r="E2" s="1" t="s">
        <v>1016</v>
      </c>
      <c r="F2" s="1" t="s">
        <v>465</v>
      </c>
      <c r="G2" s="1" t="s">
        <v>469</v>
      </c>
    </row>
    <row r="3" spans="1:102" x14ac:dyDescent="0.25">
      <c r="A3" s="1" t="s">
        <v>520</v>
      </c>
      <c r="B3" s="1" t="s">
        <v>521</v>
      </c>
      <c r="C3" s="1" t="s">
        <v>522</v>
      </c>
      <c r="D3" s="1" t="s">
        <v>523</v>
      </c>
      <c r="E3" s="1" t="s">
        <v>1014</v>
      </c>
      <c r="F3" s="1" t="s">
        <v>1015</v>
      </c>
      <c r="G3" s="1" t="s">
        <v>1017</v>
      </c>
      <c r="H3" s="1" t="s">
        <v>1018</v>
      </c>
      <c r="I3" s="1" t="s">
        <v>1020</v>
      </c>
      <c r="J3" s="1" t="s">
        <v>1019</v>
      </c>
      <c r="K3" s="1" t="s">
        <v>1021</v>
      </c>
      <c r="L3" s="1" t="s">
        <v>1022</v>
      </c>
      <c r="M3" s="1" t="s">
        <v>1023</v>
      </c>
      <c r="N3" s="1" t="s">
        <v>79</v>
      </c>
      <c r="O3" s="1" t="s">
        <v>80</v>
      </c>
      <c r="P3" s="1" t="s">
        <v>81</v>
      </c>
      <c r="Q3" s="1" t="s">
        <v>82</v>
      </c>
      <c r="R3" s="1" t="s">
        <v>1024</v>
      </c>
      <c r="S3" s="1" t="s">
        <v>90</v>
      </c>
      <c r="T3" s="1" t="s">
        <v>91</v>
      </c>
      <c r="U3" s="1" t="s">
        <v>1029</v>
      </c>
      <c r="V3" s="1" t="s">
        <v>92</v>
      </c>
      <c r="W3" s="1" t="s">
        <v>93</v>
      </c>
      <c r="X3" s="1" t="s">
        <v>1025</v>
      </c>
      <c r="Y3" s="1" t="s">
        <v>1026</v>
      </c>
      <c r="Z3" s="1" t="s">
        <v>1027</v>
      </c>
      <c r="AA3" s="1" t="s">
        <v>1028</v>
      </c>
    </row>
    <row r="4" spans="1:102" x14ac:dyDescent="0.25">
      <c r="A4" s="1" t="s">
        <v>1058</v>
      </c>
      <c r="B4" s="1" t="s">
        <v>1057</v>
      </c>
      <c r="C4" s="1" t="s">
        <v>522</v>
      </c>
      <c r="D4" s="1" t="s">
        <v>523</v>
      </c>
      <c r="E4" s="1" t="s">
        <v>1059</v>
      </c>
      <c r="F4" s="1" t="s">
        <v>1060</v>
      </c>
      <c r="G4" s="1" t="s">
        <v>1061</v>
      </c>
      <c r="H4" s="1" t="s">
        <v>1062</v>
      </c>
      <c r="I4" s="1" t="s">
        <v>1063</v>
      </c>
      <c r="J4" s="1" t="s">
        <v>1064</v>
      </c>
      <c r="K4" s="1" t="s">
        <v>1014</v>
      </c>
      <c r="L4" s="1" t="s">
        <v>1066</v>
      </c>
      <c r="M4" s="1" t="s">
        <v>1065</v>
      </c>
      <c r="N4" s="1" t="s">
        <v>1067</v>
      </c>
      <c r="O4" s="1" t="s">
        <v>1068</v>
      </c>
      <c r="P4" s="1" t="s">
        <v>1069</v>
      </c>
      <c r="Q4" s="1" t="s">
        <v>1070</v>
      </c>
      <c r="R4" s="1" t="s">
        <v>1071</v>
      </c>
      <c r="S4" s="1" t="s">
        <v>1072</v>
      </c>
      <c r="T4" s="1" t="s">
        <v>317</v>
      </c>
      <c r="U4" s="1" t="s">
        <v>1073</v>
      </c>
      <c r="V4" s="1" t="s">
        <v>1074</v>
      </c>
      <c r="W4" s="1" t="s">
        <v>1075</v>
      </c>
      <c r="X4" s="1" t="s">
        <v>1076</v>
      </c>
      <c r="Y4" s="1" t="s">
        <v>1127</v>
      </c>
      <c r="Z4" s="1" t="s">
        <v>1077</v>
      </c>
      <c r="AA4" s="1" t="s">
        <v>1078</v>
      </c>
      <c r="AB4" s="1" t="s">
        <v>1079</v>
      </c>
      <c r="AC4" s="1" t="s">
        <v>1080</v>
      </c>
      <c r="AD4" s="1" t="s">
        <v>1081</v>
      </c>
      <c r="AE4" s="1" t="s">
        <v>1082</v>
      </c>
      <c r="AF4" s="1" t="s">
        <v>1083</v>
      </c>
      <c r="AG4" s="1" t="s">
        <v>1085</v>
      </c>
      <c r="AH4" s="1" t="s">
        <v>1084</v>
      </c>
      <c r="AI4" s="1" t="s">
        <v>1086</v>
      </c>
      <c r="AJ4" s="1" t="s">
        <v>1087</v>
      </c>
      <c r="AK4" s="1" t="s">
        <v>1088</v>
      </c>
      <c r="AL4" s="1" t="s">
        <v>1089</v>
      </c>
      <c r="AM4" s="1" t="s">
        <v>1095</v>
      </c>
      <c r="AN4" s="1" t="s">
        <v>1094</v>
      </c>
      <c r="AO4" s="1" t="s">
        <v>1090</v>
      </c>
      <c r="AP4" s="1" t="s">
        <v>1091</v>
      </c>
      <c r="AQ4" s="1" t="s">
        <v>1092</v>
      </c>
      <c r="AR4" s="1" t="s">
        <v>1093</v>
      </c>
      <c r="AS4" s="1" t="s">
        <v>318</v>
      </c>
      <c r="AT4" s="1" t="s">
        <v>319</v>
      </c>
      <c r="AU4" s="1" t="s">
        <v>320</v>
      </c>
      <c r="AV4" s="1" t="s">
        <v>321</v>
      </c>
    </row>
    <row r="5" spans="1:102" x14ac:dyDescent="0.25">
      <c r="A5" s="1" t="s">
        <v>1036</v>
      </c>
      <c r="B5" s="1" t="s">
        <v>1035</v>
      </c>
      <c r="C5" s="1" t="s">
        <v>1037</v>
      </c>
      <c r="D5" s="1" t="s">
        <v>1039</v>
      </c>
      <c r="E5" s="1" t="s">
        <v>1038</v>
      </c>
      <c r="F5" s="1" t="s">
        <v>1040</v>
      </c>
      <c r="G5" s="1" t="s">
        <v>1041</v>
      </c>
      <c r="H5" s="1" t="s">
        <v>1042</v>
      </c>
      <c r="I5" s="1" t="s">
        <v>1015</v>
      </c>
      <c r="J5" s="1" t="s">
        <v>1043</v>
      </c>
      <c r="K5" s="1" t="s">
        <v>1044</v>
      </c>
      <c r="L5" s="1" t="s">
        <v>1045</v>
      </c>
      <c r="M5" s="1" t="s">
        <v>1046</v>
      </c>
      <c r="N5" s="1" t="s">
        <v>322</v>
      </c>
      <c r="O5" s="1" t="s">
        <v>323</v>
      </c>
      <c r="P5" s="1" t="s">
        <v>324</v>
      </c>
      <c r="Q5" s="1" t="s">
        <v>325</v>
      </c>
      <c r="R5" s="1" t="s">
        <v>326</v>
      </c>
      <c r="S5" s="1" t="s">
        <v>1047</v>
      </c>
      <c r="T5" s="1" t="s">
        <v>327</v>
      </c>
      <c r="U5" s="1" t="s">
        <v>328</v>
      </c>
      <c r="V5" s="1" t="s">
        <v>1048</v>
      </c>
      <c r="W5" s="1" t="s">
        <v>329</v>
      </c>
      <c r="X5" s="1" t="s">
        <v>330</v>
      </c>
      <c r="Y5" s="1" t="s">
        <v>1049</v>
      </c>
      <c r="Z5" s="1" t="s">
        <v>1050</v>
      </c>
      <c r="AA5" s="1" t="s">
        <v>1051</v>
      </c>
      <c r="AB5" s="1" t="s">
        <v>1052</v>
      </c>
      <c r="AC5" s="1" t="s">
        <v>331</v>
      </c>
      <c r="AD5" s="1" t="s">
        <v>332</v>
      </c>
      <c r="AE5" s="1" t="s">
        <v>333</v>
      </c>
      <c r="AF5" s="1" t="s">
        <v>1053</v>
      </c>
      <c r="AG5" s="1" t="s">
        <v>334</v>
      </c>
      <c r="AH5" s="1" t="s">
        <v>335</v>
      </c>
      <c r="AI5" s="1" t="s">
        <v>1054</v>
      </c>
      <c r="AJ5" s="1" t="s">
        <v>336</v>
      </c>
      <c r="AK5" s="1" t="s">
        <v>337</v>
      </c>
      <c r="AL5" s="1" t="s">
        <v>1055</v>
      </c>
      <c r="AM5" s="1" t="s">
        <v>1056</v>
      </c>
    </row>
    <row r="6" spans="1:102" x14ac:dyDescent="0.25">
      <c r="A6" s="1" t="s">
        <v>1097</v>
      </c>
      <c r="B6" s="1" t="s">
        <v>1096</v>
      </c>
      <c r="C6" s="1" t="s">
        <v>1037</v>
      </c>
      <c r="D6" s="1" t="s">
        <v>1039</v>
      </c>
      <c r="E6" s="1" t="s">
        <v>1038</v>
      </c>
      <c r="F6" s="1" t="s">
        <v>1040</v>
      </c>
      <c r="G6" s="1" t="s">
        <v>1098</v>
      </c>
      <c r="H6" s="1" t="s">
        <v>1099</v>
      </c>
      <c r="I6" s="1" t="s">
        <v>1031</v>
      </c>
      <c r="J6" s="1" t="s">
        <v>1032</v>
      </c>
      <c r="K6" s="1" t="s">
        <v>1041</v>
      </c>
      <c r="L6" s="1" t="s">
        <v>1042</v>
      </c>
      <c r="M6" s="1" t="s">
        <v>1015</v>
      </c>
      <c r="N6" s="1" t="s">
        <v>1043</v>
      </c>
      <c r="O6" s="1" t="s">
        <v>1044</v>
      </c>
      <c r="P6" s="1" t="s">
        <v>1100</v>
      </c>
      <c r="Q6" s="1" t="s">
        <v>1101</v>
      </c>
      <c r="R6" s="1" t="s">
        <v>1102</v>
      </c>
      <c r="S6" s="1" t="s">
        <v>1103</v>
      </c>
      <c r="T6" s="1" t="s">
        <v>322</v>
      </c>
      <c r="U6" s="1" t="s">
        <v>1104</v>
      </c>
      <c r="V6" s="1" t="s">
        <v>1105</v>
      </c>
      <c r="W6" s="1" t="s">
        <v>1106</v>
      </c>
      <c r="X6" s="1" t="s">
        <v>1107</v>
      </c>
      <c r="Y6" s="1" t="s">
        <v>1126</v>
      </c>
      <c r="Z6" s="1" t="s">
        <v>1108</v>
      </c>
      <c r="AA6" s="1" t="s">
        <v>1109</v>
      </c>
      <c r="AB6" s="1" t="s">
        <v>1128</v>
      </c>
      <c r="AC6" s="1" t="s">
        <v>1110</v>
      </c>
      <c r="AD6" s="1" t="s">
        <v>1111</v>
      </c>
      <c r="AE6" s="1" t="s">
        <v>1112</v>
      </c>
      <c r="AF6" s="1" t="s">
        <v>1129</v>
      </c>
      <c r="AG6" s="1" t="s">
        <v>1130</v>
      </c>
      <c r="AH6" s="1" t="s">
        <v>1131</v>
      </c>
      <c r="AI6" s="1" t="s">
        <v>1132</v>
      </c>
      <c r="AJ6" s="1" t="s">
        <v>331</v>
      </c>
      <c r="AK6" s="1" t="s">
        <v>1113</v>
      </c>
      <c r="AL6" s="1" t="s">
        <v>1114</v>
      </c>
      <c r="AM6" s="1" t="s">
        <v>1115</v>
      </c>
      <c r="AN6" s="1" t="s">
        <v>1116</v>
      </c>
      <c r="AO6" s="1" t="s">
        <v>1133</v>
      </c>
      <c r="AP6" s="1" t="s">
        <v>1117</v>
      </c>
      <c r="AQ6" s="1" t="s">
        <v>1118</v>
      </c>
      <c r="AR6" s="1" t="s">
        <v>1119</v>
      </c>
      <c r="AS6" s="1" t="s">
        <v>1120</v>
      </c>
      <c r="AT6" s="1" t="s">
        <v>1121</v>
      </c>
      <c r="AU6" s="1" t="s">
        <v>1122</v>
      </c>
      <c r="AV6" s="1" t="s">
        <v>1134</v>
      </c>
      <c r="AW6" s="1" t="s">
        <v>1135</v>
      </c>
      <c r="AX6" s="1" t="s">
        <v>1136</v>
      </c>
      <c r="AY6" s="1" t="s">
        <v>1123</v>
      </c>
      <c r="AZ6" s="1" t="s">
        <v>1124</v>
      </c>
      <c r="BA6" s="1" t="s">
        <v>1137</v>
      </c>
      <c r="BB6" s="1" t="s">
        <v>1138</v>
      </c>
      <c r="BC6" s="1" t="s">
        <v>1139</v>
      </c>
      <c r="BD6" s="1" t="s">
        <v>1125</v>
      </c>
      <c r="BE6" s="1" t="s">
        <v>1140</v>
      </c>
      <c r="BF6" s="1" t="s">
        <v>1141</v>
      </c>
    </row>
    <row r="7" spans="1:102" x14ac:dyDescent="0.25">
      <c r="A7" s="1" t="s">
        <v>1034</v>
      </c>
      <c r="B7" s="1" t="s">
        <v>1030</v>
      </c>
      <c r="C7" s="1" t="s">
        <v>1031</v>
      </c>
      <c r="D7" s="1" t="s">
        <v>1032</v>
      </c>
      <c r="E7" s="1" t="s">
        <v>1015</v>
      </c>
      <c r="F7" s="1" t="s">
        <v>1018</v>
      </c>
      <c r="G7" s="1" t="s">
        <v>1033</v>
      </c>
      <c r="H7" s="1" t="s">
        <v>1246</v>
      </c>
      <c r="I7" s="1" t="s">
        <v>1017</v>
      </c>
      <c r="J7" s="1" t="s">
        <v>1020</v>
      </c>
      <c r="K7" s="1" t="s">
        <v>79</v>
      </c>
      <c r="L7" s="1" t="s">
        <v>80</v>
      </c>
      <c r="M7" s="1" t="s">
        <v>1026</v>
      </c>
      <c r="N7" s="1" t="s">
        <v>1028</v>
      </c>
    </row>
    <row r="8" spans="1:102" x14ac:dyDescent="0.25">
      <c r="A8" s="1" t="s">
        <v>1241</v>
      </c>
      <c r="B8" s="1" t="s">
        <v>1242</v>
      </c>
      <c r="C8" s="1" t="s">
        <v>1243</v>
      </c>
      <c r="D8" s="1" t="s">
        <v>1244</v>
      </c>
      <c r="E8" s="1" t="s">
        <v>1245</v>
      </c>
      <c r="F8" s="1" t="s">
        <v>1017</v>
      </c>
      <c r="G8" s="1" t="s">
        <v>1033</v>
      </c>
      <c r="H8" s="1" t="s">
        <v>1246</v>
      </c>
      <c r="I8" s="1" t="s">
        <v>1247</v>
      </c>
      <c r="J8" s="1" t="s">
        <v>1246</v>
      </c>
      <c r="K8" s="1" t="s">
        <v>1248</v>
      </c>
      <c r="L8" s="1" t="s">
        <v>1246</v>
      </c>
      <c r="M8" s="1" t="s">
        <v>1249</v>
      </c>
      <c r="N8" s="1" t="s">
        <v>1250</v>
      </c>
      <c r="O8" s="1" t="s">
        <v>1251</v>
      </c>
    </row>
    <row r="9" spans="1:102" x14ac:dyDescent="0.25">
      <c r="A9" s="1" t="s">
        <v>1267</v>
      </c>
      <c r="B9" s="1" t="s">
        <v>1268</v>
      </c>
      <c r="C9" s="1" t="s">
        <v>1243</v>
      </c>
      <c r="D9" s="1" t="s">
        <v>1244</v>
      </c>
      <c r="E9" s="1" t="s">
        <v>1245</v>
      </c>
      <c r="F9" s="1" t="s">
        <v>1017</v>
      </c>
      <c r="G9" s="1" t="s">
        <v>1247</v>
      </c>
      <c r="H9" s="1" t="s">
        <v>1246</v>
      </c>
      <c r="I9" s="1" t="s">
        <v>1248</v>
      </c>
      <c r="J9" s="1" t="s">
        <v>1246</v>
      </c>
      <c r="K9" s="1" t="s">
        <v>1250</v>
      </c>
      <c r="L9" s="1" t="s">
        <v>1251</v>
      </c>
    </row>
  </sheetData>
  <phoneticPr fontId="1" type="noConversion"/>
  <pageMargins left="0.7" right="0.7" top="0.75" bottom="0.75" header="0.3" footer="0.3"/>
  <pageSetup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ECC0-3A55-4949-8333-B0BF3D9C6B96}">
  <dimension ref="A1:F501"/>
  <sheetViews>
    <sheetView workbookViewId="0">
      <pane ySplit="1" topLeftCell="A2" activePane="bottomLeft" state="frozen"/>
      <selection pane="bottomLeft" activeCell="G15" sqref="G15"/>
    </sheetView>
  </sheetViews>
  <sheetFormatPr defaultColWidth="9.140625" defaultRowHeight="15" x14ac:dyDescent="0.25"/>
  <cols>
    <col min="1" max="1" width="8.85546875" style="1" bestFit="1" customWidth="1"/>
    <col min="2" max="2" width="12.42578125" style="1" bestFit="1" customWidth="1"/>
    <col min="3" max="3" width="20.140625" style="1" bestFit="1" customWidth="1"/>
    <col min="4" max="4" width="12.140625" style="1" bestFit="1" customWidth="1"/>
    <col min="5" max="5" width="12.7109375" style="1" bestFit="1" customWidth="1"/>
    <col min="6" max="6" width="8.85546875" customWidth="1"/>
    <col min="7" max="16384" width="9.140625" style="1"/>
  </cols>
  <sheetData>
    <row r="1" spans="1:5" ht="15.75" thickBot="1" x14ac:dyDescent="0.3">
      <c r="A1" s="2" t="s">
        <v>2</v>
      </c>
      <c r="B1" s="2" t="s">
        <v>3</v>
      </c>
      <c r="C1" s="2" t="s">
        <v>4</v>
      </c>
      <c r="D1" s="2" t="s">
        <v>72</v>
      </c>
      <c r="E1" s="2" t="s">
        <v>73</v>
      </c>
    </row>
    <row r="2" spans="1:5" x14ac:dyDescent="0.25">
      <c r="A2" s="1">
        <v>1</v>
      </c>
      <c r="B2" s="1" t="s">
        <v>50</v>
      </c>
      <c r="C2" s="1" t="s">
        <v>74</v>
      </c>
      <c r="D2" s="1">
        <v>1</v>
      </c>
      <c r="E2" s="1">
        <v>0</v>
      </c>
    </row>
    <row r="3" spans="1:5" x14ac:dyDescent="0.25">
      <c r="A3" s="1">
        <v>2</v>
      </c>
      <c r="B3" s="1" t="s">
        <v>75</v>
      </c>
      <c r="C3" s="1" t="s">
        <v>313</v>
      </c>
      <c r="D3" s="1">
        <v>1</v>
      </c>
      <c r="E3" s="1">
        <v>0</v>
      </c>
    </row>
    <row r="4" spans="1:5" x14ac:dyDescent="0.25">
      <c r="A4" s="1">
        <v>3</v>
      </c>
      <c r="B4" s="1" t="s">
        <v>78</v>
      </c>
      <c r="C4" s="1" t="s">
        <v>314</v>
      </c>
      <c r="D4" s="1">
        <v>1</v>
      </c>
      <c r="E4" s="1">
        <v>0</v>
      </c>
    </row>
    <row r="5" spans="1:5" x14ac:dyDescent="0.25">
      <c r="A5" s="1">
        <v>4</v>
      </c>
      <c r="B5" s="1" t="s">
        <v>466</v>
      </c>
      <c r="C5" s="1" t="s">
        <v>315</v>
      </c>
      <c r="D5" s="1">
        <v>1</v>
      </c>
      <c r="E5" s="1">
        <v>0</v>
      </c>
    </row>
    <row r="6" spans="1:5" x14ac:dyDescent="0.25">
      <c r="A6" s="1">
        <v>5</v>
      </c>
      <c r="B6" s="1" t="s">
        <v>309</v>
      </c>
      <c r="C6" s="1" t="s">
        <v>316</v>
      </c>
      <c r="D6" s="1">
        <v>1</v>
      </c>
      <c r="E6" s="1">
        <v>0</v>
      </c>
    </row>
    <row r="7" spans="1:5" x14ac:dyDescent="0.25">
      <c r="A7" s="1">
        <v>6</v>
      </c>
      <c r="B7" s="1" t="s">
        <v>310</v>
      </c>
      <c r="C7" s="1" t="s">
        <v>1224</v>
      </c>
      <c r="D7" s="1">
        <v>1</v>
      </c>
      <c r="E7" s="1">
        <v>0</v>
      </c>
    </row>
    <row r="8" spans="1:5" x14ac:dyDescent="0.25">
      <c r="A8" s="1">
        <v>7</v>
      </c>
      <c r="B8" s="1" t="s">
        <v>311</v>
      </c>
      <c r="C8" s="1" t="s">
        <v>1225</v>
      </c>
      <c r="D8" s="1">
        <v>1</v>
      </c>
      <c r="E8" s="1">
        <v>0</v>
      </c>
    </row>
    <row r="9" spans="1:5" x14ac:dyDescent="0.25">
      <c r="A9" s="1">
        <v>8</v>
      </c>
      <c r="B9" s="1" t="s">
        <v>312</v>
      </c>
      <c r="C9" s="1" t="s">
        <v>390</v>
      </c>
      <c r="D9" s="1">
        <v>1</v>
      </c>
      <c r="E9" s="1">
        <v>0</v>
      </c>
    </row>
    <row r="10" spans="1:5" x14ac:dyDescent="0.25">
      <c r="A10" s="1">
        <v>9</v>
      </c>
      <c r="B10" s="1" t="s">
        <v>388</v>
      </c>
      <c r="C10" s="1" t="s">
        <v>1264</v>
      </c>
      <c r="D10" s="1">
        <v>1</v>
      </c>
      <c r="E10" s="1">
        <v>0</v>
      </c>
    </row>
    <row r="11" spans="1:5" x14ac:dyDescent="0.25">
      <c r="A11" s="1">
        <v>10</v>
      </c>
      <c r="B11" s="1" t="s">
        <v>389</v>
      </c>
      <c r="C11" s="1" t="s">
        <v>1242</v>
      </c>
      <c r="D11" s="1">
        <v>1</v>
      </c>
      <c r="E11" s="1">
        <v>0</v>
      </c>
    </row>
    <row r="12" spans="1:5" x14ac:dyDescent="0.25">
      <c r="A12" s="1">
        <v>11</v>
      </c>
      <c r="B12" s="1" t="s">
        <v>452</v>
      </c>
      <c r="C12" s="1" t="s">
        <v>1268</v>
      </c>
      <c r="D12" s="1">
        <v>1</v>
      </c>
      <c r="E12" s="1">
        <v>0</v>
      </c>
    </row>
    <row r="13" spans="1:5" x14ac:dyDescent="0.25">
      <c r="A13" s="1">
        <v>12</v>
      </c>
      <c r="B13" s="1" t="s">
        <v>524</v>
      </c>
      <c r="C13" s="1" t="s">
        <v>1013</v>
      </c>
      <c r="D13" s="1">
        <v>1</v>
      </c>
      <c r="E13" s="1">
        <v>0</v>
      </c>
    </row>
    <row r="14" spans="1:5" x14ac:dyDescent="0.25">
      <c r="A14" s="1">
        <v>13</v>
      </c>
      <c r="B14" s="1" t="s">
        <v>525</v>
      </c>
      <c r="C14" s="1" t="s">
        <v>1013</v>
      </c>
      <c r="D14" s="1">
        <v>1</v>
      </c>
      <c r="E14" s="1">
        <v>0</v>
      </c>
    </row>
    <row r="15" spans="1:5" x14ac:dyDescent="0.25">
      <c r="A15" s="1">
        <v>14</v>
      </c>
      <c r="B15" s="1" t="s">
        <v>526</v>
      </c>
      <c r="C15" s="1" t="s">
        <v>1013</v>
      </c>
      <c r="D15" s="1">
        <v>1</v>
      </c>
      <c r="E15" s="1">
        <v>0</v>
      </c>
    </row>
    <row r="16" spans="1:5" x14ac:dyDescent="0.25">
      <c r="A16" s="1">
        <v>15</v>
      </c>
      <c r="B16" s="1" t="s">
        <v>527</v>
      </c>
      <c r="C16" s="1" t="s">
        <v>1013</v>
      </c>
      <c r="D16" s="1">
        <v>1</v>
      </c>
      <c r="E16" s="1">
        <v>0</v>
      </c>
    </row>
    <row r="17" spans="1:5" x14ac:dyDescent="0.25">
      <c r="A17" s="1">
        <v>16</v>
      </c>
      <c r="B17" s="1" t="s">
        <v>528</v>
      </c>
      <c r="C17" s="1" t="s">
        <v>1013</v>
      </c>
      <c r="D17" s="1">
        <v>1</v>
      </c>
      <c r="E17" s="1">
        <v>0</v>
      </c>
    </row>
    <row r="18" spans="1:5" x14ac:dyDescent="0.25">
      <c r="A18" s="1">
        <v>17</v>
      </c>
      <c r="B18" s="1" t="s">
        <v>529</v>
      </c>
      <c r="C18" s="1" t="s">
        <v>1013</v>
      </c>
      <c r="D18" s="1">
        <v>1</v>
      </c>
      <c r="E18" s="1">
        <v>0</v>
      </c>
    </row>
    <row r="19" spans="1:5" x14ac:dyDescent="0.25">
      <c r="A19" s="1">
        <v>18</v>
      </c>
      <c r="B19" s="1" t="s">
        <v>530</v>
      </c>
      <c r="C19" s="1" t="s">
        <v>1013</v>
      </c>
      <c r="D19" s="1">
        <v>1</v>
      </c>
      <c r="E19" s="1">
        <v>0</v>
      </c>
    </row>
    <row r="20" spans="1:5" x14ac:dyDescent="0.25">
      <c r="A20" s="1">
        <v>19</v>
      </c>
      <c r="B20" s="1" t="s">
        <v>531</v>
      </c>
      <c r="C20" s="1" t="s">
        <v>1013</v>
      </c>
      <c r="D20" s="1">
        <v>1</v>
      </c>
      <c r="E20" s="1">
        <v>0</v>
      </c>
    </row>
    <row r="21" spans="1:5" x14ac:dyDescent="0.25">
      <c r="A21" s="1">
        <v>20</v>
      </c>
      <c r="B21" s="1" t="s">
        <v>532</v>
      </c>
      <c r="C21" s="1" t="s">
        <v>1013</v>
      </c>
      <c r="D21" s="1">
        <v>1</v>
      </c>
      <c r="E21" s="1">
        <v>0</v>
      </c>
    </row>
    <row r="22" spans="1:5" x14ac:dyDescent="0.25">
      <c r="A22" s="1">
        <v>21</v>
      </c>
      <c r="B22" s="1" t="s">
        <v>533</v>
      </c>
      <c r="C22" s="1" t="s">
        <v>1013</v>
      </c>
      <c r="D22" s="1">
        <v>1</v>
      </c>
      <c r="E22" s="1">
        <v>0</v>
      </c>
    </row>
    <row r="23" spans="1:5" x14ac:dyDescent="0.25">
      <c r="A23" s="1">
        <v>22</v>
      </c>
      <c r="B23" s="1" t="s">
        <v>534</v>
      </c>
      <c r="C23" s="1" t="s">
        <v>1013</v>
      </c>
      <c r="D23" s="1">
        <v>1</v>
      </c>
      <c r="E23" s="1">
        <v>0</v>
      </c>
    </row>
    <row r="24" spans="1:5" x14ac:dyDescent="0.25">
      <c r="A24" s="1">
        <v>23</v>
      </c>
      <c r="B24" s="1" t="s">
        <v>535</v>
      </c>
      <c r="C24" s="1" t="s">
        <v>1013</v>
      </c>
      <c r="D24" s="1">
        <v>1</v>
      </c>
      <c r="E24" s="1">
        <v>0</v>
      </c>
    </row>
    <row r="25" spans="1:5" x14ac:dyDescent="0.25">
      <c r="A25" s="1">
        <v>24</v>
      </c>
      <c r="B25" s="1" t="s">
        <v>536</v>
      </c>
      <c r="C25" s="1" t="s">
        <v>1013</v>
      </c>
      <c r="D25" s="1">
        <v>1</v>
      </c>
      <c r="E25" s="1">
        <v>0</v>
      </c>
    </row>
    <row r="26" spans="1:5" x14ac:dyDescent="0.25">
      <c r="A26" s="1">
        <v>25</v>
      </c>
      <c r="B26" s="1" t="s">
        <v>537</v>
      </c>
      <c r="C26" s="1" t="s">
        <v>1013</v>
      </c>
      <c r="D26" s="1">
        <v>1</v>
      </c>
      <c r="E26" s="1">
        <v>0</v>
      </c>
    </row>
    <row r="27" spans="1:5" x14ac:dyDescent="0.25">
      <c r="A27" s="1">
        <v>26</v>
      </c>
      <c r="B27" s="1" t="s">
        <v>538</v>
      </c>
      <c r="C27" s="1" t="s">
        <v>1013</v>
      </c>
      <c r="D27" s="1">
        <v>1</v>
      </c>
      <c r="E27" s="1">
        <v>0</v>
      </c>
    </row>
    <row r="28" spans="1:5" x14ac:dyDescent="0.25">
      <c r="A28" s="1">
        <v>27</v>
      </c>
      <c r="B28" s="1" t="s">
        <v>539</v>
      </c>
      <c r="C28" s="1" t="s">
        <v>1013</v>
      </c>
      <c r="D28" s="1">
        <v>1</v>
      </c>
      <c r="E28" s="1">
        <v>0</v>
      </c>
    </row>
    <row r="29" spans="1:5" x14ac:dyDescent="0.25">
      <c r="A29" s="1">
        <v>28</v>
      </c>
      <c r="B29" s="1" t="s">
        <v>540</v>
      </c>
      <c r="C29" s="1" t="s">
        <v>1013</v>
      </c>
      <c r="D29" s="1">
        <v>1</v>
      </c>
      <c r="E29" s="1">
        <v>0</v>
      </c>
    </row>
    <row r="30" spans="1:5" x14ac:dyDescent="0.25">
      <c r="A30" s="1">
        <v>29</v>
      </c>
      <c r="B30" s="1" t="s">
        <v>541</v>
      </c>
      <c r="C30" s="1" t="s">
        <v>1013</v>
      </c>
      <c r="D30" s="1">
        <v>1</v>
      </c>
      <c r="E30" s="1">
        <v>0</v>
      </c>
    </row>
    <row r="31" spans="1:5" x14ac:dyDescent="0.25">
      <c r="A31" s="1">
        <v>30</v>
      </c>
      <c r="B31" s="1" t="s">
        <v>542</v>
      </c>
      <c r="C31" s="1" t="s">
        <v>1013</v>
      </c>
      <c r="D31" s="1">
        <v>1</v>
      </c>
      <c r="E31" s="1">
        <v>0</v>
      </c>
    </row>
    <row r="32" spans="1:5" x14ac:dyDescent="0.25">
      <c r="A32" s="1">
        <v>31</v>
      </c>
      <c r="B32" s="1" t="s">
        <v>543</v>
      </c>
      <c r="C32" s="1" t="s">
        <v>1013</v>
      </c>
      <c r="D32" s="1">
        <v>1</v>
      </c>
      <c r="E32" s="1">
        <v>0</v>
      </c>
    </row>
    <row r="33" spans="1:5" x14ac:dyDescent="0.25">
      <c r="A33" s="1">
        <v>32</v>
      </c>
      <c r="B33" s="1" t="s">
        <v>544</v>
      </c>
      <c r="C33" s="1" t="s">
        <v>1013</v>
      </c>
      <c r="D33" s="1">
        <v>1</v>
      </c>
      <c r="E33" s="1">
        <v>0</v>
      </c>
    </row>
    <row r="34" spans="1:5" x14ac:dyDescent="0.25">
      <c r="A34" s="1">
        <v>33</v>
      </c>
      <c r="B34" s="1" t="s">
        <v>545</v>
      </c>
      <c r="C34" s="1" t="s">
        <v>1013</v>
      </c>
      <c r="D34" s="1">
        <v>1</v>
      </c>
      <c r="E34" s="1">
        <v>0</v>
      </c>
    </row>
    <row r="35" spans="1:5" x14ac:dyDescent="0.25">
      <c r="A35" s="1">
        <v>34</v>
      </c>
      <c r="B35" s="1" t="s">
        <v>546</v>
      </c>
      <c r="C35" s="1" t="s">
        <v>1013</v>
      </c>
      <c r="D35" s="1">
        <v>1</v>
      </c>
      <c r="E35" s="1">
        <v>0</v>
      </c>
    </row>
    <row r="36" spans="1:5" x14ac:dyDescent="0.25">
      <c r="A36" s="1">
        <v>35</v>
      </c>
      <c r="B36" s="1" t="s">
        <v>547</v>
      </c>
      <c r="C36" s="1" t="s">
        <v>1013</v>
      </c>
      <c r="D36" s="1">
        <v>1</v>
      </c>
      <c r="E36" s="1">
        <v>0</v>
      </c>
    </row>
    <row r="37" spans="1:5" x14ac:dyDescent="0.25">
      <c r="A37" s="1">
        <v>36</v>
      </c>
      <c r="B37" s="1" t="s">
        <v>548</v>
      </c>
      <c r="C37" s="1" t="s">
        <v>1013</v>
      </c>
      <c r="D37" s="1">
        <v>1</v>
      </c>
      <c r="E37" s="1">
        <v>0</v>
      </c>
    </row>
    <row r="38" spans="1:5" x14ac:dyDescent="0.25">
      <c r="A38" s="1">
        <v>37</v>
      </c>
      <c r="B38" s="1" t="s">
        <v>549</v>
      </c>
      <c r="C38" s="1" t="s">
        <v>1013</v>
      </c>
      <c r="D38" s="1">
        <v>1</v>
      </c>
      <c r="E38" s="1">
        <v>0</v>
      </c>
    </row>
    <row r="39" spans="1:5" x14ac:dyDescent="0.25">
      <c r="A39" s="1">
        <v>38</v>
      </c>
      <c r="B39" s="1" t="s">
        <v>550</v>
      </c>
      <c r="C39" s="1" t="s">
        <v>1013</v>
      </c>
      <c r="D39" s="1">
        <v>1</v>
      </c>
      <c r="E39" s="1">
        <v>0</v>
      </c>
    </row>
    <row r="40" spans="1:5" x14ac:dyDescent="0.25">
      <c r="A40" s="1">
        <v>39</v>
      </c>
      <c r="B40" s="1" t="s">
        <v>551</v>
      </c>
      <c r="C40" s="1" t="s">
        <v>1013</v>
      </c>
      <c r="D40" s="1">
        <v>1</v>
      </c>
      <c r="E40" s="1">
        <v>0</v>
      </c>
    </row>
    <row r="41" spans="1:5" x14ac:dyDescent="0.25">
      <c r="A41" s="1">
        <v>40</v>
      </c>
      <c r="B41" s="1" t="s">
        <v>552</v>
      </c>
      <c r="C41" s="1" t="s">
        <v>1013</v>
      </c>
      <c r="D41" s="1">
        <v>1</v>
      </c>
      <c r="E41" s="1">
        <v>0</v>
      </c>
    </row>
    <row r="42" spans="1:5" x14ac:dyDescent="0.25">
      <c r="A42" s="1">
        <v>41</v>
      </c>
      <c r="B42" s="1" t="s">
        <v>553</v>
      </c>
      <c r="C42" s="1" t="s">
        <v>1013</v>
      </c>
      <c r="D42" s="1">
        <v>1</v>
      </c>
      <c r="E42" s="1">
        <v>0</v>
      </c>
    </row>
    <row r="43" spans="1:5" x14ac:dyDescent="0.25">
      <c r="A43" s="1">
        <v>42</v>
      </c>
      <c r="B43" s="1" t="s">
        <v>554</v>
      </c>
      <c r="C43" s="1" t="s">
        <v>1013</v>
      </c>
      <c r="D43" s="1">
        <v>1</v>
      </c>
      <c r="E43" s="1">
        <v>0</v>
      </c>
    </row>
    <row r="44" spans="1:5" x14ac:dyDescent="0.25">
      <c r="A44" s="1">
        <v>43</v>
      </c>
      <c r="B44" s="1" t="s">
        <v>555</v>
      </c>
      <c r="C44" s="1" t="s">
        <v>1013</v>
      </c>
      <c r="D44" s="1">
        <v>1</v>
      </c>
      <c r="E44" s="1">
        <v>0</v>
      </c>
    </row>
    <row r="45" spans="1:5" x14ac:dyDescent="0.25">
      <c r="A45" s="1">
        <v>44</v>
      </c>
      <c r="B45" s="1" t="s">
        <v>556</v>
      </c>
      <c r="C45" s="1" t="s">
        <v>1013</v>
      </c>
      <c r="D45" s="1">
        <v>1</v>
      </c>
      <c r="E45" s="1">
        <v>0</v>
      </c>
    </row>
    <row r="46" spans="1:5" x14ac:dyDescent="0.25">
      <c r="A46" s="1">
        <v>45</v>
      </c>
      <c r="B46" s="1" t="s">
        <v>557</v>
      </c>
      <c r="C46" s="1" t="s">
        <v>1013</v>
      </c>
      <c r="D46" s="1">
        <v>1</v>
      </c>
      <c r="E46" s="1">
        <v>0</v>
      </c>
    </row>
    <row r="47" spans="1:5" x14ac:dyDescent="0.25">
      <c r="A47" s="1">
        <v>46</v>
      </c>
      <c r="B47" s="1" t="s">
        <v>558</v>
      </c>
      <c r="C47" s="1" t="s">
        <v>1013</v>
      </c>
      <c r="D47" s="1">
        <v>1</v>
      </c>
      <c r="E47" s="1">
        <v>0</v>
      </c>
    </row>
    <row r="48" spans="1:5" x14ac:dyDescent="0.25">
      <c r="A48" s="1">
        <v>47</v>
      </c>
      <c r="B48" s="1" t="s">
        <v>559</v>
      </c>
      <c r="C48" s="1" t="s">
        <v>1013</v>
      </c>
      <c r="D48" s="1">
        <v>1</v>
      </c>
      <c r="E48" s="1">
        <v>0</v>
      </c>
    </row>
    <row r="49" spans="1:5" x14ac:dyDescent="0.25">
      <c r="A49" s="1">
        <v>48</v>
      </c>
      <c r="B49" s="1" t="s">
        <v>560</v>
      </c>
      <c r="C49" s="1" t="s">
        <v>1013</v>
      </c>
      <c r="D49" s="1">
        <v>1</v>
      </c>
      <c r="E49" s="1">
        <v>0</v>
      </c>
    </row>
    <row r="50" spans="1:5" x14ac:dyDescent="0.25">
      <c r="A50" s="1">
        <v>49</v>
      </c>
      <c r="B50" s="1" t="s">
        <v>561</v>
      </c>
      <c r="C50" s="1" t="s">
        <v>1013</v>
      </c>
      <c r="D50" s="1">
        <v>1</v>
      </c>
      <c r="E50" s="1">
        <v>0</v>
      </c>
    </row>
    <row r="51" spans="1:5" x14ac:dyDescent="0.25">
      <c r="A51" s="1">
        <v>50</v>
      </c>
      <c r="B51" s="1" t="s">
        <v>562</v>
      </c>
      <c r="C51" s="1" t="s">
        <v>1013</v>
      </c>
      <c r="D51" s="1">
        <v>1</v>
      </c>
      <c r="E51" s="1">
        <v>0</v>
      </c>
    </row>
    <row r="52" spans="1:5" x14ac:dyDescent="0.25">
      <c r="A52" s="1">
        <v>51</v>
      </c>
      <c r="B52" s="1" t="s">
        <v>563</v>
      </c>
      <c r="C52" s="1" t="s">
        <v>1013</v>
      </c>
      <c r="D52" s="1">
        <v>1</v>
      </c>
      <c r="E52" s="1">
        <v>0</v>
      </c>
    </row>
    <row r="53" spans="1:5" x14ac:dyDescent="0.25">
      <c r="A53" s="1">
        <v>52</v>
      </c>
      <c r="B53" s="1" t="s">
        <v>564</v>
      </c>
      <c r="C53" s="1" t="s">
        <v>1013</v>
      </c>
      <c r="D53" s="1">
        <v>1</v>
      </c>
      <c r="E53" s="1">
        <v>0</v>
      </c>
    </row>
    <row r="54" spans="1:5" x14ac:dyDescent="0.25">
      <c r="A54" s="1">
        <v>53</v>
      </c>
      <c r="B54" s="1" t="s">
        <v>565</v>
      </c>
      <c r="C54" s="1" t="s">
        <v>1013</v>
      </c>
      <c r="D54" s="1">
        <v>1</v>
      </c>
      <c r="E54" s="1">
        <v>0</v>
      </c>
    </row>
    <row r="55" spans="1:5" x14ac:dyDescent="0.25">
      <c r="A55" s="1">
        <v>54</v>
      </c>
      <c r="B55" s="1" t="s">
        <v>566</v>
      </c>
      <c r="C55" s="1" t="s">
        <v>1013</v>
      </c>
      <c r="D55" s="1">
        <v>1</v>
      </c>
      <c r="E55" s="1">
        <v>0</v>
      </c>
    </row>
    <row r="56" spans="1:5" x14ac:dyDescent="0.25">
      <c r="A56" s="1">
        <v>55</v>
      </c>
      <c r="B56" s="1" t="s">
        <v>567</v>
      </c>
      <c r="C56" s="1" t="s">
        <v>1013</v>
      </c>
      <c r="D56" s="1">
        <v>1</v>
      </c>
      <c r="E56" s="1">
        <v>0</v>
      </c>
    </row>
    <row r="57" spans="1:5" x14ac:dyDescent="0.25">
      <c r="A57" s="1">
        <v>56</v>
      </c>
      <c r="B57" s="1" t="s">
        <v>568</v>
      </c>
      <c r="C57" s="1" t="s">
        <v>1013</v>
      </c>
      <c r="D57" s="1">
        <v>1</v>
      </c>
      <c r="E57" s="1">
        <v>0</v>
      </c>
    </row>
    <row r="58" spans="1:5" x14ac:dyDescent="0.25">
      <c r="A58" s="1">
        <v>57</v>
      </c>
      <c r="B58" s="1" t="s">
        <v>569</v>
      </c>
      <c r="C58" s="1" t="s">
        <v>1013</v>
      </c>
      <c r="D58" s="1">
        <v>1</v>
      </c>
      <c r="E58" s="1">
        <v>0</v>
      </c>
    </row>
    <row r="59" spans="1:5" x14ac:dyDescent="0.25">
      <c r="A59" s="1">
        <v>58</v>
      </c>
      <c r="B59" s="1" t="s">
        <v>570</v>
      </c>
      <c r="C59" s="1" t="s">
        <v>1013</v>
      </c>
      <c r="D59" s="1">
        <v>1</v>
      </c>
      <c r="E59" s="1">
        <v>0</v>
      </c>
    </row>
    <row r="60" spans="1:5" x14ac:dyDescent="0.25">
      <c r="A60" s="1">
        <v>59</v>
      </c>
      <c r="B60" s="1" t="s">
        <v>571</v>
      </c>
      <c r="C60" s="1" t="s">
        <v>1013</v>
      </c>
      <c r="D60" s="1">
        <v>1</v>
      </c>
      <c r="E60" s="1">
        <v>0</v>
      </c>
    </row>
    <row r="61" spans="1:5" x14ac:dyDescent="0.25">
      <c r="A61" s="1">
        <v>60</v>
      </c>
      <c r="B61" s="1" t="s">
        <v>572</v>
      </c>
      <c r="C61" s="1" t="s">
        <v>1013</v>
      </c>
      <c r="D61" s="1">
        <v>1</v>
      </c>
      <c r="E61" s="1">
        <v>0</v>
      </c>
    </row>
    <row r="62" spans="1:5" x14ac:dyDescent="0.25">
      <c r="A62" s="1">
        <v>61</v>
      </c>
      <c r="B62" s="1" t="s">
        <v>573</v>
      </c>
      <c r="C62" s="1" t="s">
        <v>1013</v>
      </c>
      <c r="D62" s="1">
        <v>1</v>
      </c>
      <c r="E62" s="1">
        <v>0</v>
      </c>
    </row>
    <row r="63" spans="1:5" x14ac:dyDescent="0.25">
      <c r="A63" s="1">
        <v>62</v>
      </c>
      <c r="B63" s="1" t="s">
        <v>574</v>
      </c>
      <c r="C63" s="1" t="s">
        <v>1013</v>
      </c>
      <c r="D63" s="1">
        <v>1</v>
      </c>
      <c r="E63" s="1">
        <v>0</v>
      </c>
    </row>
    <row r="64" spans="1:5" x14ac:dyDescent="0.25">
      <c r="A64" s="1">
        <v>63</v>
      </c>
      <c r="B64" s="1" t="s">
        <v>575</v>
      </c>
      <c r="C64" s="1" t="s">
        <v>1013</v>
      </c>
      <c r="D64" s="1">
        <v>1</v>
      </c>
      <c r="E64" s="1">
        <v>0</v>
      </c>
    </row>
    <row r="65" spans="1:5" x14ac:dyDescent="0.25">
      <c r="A65" s="1">
        <v>64</v>
      </c>
      <c r="B65" s="1" t="s">
        <v>576</v>
      </c>
      <c r="C65" s="1" t="s">
        <v>1013</v>
      </c>
      <c r="D65" s="1">
        <v>1</v>
      </c>
      <c r="E65" s="1">
        <v>0</v>
      </c>
    </row>
    <row r="66" spans="1:5" x14ac:dyDescent="0.25">
      <c r="A66" s="1">
        <v>65</v>
      </c>
      <c r="B66" s="1" t="s">
        <v>577</v>
      </c>
      <c r="C66" s="1" t="s">
        <v>1013</v>
      </c>
      <c r="D66" s="1">
        <v>1</v>
      </c>
      <c r="E66" s="1">
        <v>0</v>
      </c>
    </row>
    <row r="67" spans="1:5" x14ac:dyDescent="0.25">
      <c r="A67" s="1">
        <v>66</v>
      </c>
      <c r="B67" s="1" t="s">
        <v>578</v>
      </c>
      <c r="C67" s="1" t="s">
        <v>1013</v>
      </c>
      <c r="D67" s="1">
        <v>1</v>
      </c>
      <c r="E67" s="1">
        <v>0</v>
      </c>
    </row>
    <row r="68" spans="1:5" x14ac:dyDescent="0.25">
      <c r="A68" s="1">
        <v>67</v>
      </c>
      <c r="B68" s="1" t="s">
        <v>579</v>
      </c>
      <c r="C68" s="1" t="s">
        <v>1013</v>
      </c>
      <c r="D68" s="1">
        <v>1</v>
      </c>
      <c r="E68" s="1">
        <v>0</v>
      </c>
    </row>
    <row r="69" spans="1:5" x14ac:dyDescent="0.25">
      <c r="A69" s="1">
        <v>68</v>
      </c>
      <c r="B69" s="1" t="s">
        <v>580</v>
      </c>
      <c r="C69" s="1" t="s">
        <v>1013</v>
      </c>
      <c r="D69" s="1">
        <v>1</v>
      </c>
      <c r="E69" s="1">
        <v>0</v>
      </c>
    </row>
    <row r="70" spans="1:5" x14ac:dyDescent="0.25">
      <c r="A70" s="1">
        <v>69</v>
      </c>
      <c r="B70" s="1" t="s">
        <v>581</v>
      </c>
      <c r="C70" s="1" t="s">
        <v>1013</v>
      </c>
      <c r="D70" s="1">
        <v>1</v>
      </c>
      <c r="E70" s="1">
        <v>0</v>
      </c>
    </row>
    <row r="71" spans="1:5" x14ac:dyDescent="0.25">
      <c r="A71" s="1">
        <v>70</v>
      </c>
      <c r="B71" s="1" t="s">
        <v>582</v>
      </c>
      <c r="C71" s="1" t="s">
        <v>1013</v>
      </c>
      <c r="D71" s="1">
        <v>1</v>
      </c>
      <c r="E71" s="1">
        <v>0</v>
      </c>
    </row>
    <row r="72" spans="1:5" x14ac:dyDescent="0.25">
      <c r="A72" s="1">
        <v>71</v>
      </c>
      <c r="B72" s="1" t="s">
        <v>583</v>
      </c>
      <c r="C72" s="1" t="s">
        <v>1013</v>
      </c>
      <c r="D72" s="1">
        <v>1</v>
      </c>
      <c r="E72" s="1">
        <v>0</v>
      </c>
    </row>
    <row r="73" spans="1:5" x14ac:dyDescent="0.25">
      <c r="A73" s="1">
        <v>72</v>
      </c>
      <c r="B73" s="1" t="s">
        <v>584</v>
      </c>
      <c r="C73" s="1" t="s">
        <v>1013</v>
      </c>
      <c r="D73" s="1">
        <v>1</v>
      </c>
      <c r="E73" s="1">
        <v>0</v>
      </c>
    </row>
    <row r="74" spans="1:5" x14ac:dyDescent="0.25">
      <c r="A74" s="1">
        <v>73</v>
      </c>
      <c r="B74" s="1" t="s">
        <v>585</v>
      </c>
      <c r="C74" s="1" t="s">
        <v>1013</v>
      </c>
      <c r="D74" s="1">
        <v>1</v>
      </c>
      <c r="E74" s="1">
        <v>0</v>
      </c>
    </row>
    <row r="75" spans="1:5" x14ac:dyDescent="0.25">
      <c r="A75" s="1">
        <v>74</v>
      </c>
      <c r="B75" s="1" t="s">
        <v>586</v>
      </c>
      <c r="C75" s="1" t="s">
        <v>1013</v>
      </c>
      <c r="D75" s="1">
        <v>1</v>
      </c>
      <c r="E75" s="1">
        <v>0</v>
      </c>
    </row>
    <row r="76" spans="1:5" x14ac:dyDescent="0.25">
      <c r="A76" s="1">
        <v>75</v>
      </c>
      <c r="B76" s="1" t="s">
        <v>587</v>
      </c>
      <c r="C76" s="1" t="s">
        <v>1013</v>
      </c>
      <c r="D76" s="1">
        <v>1</v>
      </c>
      <c r="E76" s="1">
        <v>0</v>
      </c>
    </row>
    <row r="77" spans="1:5" x14ac:dyDescent="0.25">
      <c r="A77" s="1">
        <v>76</v>
      </c>
      <c r="B77" s="1" t="s">
        <v>588</v>
      </c>
      <c r="C77" s="1" t="s">
        <v>1013</v>
      </c>
      <c r="D77" s="1">
        <v>1</v>
      </c>
      <c r="E77" s="1">
        <v>0</v>
      </c>
    </row>
    <row r="78" spans="1:5" x14ac:dyDescent="0.25">
      <c r="A78" s="1">
        <v>77</v>
      </c>
      <c r="B78" s="1" t="s">
        <v>589</v>
      </c>
      <c r="C78" s="1" t="s">
        <v>1013</v>
      </c>
      <c r="D78" s="1">
        <v>1</v>
      </c>
      <c r="E78" s="1">
        <v>0</v>
      </c>
    </row>
    <row r="79" spans="1:5" x14ac:dyDescent="0.25">
      <c r="A79" s="1">
        <v>78</v>
      </c>
      <c r="B79" s="1" t="s">
        <v>590</v>
      </c>
      <c r="C79" s="1" t="s">
        <v>1013</v>
      </c>
      <c r="D79" s="1">
        <v>1</v>
      </c>
      <c r="E79" s="1">
        <v>0</v>
      </c>
    </row>
    <row r="80" spans="1:5" x14ac:dyDescent="0.25">
      <c r="A80" s="1">
        <v>79</v>
      </c>
      <c r="B80" s="1" t="s">
        <v>591</v>
      </c>
      <c r="C80" s="1" t="s">
        <v>1013</v>
      </c>
      <c r="D80" s="1">
        <v>1</v>
      </c>
      <c r="E80" s="1">
        <v>0</v>
      </c>
    </row>
    <row r="81" spans="1:5" x14ac:dyDescent="0.25">
      <c r="A81" s="1">
        <v>80</v>
      </c>
      <c r="B81" s="1" t="s">
        <v>592</v>
      </c>
      <c r="C81" s="1" t="s">
        <v>1013</v>
      </c>
      <c r="D81" s="1">
        <v>1</v>
      </c>
      <c r="E81" s="1">
        <v>0</v>
      </c>
    </row>
    <row r="82" spans="1:5" x14ac:dyDescent="0.25">
      <c r="A82" s="1">
        <v>81</v>
      </c>
      <c r="B82" s="1" t="s">
        <v>593</v>
      </c>
      <c r="C82" s="1" t="s">
        <v>1013</v>
      </c>
      <c r="D82" s="1">
        <v>1</v>
      </c>
      <c r="E82" s="1">
        <v>0</v>
      </c>
    </row>
    <row r="83" spans="1:5" x14ac:dyDescent="0.25">
      <c r="A83" s="1">
        <v>82</v>
      </c>
      <c r="B83" s="1" t="s">
        <v>594</v>
      </c>
      <c r="C83" s="1" t="s">
        <v>1013</v>
      </c>
      <c r="D83" s="1">
        <v>1</v>
      </c>
      <c r="E83" s="1">
        <v>0</v>
      </c>
    </row>
    <row r="84" spans="1:5" x14ac:dyDescent="0.25">
      <c r="A84" s="1">
        <v>83</v>
      </c>
      <c r="B84" s="1" t="s">
        <v>595</v>
      </c>
      <c r="C84" s="1" t="s">
        <v>1013</v>
      </c>
      <c r="D84" s="1">
        <v>1</v>
      </c>
      <c r="E84" s="1">
        <v>0</v>
      </c>
    </row>
    <row r="85" spans="1:5" x14ac:dyDescent="0.25">
      <c r="A85" s="1">
        <v>84</v>
      </c>
      <c r="B85" s="1" t="s">
        <v>596</v>
      </c>
      <c r="C85" s="1" t="s">
        <v>1013</v>
      </c>
      <c r="D85" s="1">
        <v>1</v>
      </c>
      <c r="E85" s="1">
        <v>0</v>
      </c>
    </row>
    <row r="86" spans="1:5" x14ac:dyDescent="0.25">
      <c r="A86" s="1">
        <v>85</v>
      </c>
      <c r="B86" s="1" t="s">
        <v>597</v>
      </c>
      <c r="C86" s="1" t="s">
        <v>1013</v>
      </c>
      <c r="D86" s="1">
        <v>1</v>
      </c>
      <c r="E86" s="1">
        <v>0</v>
      </c>
    </row>
    <row r="87" spans="1:5" x14ac:dyDescent="0.25">
      <c r="A87" s="1">
        <v>86</v>
      </c>
      <c r="B87" s="1" t="s">
        <v>598</v>
      </c>
      <c r="C87" s="1" t="s">
        <v>1013</v>
      </c>
      <c r="D87" s="1">
        <v>1</v>
      </c>
      <c r="E87" s="1">
        <v>0</v>
      </c>
    </row>
    <row r="88" spans="1:5" x14ac:dyDescent="0.25">
      <c r="A88" s="1">
        <v>87</v>
      </c>
      <c r="B88" s="1" t="s">
        <v>599</v>
      </c>
      <c r="C88" s="1" t="s">
        <v>1013</v>
      </c>
      <c r="D88" s="1">
        <v>1</v>
      </c>
      <c r="E88" s="1">
        <v>0</v>
      </c>
    </row>
    <row r="89" spans="1:5" x14ac:dyDescent="0.25">
      <c r="A89" s="1">
        <v>88</v>
      </c>
      <c r="B89" s="1" t="s">
        <v>600</v>
      </c>
      <c r="C89" s="1" t="s">
        <v>1013</v>
      </c>
      <c r="D89" s="1">
        <v>1</v>
      </c>
      <c r="E89" s="1">
        <v>0</v>
      </c>
    </row>
    <row r="90" spans="1:5" x14ac:dyDescent="0.25">
      <c r="A90" s="1">
        <v>89</v>
      </c>
      <c r="B90" s="1" t="s">
        <v>601</v>
      </c>
      <c r="C90" s="1" t="s">
        <v>1013</v>
      </c>
      <c r="D90" s="1">
        <v>1</v>
      </c>
      <c r="E90" s="1">
        <v>0</v>
      </c>
    </row>
    <row r="91" spans="1:5" x14ac:dyDescent="0.25">
      <c r="A91" s="1">
        <v>90</v>
      </c>
      <c r="B91" s="1" t="s">
        <v>602</v>
      </c>
      <c r="C91" s="1" t="s">
        <v>1013</v>
      </c>
      <c r="D91" s="1">
        <v>1</v>
      </c>
      <c r="E91" s="1">
        <v>0</v>
      </c>
    </row>
    <row r="92" spans="1:5" x14ac:dyDescent="0.25">
      <c r="A92" s="1">
        <v>91</v>
      </c>
      <c r="B92" s="1" t="s">
        <v>603</v>
      </c>
      <c r="C92" s="1" t="s">
        <v>1013</v>
      </c>
      <c r="D92" s="1">
        <v>1</v>
      </c>
      <c r="E92" s="1">
        <v>0</v>
      </c>
    </row>
    <row r="93" spans="1:5" x14ac:dyDescent="0.25">
      <c r="A93" s="1">
        <v>92</v>
      </c>
      <c r="B93" s="1" t="s">
        <v>604</v>
      </c>
      <c r="C93" s="1" t="s">
        <v>1013</v>
      </c>
      <c r="D93" s="1">
        <v>1</v>
      </c>
      <c r="E93" s="1">
        <v>0</v>
      </c>
    </row>
    <row r="94" spans="1:5" x14ac:dyDescent="0.25">
      <c r="A94" s="1">
        <v>93</v>
      </c>
      <c r="B94" s="1" t="s">
        <v>605</v>
      </c>
      <c r="C94" s="1" t="s">
        <v>1013</v>
      </c>
      <c r="D94" s="1">
        <v>1</v>
      </c>
      <c r="E94" s="1">
        <v>0</v>
      </c>
    </row>
    <row r="95" spans="1:5" x14ac:dyDescent="0.25">
      <c r="A95" s="1">
        <v>94</v>
      </c>
      <c r="B95" s="1" t="s">
        <v>606</v>
      </c>
      <c r="C95" s="1" t="s">
        <v>1013</v>
      </c>
      <c r="D95" s="1">
        <v>1</v>
      </c>
      <c r="E95" s="1">
        <v>0</v>
      </c>
    </row>
    <row r="96" spans="1:5" x14ac:dyDescent="0.25">
      <c r="A96" s="1">
        <v>95</v>
      </c>
      <c r="B96" s="1" t="s">
        <v>607</v>
      </c>
      <c r="C96" s="1" t="s">
        <v>1013</v>
      </c>
      <c r="D96" s="1">
        <v>1</v>
      </c>
      <c r="E96" s="1">
        <v>0</v>
      </c>
    </row>
    <row r="97" spans="1:5" x14ac:dyDescent="0.25">
      <c r="A97" s="1">
        <v>96</v>
      </c>
      <c r="B97" s="1" t="s">
        <v>608</v>
      </c>
      <c r="C97" s="1" t="s">
        <v>1013</v>
      </c>
      <c r="D97" s="1">
        <v>1</v>
      </c>
      <c r="E97" s="1">
        <v>0</v>
      </c>
    </row>
    <row r="98" spans="1:5" x14ac:dyDescent="0.25">
      <c r="A98" s="1">
        <v>97</v>
      </c>
      <c r="B98" s="1" t="s">
        <v>609</v>
      </c>
      <c r="C98" s="1" t="s">
        <v>1013</v>
      </c>
      <c r="D98" s="1">
        <v>1</v>
      </c>
      <c r="E98" s="1">
        <v>0</v>
      </c>
    </row>
    <row r="99" spans="1:5" x14ac:dyDescent="0.25">
      <c r="A99" s="1">
        <v>98</v>
      </c>
      <c r="B99" s="1" t="s">
        <v>610</v>
      </c>
      <c r="C99" s="1" t="s">
        <v>1013</v>
      </c>
      <c r="D99" s="1">
        <v>1</v>
      </c>
      <c r="E99" s="1">
        <v>0</v>
      </c>
    </row>
    <row r="100" spans="1:5" x14ac:dyDescent="0.25">
      <c r="A100" s="1">
        <v>99</v>
      </c>
      <c r="B100" s="1" t="s">
        <v>611</v>
      </c>
      <c r="C100" s="1" t="s">
        <v>1013</v>
      </c>
      <c r="D100" s="1">
        <v>1</v>
      </c>
      <c r="E100" s="1">
        <v>0</v>
      </c>
    </row>
    <row r="101" spans="1:5" x14ac:dyDescent="0.25">
      <c r="A101" s="1">
        <v>100</v>
      </c>
      <c r="B101" s="1" t="s">
        <v>612</v>
      </c>
      <c r="C101" s="1" t="s">
        <v>1013</v>
      </c>
      <c r="D101" s="1">
        <v>1</v>
      </c>
      <c r="E101" s="1">
        <v>0</v>
      </c>
    </row>
    <row r="102" spans="1:5" x14ac:dyDescent="0.25">
      <c r="A102" s="1">
        <v>101</v>
      </c>
      <c r="B102" s="1" t="s">
        <v>613</v>
      </c>
      <c r="C102" s="1" t="s">
        <v>1013</v>
      </c>
      <c r="D102" s="1">
        <v>1</v>
      </c>
      <c r="E102" s="1">
        <v>0</v>
      </c>
    </row>
    <row r="103" spans="1:5" x14ac:dyDescent="0.25">
      <c r="A103" s="1">
        <v>102</v>
      </c>
      <c r="B103" s="1" t="s">
        <v>614</v>
      </c>
      <c r="C103" s="1" t="s">
        <v>1013</v>
      </c>
      <c r="D103" s="1">
        <v>1</v>
      </c>
      <c r="E103" s="1">
        <v>0</v>
      </c>
    </row>
    <row r="104" spans="1:5" x14ac:dyDescent="0.25">
      <c r="A104" s="1">
        <v>103</v>
      </c>
      <c r="B104" s="1" t="s">
        <v>615</v>
      </c>
      <c r="C104" s="1" t="s">
        <v>1013</v>
      </c>
      <c r="D104" s="1">
        <v>1</v>
      </c>
      <c r="E104" s="1">
        <v>0</v>
      </c>
    </row>
    <row r="105" spans="1:5" x14ac:dyDescent="0.25">
      <c r="A105" s="1">
        <v>104</v>
      </c>
      <c r="B105" s="1" t="s">
        <v>616</v>
      </c>
      <c r="C105" s="1" t="s">
        <v>1013</v>
      </c>
      <c r="D105" s="1">
        <v>1</v>
      </c>
      <c r="E105" s="1">
        <v>0</v>
      </c>
    </row>
    <row r="106" spans="1:5" x14ac:dyDescent="0.25">
      <c r="A106" s="1">
        <v>105</v>
      </c>
      <c r="B106" s="1" t="s">
        <v>617</v>
      </c>
      <c r="C106" s="1" t="s">
        <v>1013</v>
      </c>
      <c r="D106" s="1">
        <v>1</v>
      </c>
      <c r="E106" s="1">
        <v>0</v>
      </c>
    </row>
    <row r="107" spans="1:5" x14ac:dyDescent="0.25">
      <c r="A107" s="1">
        <v>106</v>
      </c>
      <c r="B107" s="1" t="s">
        <v>618</v>
      </c>
      <c r="C107" s="1" t="s">
        <v>1013</v>
      </c>
      <c r="D107" s="1">
        <v>1</v>
      </c>
      <c r="E107" s="1">
        <v>0</v>
      </c>
    </row>
    <row r="108" spans="1:5" x14ac:dyDescent="0.25">
      <c r="A108" s="1">
        <v>107</v>
      </c>
      <c r="B108" s="1" t="s">
        <v>619</v>
      </c>
      <c r="C108" s="1" t="s">
        <v>1013</v>
      </c>
      <c r="D108" s="1">
        <v>1</v>
      </c>
      <c r="E108" s="1">
        <v>0</v>
      </c>
    </row>
    <row r="109" spans="1:5" x14ac:dyDescent="0.25">
      <c r="A109" s="1">
        <v>108</v>
      </c>
      <c r="B109" s="1" t="s">
        <v>620</v>
      </c>
      <c r="C109" s="1" t="s">
        <v>1013</v>
      </c>
      <c r="D109" s="1">
        <v>1</v>
      </c>
      <c r="E109" s="1">
        <v>0</v>
      </c>
    </row>
    <row r="110" spans="1:5" x14ac:dyDescent="0.25">
      <c r="A110" s="1">
        <v>109</v>
      </c>
      <c r="B110" s="1" t="s">
        <v>621</v>
      </c>
      <c r="C110" s="1" t="s">
        <v>1013</v>
      </c>
      <c r="D110" s="1">
        <v>1</v>
      </c>
      <c r="E110" s="1">
        <v>0</v>
      </c>
    </row>
    <row r="111" spans="1:5" x14ac:dyDescent="0.25">
      <c r="A111" s="1">
        <v>110</v>
      </c>
      <c r="B111" s="1" t="s">
        <v>622</v>
      </c>
      <c r="C111" s="1" t="s">
        <v>1013</v>
      </c>
      <c r="D111" s="1">
        <v>1</v>
      </c>
      <c r="E111" s="1">
        <v>0</v>
      </c>
    </row>
    <row r="112" spans="1:5" x14ac:dyDescent="0.25">
      <c r="A112" s="1">
        <v>111</v>
      </c>
      <c r="B112" s="1" t="s">
        <v>623</v>
      </c>
      <c r="C112" s="1" t="s">
        <v>1013</v>
      </c>
      <c r="D112" s="1">
        <v>1</v>
      </c>
      <c r="E112" s="1">
        <v>0</v>
      </c>
    </row>
    <row r="113" spans="1:5" x14ac:dyDescent="0.25">
      <c r="A113" s="1">
        <v>112</v>
      </c>
      <c r="B113" s="1" t="s">
        <v>624</v>
      </c>
      <c r="C113" s="1" t="s">
        <v>1013</v>
      </c>
      <c r="D113" s="1">
        <v>1</v>
      </c>
      <c r="E113" s="1">
        <v>0</v>
      </c>
    </row>
    <row r="114" spans="1:5" x14ac:dyDescent="0.25">
      <c r="A114" s="1">
        <v>113</v>
      </c>
      <c r="B114" s="1" t="s">
        <v>625</v>
      </c>
      <c r="C114" s="1" t="s">
        <v>1013</v>
      </c>
      <c r="D114" s="1">
        <v>1</v>
      </c>
      <c r="E114" s="1">
        <v>0</v>
      </c>
    </row>
    <row r="115" spans="1:5" x14ac:dyDescent="0.25">
      <c r="A115" s="1">
        <v>114</v>
      </c>
      <c r="B115" s="1" t="s">
        <v>626</v>
      </c>
      <c r="C115" s="1" t="s">
        <v>1013</v>
      </c>
      <c r="D115" s="1">
        <v>1</v>
      </c>
      <c r="E115" s="1">
        <v>0</v>
      </c>
    </row>
    <row r="116" spans="1:5" x14ac:dyDescent="0.25">
      <c r="A116" s="1">
        <v>115</v>
      </c>
      <c r="B116" s="1" t="s">
        <v>627</v>
      </c>
      <c r="C116" s="1" t="s">
        <v>1013</v>
      </c>
      <c r="D116" s="1">
        <v>1</v>
      </c>
      <c r="E116" s="1">
        <v>0</v>
      </c>
    </row>
    <row r="117" spans="1:5" x14ac:dyDescent="0.25">
      <c r="A117" s="1">
        <v>116</v>
      </c>
      <c r="B117" s="1" t="s">
        <v>628</v>
      </c>
      <c r="C117" s="1" t="s">
        <v>1013</v>
      </c>
      <c r="D117" s="1">
        <v>1</v>
      </c>
      <c r="E117" s="1">
        <v>0</v>
      </c>
    </row>
    <row r="118" spans="1:5" x14ac:dyDescent="0.25">
      <c r="A118" s="1">
        <v>117</v>
      </c>
      <c r="B118" s="1" t="s">
        <v>629</v>
      </c>
      <c r="C118" s="1" t="s">
        <v>1013</v>
      </c>
      <c r="D118" s="1">
        <v>1</v>
      </c>
      <c r="E118" s="1">
        <v>0</v>
      </c>
    </row>
    <row r="119" spans="1:5" x14ac:dyDescent="0.25">
      <c r="A119" s="1">
        <v>118</v>
      </c>
      <c r="B119" s="1" t="s">
        <v>630</v>
      </c>
      <c r="C119" s="1" t="s">
        <v>1013</v>
      </c>
      <c r="D119" s="1">
        <v>1</v>
      </c>
      <c r="E119" s="1">
        <v>0</v>
      </c>
    </row>
    <row r="120" spans="1:5" x14ac:dyDescent="0.25">
      <c r="A120" s="1">
        <v>119</v>
      </c>
      <c r="B120" s="1" t="s">
        <v>631</v>
      </c>
      <c r="C120" s="1" t="s">
        <v>1013</v>
      </c>
      <c r="D120" s="1">
        <v>1</v>
      </c>
      <c r="E120" s="1">
        <v>0</v>
      </c>
    </row>
    <row r="121" spans="1:5" x14ac:dyDescent="0.25">
      <c r="A121" s="1">
        <v>120</v>
      </c>
      <c r="B121" s="1" t="s">
        <v>632</v>
      </c>
      <c r="C121" s="1" t="s">
        <v>1013</v>
      </c>
      <c r="D121" s="1">
        <v>1</v>
      </c>
      <c r="E121" s="1">
        <v>0</v>
      </c>
    </row>
    <row r="122" spans="1:5" x14ac:dyDescent="0.25">
      <c r="A122" s="1">
        <v>121</v>
      </c>
      <c r="B122" s="1" t="s">
        <v>633</v>
      </c>
      <c r="C122" s="1" t="s">
        <v>1013</v>
      </c>
      <c r="D122" s="1">
        <v>1</v>
      </c>
      <c r="E122" s="1">
        <v>0</v>
      </c>
    </row>
    <row r="123" spans="1:5" x14ac:dyDescent="0.25">
      <c r="A123" s="1">
        <v>122</v>
      </c>
      <c r="B123" s="1" t="s">
        <v>634</v>
      </c>
      <c r="C123" s="1" t="s">
        <v>1013</v>
      </c>
      <c r="D123" s="1">
        <v>1</v>
      </c>
      <c r="E123" s="1">
        <v>0</v>
      </c>
    </row>
    <row r="124" spans="1:5" x14ac:dyDescent="0.25">
      <c r="A124" s="1">
        <v>123</v>
      </c>
      <c r="B124" s="1" t="s">
        <v>635</v>
      </c>
      <c r="C124" s="1" t="s">
        <v>1013</v>
      </c>
      <c r="D124" s="1">
        <v>1</v>
      </c>
      <c r="E124" s="1">
        <v>0</v>
      </c>
    </row>
    <row r="125" spans="1:5" x14ac:dyDescent="0.25">
      <c r="A125" s="1">
        <v>124</v>
      </c>
      <c r="B125" s="1" t="s">
        <v>636</v>
      </c>
      <c r="C125" s="1" t="s">
        <v>1013</v>
      </c>
      <c r="D125" s="1">
        <v>1</v>
      </c>
      <c r="E125" s="1">
        <v>0</v>
      </c>
    </row>
    <row r="126" spans="1:5" x14ac:dyDescent="0.25">
      <c r="A126" s="1">
        <v>125</v>
      </c>
      <c r="B126" s="1" t="s">
        <v>637</v>
      </c>
      <c r="C126" s="1" t="s">
        <v>1013</v>
      </c>
      <c r="D126" s="1">
        <v>1</v>
      </c>
      <c r="E126" s="1">
        <v>0</v>
      </c>
    </row>
    <row r="127" spans="1:5" x14ac:dyDescent="0.25">
      <c r="A127" s="1">
        <v>126</v>
      </c>
      <c r="B127" s="1" t="s">
        <v>638</v>
      </c>
      <c r="C127" s="1" t="s">
        <v>1013</v>
      </c>
      <c r="D127" s="1">
        <v>1</v>
      </c>
      <c r="E127" s="1">
        <v>0</v>
      </c>
    </row>
    <row r="128" spans="1:5" x14ac:dyDescent="0.25">
      <c r="A128" s="1">
        <v>127</v>
      </c>
      <c r="B128" s="1" t="s">
        <v>639</v>
      </c>
      <c r="C128" s="1" t="s">
        <v>1013</v>
      </c>
      <c r="D128" s="1">
        <v>1</v>
      </c>
      <c r="E128" s="1">
        <v>0</v>
      </c>
    </row>
    <row r="129" spans="1:5" x14ac:dyDescent="0.25">
      <c r="A129" s="1">
        <v>128</v>
      </c>
      <c r="B129" s="1" t="s">
        <v>640</v>
      </c>
      <c r="C129" s="1" t="s">
        <v>1013</v>
      </c>
      <c r="D129" s="1">
        <v>1</v>
      </c>
      <c r="E129" s="1">
        <v>0</v>
      </c>
    </row>
    <row r="130" spans="1:5" x14ac:dyDescent="0.25">
      <c r="A130" s="1">
        <v>129</v>
      </c>
      <c r="B130" s="1" t="s">
        <v>641</v>
      </c>
      <c r="C130" s="1" t="s">
        <v>1013</v>
      </c>
      <c r="D130" s="1">
        <v>1</v>
      </c>
      <c r="E130" s="1">
        <v>0</v>
      </c>
    </row>
    <row r="131" spans="1:5" x14ac:dyDescent="0.25">
      <c r="A131" s="1">
        <v>130</v>
      </c>
      <c r="B131" s="1" t="s">
        <v>642</v>
      </c>
      <c r="C131" s="1" t="s">
        <v>1013</v>
      </c>
      <c r="D131" s="1">
        <v>1</v>
      </c>
      <c r="E131" s="1">
        <v>0</v>
      </c>
    </row>
    <row r="132" spans="1:5" x14ac:dyDescent="0.25">
      <c r="A132" s="1">
        <v>131</v>
      </c>
      <c r="B132" s="1" t="s">
        <v>643</v>
      </c>
      <c r="C132" s="1" t="s">
        <v>1013</v>
      </c>
      <c r="D132" s="1">
        <v>1</v>
      </c>
      <c r="E132" s="1">
        <v>0</v>
      </c>
    </row>
    <row r="133" spans="1:5" x14ac:dyDescent="0.25">
      <c r="A133" s="1">
        <v>132</v>
      </c>
      <c r="B133" s="1" t="s">
        <v>644</v>
      </c>
      <c r="C133" s="1" t="s">
        <v>1013</v>
      </c>
      <c r="D133" s="1">
        <v>1</v>
      </c>
      <c r="E133" s="1">
        <v>0</v>
      </c>
    </row>
    <row r="134" spans="1:5" x14ac:dyDescent="0.25">
      <c r="A134" s="1">
        <v>133</v>
      </c>
      <c r="B134" s="1" t="s">
        <v>645</v>
      </c>
      <c r="C134" s="1" t="s">
        <v>1013</v>
      </c>
      <c r="D134" s="1">
        <v>1</v>
      </c>
      <c r="E134" s="1">
        <v>0</v>
      </c>
    </row>
    <row r="135" spans="1:5" x14ac:dyDescent="0.25">
      <c r="A135" s="1">
        <v>134</v>
      </c>
      <c r="B135" s="1" t="s">
        <v>646</v>
      </c>
      <c r="C135" s="1" t="s">
        <v>1013</v>
      </c>
      <c r="D135" s="1">
        <v>1</v>
      </c>
      <c r="E135" s="1">
        <v>0</v>
      </c>
    </row>
    <row r="136" spans="1:5" x14ac:dyDescent="0.25">
      <c r="A136" s="1">
        <v>135</v>
      </c>
      <c r="B136" s="1" t="s">
        <v>647</v>
      </c>
      <c r="C136" s="1" t="s">
        <v>1013</v>
      </c>
      <c r="D136" s="1">
        <v>1</v>
      </c>
      <c r="E136" s="1">
        <v>0</v>
      </c>
    </row>
    <row r="137" spans="1:5" x14ac:dyDescent="0.25">
      <c r="A137" s="1">
        <v>136</v>
      </c>
      <c r="B137" s="1" t="s">
        <v>648</v>
      </c>
      <c r="C137" s="1" t="s">
        <v>1013</v>
      </c>
      <c r="D137" s="1">
        <v>1</v>
      </c>
      <c r="E137" s="1">
        <v>0</v>
      </c>
    </row>
    <row r="138" spans="1:5" x14ac:dyDescent="0.25">
      <c r="A138" s="1">
        <v>137</v>
      </c>
      <c r="B138" s="1" t="s">
        <v>649</v>
      </c>
      <c r="C138" s="1" t="s">
        <v>1013</v>
      </c>
      <c r="D138" s="1">
        <v>1</v>
      </c>
      <c r="E138" s="1">
        <v>0</v>
      </c>
    </row>
    <row r="139" spans="1:5" x14ac:dyDescent="0.25">
      <c r="A139" s="1">
        <v>138</v>
      </c>
      <c r="B139" s="1" t="s">
        <v>650</v>
      </c>
      <c r="C139" s="1" t="s">
        <v>1013</v>
      </c>
      <c r="D139" s="1">
        <v>1</v>
      </c>
      <c r="E139" s="1">
        <v>0</v>
      </c>
    </row>
    <row r="140" spans="1:5" x14ac:dyDescent="0.25">
      <c r="A140" s="1">
        <v>139</v>
      </c>
      <c r="B140" s="1" t="s">
        <v>651</v>
      </c>
      <c r="C140" s="1" t="s">
        <v>1013</v>
      </c>
      <c r="D140" s="1">
        <v>1</v>
      </c>
      <c r="E140" s="1">
        <v>0</v>
      </c>
    </row>
    <row r="141" spans="1:5" x14ac:dyDescent="0.25">
      <c r="A141" s="1">
        <v>140</v>
      </c>
      <c r="B141" s="1" t="s">
        <v>652</v>
      </c>
      <c r="C141" s="1" t="s">
        <v>1013</v>
      </c>
      <c r="D141" s="1">
        <v>1</v>
      </c>
      <c r="E141" s="1">
        <v>0</v>
      </c>
    </row>
    <row r="142" spans="1:5" x14ac:dyDescent="0.25">
      <c r="A142" s="1">
        <v>141</v>
      </c>
      <c r="B142" s="1" t="s">
        <v>653</v>
      </c>
      <c r="C142" s="1" t="s">
        <v>1013</v>
      </c>
      <c r="D142" s="1">
        <v>1</v>
      </c>
      <c r="E142" s="1">
        <v>0</v>
      </c>
    </row>
    <row r="143" spans="1:5" x14ac:dyDescent="0.25">
      <c r="A143" s="1">
        <v>142</v>
      </c>
      <c r="B143" s="1" t="s">
        <v>654</v>
      </c>
      <c r="C143" s="1" t="s">
        <v>1013</v>
      </c>
      <c r="D143" s="1">
        <v>1</v>
      </c>
      <c r="E143" s="1">
        <v>0</v>
      </c>
    </row>
    <row r="144" spans="1:5" x14ac:dyDescent="0.25">
      <c r="A144" s="1">
        <v>143</v>
      </c>
      <c r="B144" s="1" t="s">
        <v>655</v>
      </c>
      <c r="C144" s="1" t="s">
        <v>1013</v>
      </c>
      <c r="D144" s="1">
        <v>1</v>
      </c>
      <c r="E144" s="1">
        <v>0</v>
      </c>
    </row>
    <row r="145" spans="1:5" x14ac:dyDescent="0.25">
      <c r="A145" s="1">
        <v>144</v>
      </c>
      <c r="B145" s="1" t="s">
        <v>656</v>
      </c>
      <c r="C145" s="1" t="s">
        <v>1013</v>
      </c>
      <c r="D145" s="1">
        <v>1</v>
      </c>
      <c r="E145" s="1">
        <v>0</v>
      </c>
    </row>
    <row r="146" spans="1:5" x14ac:dyDescent="0.25">
      <c r="A146" s="1">
        <v>145</v>
      </c>
      <c r="B146" s="1" t="s">
        <v>657</v>
      </c>
      <c r="C146" s="1" t="s">
        <v>1013</v>
      </c>
      <c r="D146" s="1">
        <v>1</v>
      </c>
      <c r="E146" s="1">
        <v>0</v>
      </c>
    </row>
    <row r="147" spans="1:5" x14ac:dyDescent="0.25">
      <c r="A147" s="1">
        <v>146</v>
      </c>
      <c r="B147" s="1" t="s">
        <v>658</v>
      </c>
      <c r="C147" s="1" t="s">
        <v>1013</v>
      </c>
      <c r="D147" s="1">
        <v>1</v>
      </c>
      <c r="E147" s="1">
        <v>0</v>
      </c>
    </row>
    <row r="148" spans="1:5" x14ac:dyDescent="0.25">
      <c r="A148" s="1">
        <v>147</v>
      </c>
      <c r="B148" s="1" t="s">
        <v>659</v>
      </c>
      <c r="C148" s="1" t="s">
        <v>1013</v>
      </c>
      <c r="D148" s="1">
        <v>1</v>
      </c>
      <c r="E148" s="1">
        <v>0</v>
      </c>
    </row>
    <row r="149" spans="1:5" x14ac:dyDescent="0.25">
      <c r="A149" s="1">
        <v>148</v>
      </c>
      <c r="B149" s="1" t="s">
        <v>660</v>
      </c>
      <c r="C149" s="1" t="s">
        <v>1013</v>
      </c>
      <c r="D149" s="1">
        <v>1</v>
      </c>
      <c r="E149" s="1">
        <v>0</v>
      </c>
    </row>
    <row r="150" spans="1:5" x14ac:dyDescent="0.25">
      <c r="A150" s="1">
        <v>149</v>
      </c>
      <c r="B150" s="1" t="s">
        <v>661</v>
      </c>
      <c r="C150" s="1" t="s">
        <v>1013</v>
      </c>
      <c r="D150" s="1">
        <v>1</v>
      </c>
      <c r="E150" s="1">
        <v>0</v>
      </c>
    </row>
    <row r="151" spans="1:5" x14ac:dyDescent="0.25">
      <c r="A151" s="1">
        <v>150</v>
      </c>
      <c r="B151" s="1" t="s">
        <v>662</v>
      </c>
      <c r="C151" s="1" t="s">
        <v>1013</v>
      </c>
      <c r="D151" s="1">
        <v>1</v>
      </c>
      <c r="E151" s="1">
        <v>0</v>
      </c>
    </row>
    <row r="152" spans="1:5" x14ac:dyDescent="0.25">
      <c r="A152" s="1">
        <v>151</v>
      </c>
      <c r="B152" s="1" t="s">
        <v>663</v>
      </c>
      <c r="C152" s="1" t="s">
        <v>1013</v>
      </c>
      <c r="D152" s="1">
        <v>1</v>
      </c>
      <c r="E152" s="1">
        <v>0</v>
      </c>
    </row>
    <row r="153" spans="1:5" x14ac:dyDescent="0.25">
      <c r="A153" s="1">
        <v>152</v>
      </c>
      <c r="B153" s="1" t="s">
        <v>664</v>
      </c>
      <c r="C153" s="1" t="s">
        <v>1013</v>
      </c>
      <c r="D153" s="1">
        <v>1</v>
      </c>
      <c r="E153" s="1">
        <v>0</v>
      </c>
    </row>
    <row r="154" spans="1:5" x14ac:dyDescent="0.25">
      <c r="A154" s="1">
        <v>153</v>
      </c>
      <c r="B154" s="1" t="s">
        <v>665</v>
      </c>
      <c r="C154" s="1" t="s">
        <v>1013</v>
      </c>
      <c r="D154" s="1">
        <v>1</v>
      </c>
      <c r="E154" s="1">
        <v>0</v>
      </c>
    </row>
    <row r="155" spans="1:5" x14ac:dyDescent="0.25">
      <c r="A155" s="1">
        <v>154</v>
      </c>
      <c r="B155" s="1" t="s">
        <v>666</v>
      </c>
      <c r="C155" s="1" t="s">
        <v>1013</v>
      </c>
      <c r="D155" s="1">
        <v>1</v>
      </c>
      <c r="E155" s="1">
        <v>0</v>
      </c>
    </row>
    <row r="156" spans="1:5" x14ac:dyDescent="0.25">
      <c r="A156" s="1">
        <v>155</v>
      </c>
      <c r="B156" s="1" t="s">
        <v>667</v>
      </c>
      <c r="C156" s="1" t="s">
        <v>1013</v>
      </c>
      <c r="D156" s="1">
        <v>1</v>
      </c>
      <c r="E156" s="1">
        <v>0</v>
      </c>
    </row>
    <row r="157" spans="1:5" x14ac:dyDescent="0.25">
      <c r="A157" s="1">
        <v>156</v>
      </c>
      <c r="B157" s="1" t="s">
        <v>668</v>
      </c>
      <c r="C157" s="1" t="s">
        <v>1013</v>
      </c>
      <c r="D157" s="1">
        <v>1</v>
      </c>
      <c r="E157" s="1">
        <v>0</v>
      </c>
    </row>
    <row r="158" spans="1:5" x14ac:dyDescent="0.25">
      <c r="A158" s="1">
        <v>157</v>
      </c>
      <c r="B158" s="1" t="s">
        <v>669</v>
      </c>
      <c r="C158" s="1" t="s">
        <v>1013</v>
      </c>
      <c r="D158" s="1">
        <v>1</v>
      </c>
      <c r="E158" s="1">
        <v>0</v>
      </c>
    </row>
    <row r="159" spans="1:5" x14ac:dyDescent="0.25">
      <c r="A159" s="1">
        <v>158</v>
      </c>
      <c r="B159" s="1" t="s">
        <v>670</v>
      </c>
      <c r="C159" s="1" t="s">
        <v>1013</v>
      </c>
      <c r="D159" s="1">
        <v>1</v>
      </c>
      <c r="E159" s="1">
        <v>0</v>
      </c>
    </row>
    <row r="160" spans="1:5" x14ac:dyDescent="0.25">
      <c r="A160" s="1">
        <v>159</v>
      </c>
      <c r="B160" s="1" t="s">
        <v>671</v>
      </c>
      <c r="C160" s="1" t="s">
        <v>1013</v>
      </c>
      <c r="D160" s="1">
        <v>1</v>
      </c>
      <c r="E160" s="1">
        <v>0</v>
      </c>
    </row>
    <row r="161" spans="1:5" x14ac:dyDescent="0.25">
      <c r="A161" s="1">
        <v>160</v>
      </c>
      <c r="B161" s="1" t="s">
        <v>672</v>
      </c>
      <c r="C161" s="1" t="s">
        <v>1013</v>
      </c>
      <c r="D161" s="1">
        <v>1</v>
      </c>
      <c r="E161" s="1">
        <v>0</v>
      </c>
    </row>
    <row r="162" spans="1:5" x14ac:dyDescent="0.25">
      <c r="A162" s="1">
        <v>161</v>
      </c>
      <c r="B162" s="1" t="s">
        <v>673</v>
      </c>
      <c r="C162" s="1" t="s">
        <v>1013</v>
      </c>
      <c r="D162" s="1">
        <v>1</v>
      </c>
      <c r="E162" s="1">
        <v>0</v>
      </c>
    </row>
    <row r="163" spans="1:5" x14ac:dyDescent="0.25">
      <c r="A163" s="1">
        <v>162</v>
      </c>
      <c r="B163" s="1" t="s">
        <v>674</v>
      </c>
      <c r="C163" s="1" t="s">
        <v>1013</v>
      </c>
      <c r="D163" s="1">
        <v>1</v>
      </c>
      <c r="E163" s="1">
        <v>0</v>
      </c>
    </row>
    <row r="164" spans="1:5" x14ac:dyDescent="0.25">
      <c r="A164" s="1">
        <v>163</v>
      </c>
      <c r="B164" s="1" t="s">
        <v>675</v>
      </c>
      <c r="C164" s="1" t="s">
        <v>1013</v>
      </c>
      <c r="D164" s="1">
        <v>1</v>
      </c>
      <c r="E164" s="1">
        <v>0</v>
      </c>
    </row>
    <row r="165" spans="1:5" x14ac:dyDescent="0.25">
      <c r="A165" s="1">
        <v>164</v>
      </c>
      <c r="B165" s="1" t="s">
        <v>676</v>
      </c>
      <c r="C165" s="1" t="s">
        <v>1013</v>
      </c>
      <c r="D165" s="1">
        <v>1</v>
      </c>
      <c r="E165" s="1">
        <v>0</v>
      </c>
    </row>
    <row r="166" spans="1:5" x14ac:dyDescent="0.25">
      <c r="A166" s="1">
        <v>165</v>
      </c>
      <c r="B166" s="1" t="s">
        <v>677</v>
      </c>
      <c r="C166" s="1" t="s">
        <v>1013</v>
      </c>
      <c r="D166" s="1">
        <v>1</v>
      </c>
      <c r="E166" s="1">
        <v>0</v>
      </c>
    </row>
    <row r="167" spans="1:5" x14ac:dyDescent="0.25">
      <c r="A167" s="1">
        <v>166</v>
      </c>
      <c r="B167" s="1" t="s">
        <v>678</v>
      </c>
      <c r="C167" s="1" t="s">
        <v>1013</v>
      </c>
      <c r="D167" s="1">
        <v>1</v>
      </c>
      <c r="E167" s="1">
        <v>0</v>
      </c>
    </row>
    <row r="168" spans="1:5" x14ac:dyDescent="0.25">
      <c r="A168" s="1">
        <v>167</v>
      </c>
      <c r="B168" s="1" t="s">
        <v>679</v>
      </c>
      <c r="C168" s="1" t="s">
        <v>1013</v>
      </c>
      <c r="D168" s="1">
        <v>1</v>
      </c>
      <c r="E168" s="1">
        <v>0</v>
      </c>
    </row>
    <row r="169" spans="1:5" x14ac:dyDescent="0.25">
      <c r="A169" s="1">
        <v>168</v>
      </c>
      <c r="B169" s="1" t="s">
        <v>680</v>
      </c>
      <c r="C169" s="1" t="s">
        <v>1013</v>
      </c>
      <c r="D169" s="1">
        <v>1</v>
      </c>
      <c r="E169" s="1">
        <v>0</v>
      </c>
    </row>
    <row r="170" spans="1:5" x14ac:dyDescent="0.25">
      <c r="A170" s="1">
        <v>169</v>
      </c>
      <c r="B170" s="1" t="s">
        <v>681</v>
      </c>
      <c r="C170" s="1" t="s">
        <v>1013</v>
      </c>
      <c r="D170" s="1">
        <v>1</v>
      </c>
      <c r="E170" s="1">
        <v>0</v>
      </c>
    </row>
    <row r="171" spans="1:5" x14ac:dyDescent="0.25">
      <c r="A171" s="1">
        <v>170</v>
      </c>
      <c r="B171" s="1" t="s">
        <v>682</v>
      </c>
      <c r="C171" s="1" t="s">
        <v>1013</v>
      </c>
      <c r="D171" s="1">
        <v>1</v>
      </c>
      <c r="E171" s="1">
        <v>0</v>
      </c>
    </row>
    <row r="172" spans="1:5" x14ac:dyDescent="0.25">
      <c r="A172" s="1">
        <v>171</v>
      </c>
      <c r="B172" s="1" t="s">
        <v>683</v>
      </c>
      <c r="C172" s="1" t="s">
        <v>1013</v>
      </c>
      <c r="D172" s="1">
        <v>1</v>
      </c>
      <c r="E172" s="1">
        <v>0</v>
      </c>
    </row>
    <row r="173" spans="1:5" x14ac:dyDescent="0.25">
      <c r="A173" s="1">
        <v>172</v>
      </c>
      <c r="B173" s="1" t="s">
        <v>684</v>
      </c>
      <c r="C173" s="1" t="s">
        <v>1013</v>
      </c>
      <c r="D173" s="1">
        <v>1</v>
      </c>
      <c r="E173" s="1">
        <v>0</v>
      </c>
    </row>
    <row r="174" spans="1:5" x14ac:dyDescent="0.25">
      <c r="A174" s="1">
        <v>173</v>
      </c>
      <c r="B174" s="1" t="s">
        <v>685</v>
      </c>
      <c r="C174" s="1" t="s">
        <v>1013</v>
      </c>
      <c r="D174" s="1">
        <v>1</v>
      </c>
      <c r="E174" s="1">
        <v>0</v>
      </c>
    </row>
    <row r="175" spans="1:5" x14ac:dyDescent="0.25">
      <c r="A175" s="1">
        <v>174</v>
      </c>
      <c r="B175" s="1" t="s">
        <v>686</v>
      </c>
      <c r="C175" s="1" t="s">
        <v>1013</v>
      </c>
      <c r="D175" s="1">
        <v>1</v>
      </c>
      <c r="E175" s="1">
        <v>0</v>
      </c>
    </row>
    <row r="176" spans="1:5" x14ac:dyDescent="0.25">
      <c r="A176" s="1">
        <v>175</v>
      </c>
      <c r="B176" s="1" t="s">
        <v>687</v>
      </c>
      <c r="C176" s="1" t="s">
        <v>1013</v>
      </c>
      <c r="D176" s="1">
        <v>1</v>
      </c>
      <c r="E176" s="1">
        <v>0</v>
      </c>
    </row>
    <row r="177" spans="1:5" x14ac:dyDescent="0.25">
      <c r="A177" s="1">
        <v>176</v>
      </c>
      <c r="B177" s="1" t="s">
        <v>688</v>
      </c>
      <c r="C177" s="1" t="s">
        <v>1013</v>
      </c>
      <c r="D177" s="1">
        <v>1</v>
      </c>
      <c r="E177" s="1">
        <v>0</v>
      </c>
    </row>
    <row r="178" spans="1:5" x14ac:dyDescent="0.25">
      <c r="A178" s="1">
        <v>177</v>
      </c>
      <c r="B178" s="1" t="s">
        <v>689</v>
      </c>
      <c r="C178" s="1" t="s">
        <v>1013</v>
      </c>
      <c r="D178" s="1">
        <v>1</v>
      </c>
      <c r="E178" s="1">
        <v>0</v>
      </c>
    </row>
    <row r="179" spans="1:5" x14ac:dyDescent="0.25">
      <c r="A179" s="1">
        <v>178</v>
      </c>
      <c r="B179" s="1" t="s">
        <v>690</v>
      </c>
      <c r="C179" s="1" t="s">
        <v>1013</v>
      </c>
      <c r="D179" s="1">
        <v>1</v>
      </c>
      <c r="E179" s="1">
        <v>0</v>
      </c>
    </row>
    <row r="180" spans="1:5" x14ac:dyDescent="0.25">
      <c r="A180" s="1">
        <v>179</v>
      </c>
      <c r="B180" s="1" t="s">
        <v>691</v>
      </c>
      <c r="C180" s="1" t="s">
        <v>1013</v>
      </c>
      <c r="D180" s="1">
        <v>1</v>
      </c>
      <c r="E180" s="1">
        <v>0</v>
      </c>
    </row>
    <row r="181" spans="1:5" x14ac:dyDescent="0.25">
      <c r="A181" s="1">
        <v>180</v>
      </c>
      <c r="B181" s="1" t="s">
        <v>692</v>
      </c>
      <c r="C181" s="1" t="s">
        <v>1013</v>
      </c>
      <c r="D181" s="1">
        <v>1</v>
      </c>
      <c r="E181" s="1">
        <v>0</v>
      </c>
    </row>
    <row r="182" spans="1:5" x14ac:dyDescent="0.25">
      <c r="A182" s="1">
        <v>181</v>
      </c>
      <c r="B182" s="1" t="s">
        <v>693</v>
      </c>
      <c r="C182" s="1" t="s">
        <v>1013</v>
      </c>
      <c r="D182" s="1">
        <v>1</v>
      </c>
      <c r="E182" s="1">
        <v>0</v>
      </c>
    </row>
    <row r="183" spans="1:5" x14ac:dyDescent="0.25">
      <c r="A183" s="1">
        <v>182</v>
      </c>
      <c r="B183" s="1" t="s">
        <v>694</v>
      </c>
      <c r="C183" s="1" t="s">
        <v>1013</v>
      </c>
      <c r="D183" s="1">
        <v>1</v>
      </c>
      <c r="E183" s="1">
        <v>0</v>
      </c>
    </row>
    <row r="184" spans="1:5" x14ac:dyDescent="0.25">
      <c r="A184" s="1">
        <v>183</v>
      </c>
      <c r="B184" s="1" t="s">
        <v>695</v>
      </c>
      <c r="C184" s="1" t="s">
        <v>1013</v>
      </c>
      <c r="D184" s="1">
        <v>1</v>
      </c>
      <c r="E184" s="1">
        <v>0</v>
      </c>
    </row>
    <row r="185" spans="1:5" x14ac:dyDescent="0.25">
      <c r="A185" s="1">
        <v>184</v>
      </c>
      <c r="B185" s="1" t="s">
        <v>696</v>
      </c>
      <c r="C185" s="1" t="s">
        <v>1013</v>
      </c>
      <c r="D185" s="1">
        <v>1</v>
      </c>
      <c r="E185" s="1">
        <v>0</v>
      </c>
    </row>
    <row r="186" spans="1:5" x14ac:dyDescent="0.25">
      <c r="A186" s="1">
        <v>185</v>
      </c>
      <c r="B186" s="1" t="s">
        <v>697</v>
      </c>
      <c r="C186" s="1" t="s">
        <v>1013</v>
      </c>
      <c r="D186" s="1">
        <v>1</v>
      </c>
      <c r="E186" s="1">
        <v>0</v>
      </c>
    </row>
    <row r="187" spans="1:5" x14ac:dyDescent="0.25">
      <c r="A187" s="1">
        <v>186</v>
      </c>
      <c r="B187" s="1" t="s">
        <v>698</v>
      </c>
      <c r="C187" s="1" t="s">
        <v>1013</v>
      </c>
      <c r="D187" s="1">
        <v>1</v>
      </c>
      <c r="E187" s="1">
        <v>0</v>
      </c>
    </row>
    <row r="188" spans="1:5" x14ac:dyDescent="0.25">
      <c r="A188" s="1">
        <v>187</v>
      </c>
      <c r="B188" s="1" t="s">
        <v>699</v>
      </c>
      <c r="C188" s="1" t="s">
        <v>1013</v>
      </c>
      <c r="D188" s="1">
        <v>1</v>
      </c>
      <c r="E188" s="1">
        <v>0</v>
      </c>
    </row>
    <row r="189" spans="1:5" x14ac:dyDescent="0.25">
      <c r="A189" s="1">
        <v>188</v>
      </c>
      <c r="B189" s="1" t="s">
        <v>700</v>
      </c>
      <c r="C189" s="1" t="s">
        <v>1013</v>
      </c>
      <c r="D189" s="1">
        <v>1</v>
      </c>
      <c r="E189" s="1">
        <v>0</v>
      </c>
    </row>
    <row r="190" spans="1:5" x14ac:dyDescent="0.25">
      <c r="A190" s="1">
        <v>189</v>
      </c>
      <c r="B190" s="1" t="s">
        <v>701</v>
      </c>
      <c r="C190" s="1" t="s">
        <v>1013</v>
      </c>
      <c r="D190" s="1">
        <v>1</v>
      </c>
      <c r="E190" s="1">
        <v>0</v>
      </c>
    </row>
    <row r="191" spans="1:5" x14ac:dyDescent="0.25">
      <c r="A191" s="1">
        <v>190</v>
      </c>
      <c r="B191" s="1" t="s">
        <v>702</v>
      </c>
      <c r="C191" s="1" t="s">
        <v>1013</v>
      </c>
      <c r="D191" s="1">
        <v>1</v>
      </c>
      <c r="E191" s="1">
        <v>0</v>
      </c>
    </row>
    <row r="192" spans="1:5" x14ac:dyDescent="0.25">
      <c r="A192" s="1">
        <v>191</v>
      </c>
      <c r="B192" s="1" t="s">
        <v>703</v>
      </c>
      <c r="C192" s="1" t="s">
        <v>1013</v>
      </c>
      <c r="D192" s="1">
        <v>1</v>
      </c>
      <c r="E192" s="1">
        <v>0</v>
      </c>
    </row>
    <row r="193" spans="1:5" x14ac:dyDescent="0.25">
      <c r="A193" s="1">
        <v>192</v>
      </c>
      <c r="B193" s="1" t="s">
        <v>704</v>
      </c>
      <c r="C193" s="1" t="s">
        <v>1013</v>
      </c>
      <c r="D193" s="1">
        <v>1</v>
      </c>
      <c r="E193" s="1">
        <v>0</v>
      </c>
    </row>
    <row r="194" spans="1:5" x14ac:dyDescent="0.25">
      <c r="A194" s="1">
        <v>193</v>
      </c>
      <c r="B194" s="1" t="s">
        <v>705</v>
      </c>
      <c r="C194" s="1" t="s">
        <v>1013</v>
      </c>
      <c r="D194" s="1">
        <v>1</v>
      </c>
      <c r="E194" s="1">
        <v>0</v>
      </c>
    </row>
    <row r="195" spans="1:5" x14ac:dyDescent="0.25">
      <c r="A195" s="1">
        <v>194</v>
      </c>
      <c r="B195" s="1" t="s">
        <v>706</v>
      </c>
      <c r="C195" s="1" t="s">
        <v>1013</v>
      </c>
      <c r="D195" s="1">
        <v>1</v>
      </c>
      <c r="E195" s="1">
        <v>0</v>
      </c>
    </row>
    <row r="196" spans="1:5" x14ac:dyDescent="0.25">
      <c r="A196" s="1">
        <v>195</v>
      </c>
      <c r="B196" s="1" t="s">
        <v>707</v>
      </c>
      <c r="C196" s="1" t="s">
        <v>1013</v>
      </c>
      <c r="D196" s="1">
        <v>1</v>
      </c>
      <c r="E196" s="1">
        <v>0</v>
      </c>
    </row>
    <row r="197" spans="1:5" x14ac:dyDescent="0.25">
      <c r="A197" s="1">
        <v>196</v>
      </c>
      <c r="B197" s="1" t="s">
        <v>708</v>
      </c>
      <c r="C197" s="1" t="s">
        <v>1013</v>
      </c>
      <c r="D197" s="1">
        <v>1</v>
      </c>
      <c r="E197" s="1">
        <v>0</v>
      </c>
    </row>
    <row r="198" spans="1:5" x14ac:dyDescent="0.25">
      <c r="A198" s="1">
        <v>197</v>
      </c>
      <c r="B198" s="1" t="s">
        <v>709</v>
      </c>
      <c r="C198" s="1" t="s">
        <v>1013</v>
      </c>
      <c r="D198" s="1">
        <v>1</v>
      </c>
      <c r="E198" s="1">
        <v>0</v>
      </c>
    </row>
    <row r="199" spans="1:5" x14ac:dyDescent="0.25">
      <c r="A199" s="1">
        <v>198</v>
      </c>
      <c r="B199" s="1" t="s">
        <v>710</v>
      </c>
      <c r="C199" s="1" t="s">
        <v>1013</v>
      </c>
      <c r="D199" s="1">
        <v>1</v>
      </c>
      <c r="E199" s="1">
        <v>0</v>
      </c>
    </row>
    <row r="200" spans="1:5" x14ac:dyDescent="0.25">
      <c r="A200" s="1">
        <v>199</v>
      </c>
      <c r="B200" s="1" t="s">
        <v>711</v>
      </c>
      <c r="C200" s="1" t="s">
        <v>1013</v>
      </c>
      <c r="D200" s="1">
        <v>1</v>
      </c>
      <c r="E200" s="1">
        <v>0</v>
      </c>
    </row>
    <row r="201" spans="1:5" x14ac:dyDescent="0.25">
      <c r="A201" s="1">
        <v>200</v>
      </c>
      <c r="B201" s="1" t="s">
        <v>712</v>
      </c>
      <c r="C201" s="1" t="s">
        <v>1013</v>
      </c>
      <c r="D201" s="1">
        <v>1</v>
      </c>
      <c r="E201" s="1">
        <v>0</v>
      </c>
    </row>
    <row r="202" spans="1:5" x14ac:dyDescent="0.25">
      <c r="A202" s="1">
        <v>201</v>
      </c>
      <c r="B202" s="1" t="s">
        <v>713</v>
      </c>
      <c r="C202" s="1" t="s">
        <v>1013</v>
      </c>
      <c r="D202" s="1">
        <v>1</v>
      </c>
      <c r="E202" s="1">
        <v>0</v>
      </c>
    </row>
    <row r="203" spans="1:5" x14ac:dyDescent="0.25">
      <c r="A203" s="1">
        <v>202</v>
      </c>
      <c r="B203" s="1" t="s">
        <v>714</v>
      </c>
      <c r="C203" s="1" t="s">
        <v>1013</v>
      </c>
      <c r="D203" s="1">
        <v>1</v>
      </c>
      <c r="E203" s="1">
        <v>0</v>
      </c>
    </row>
    <row r="204" spans="1:5" x14ac:dyDescent="0.25">
      <c r="A204" s="1">
        <v>203</v>
      </c>
      <c r="B204" s="1" t="s">
        <v>715</v>
      </c>
      <c r="C204" s="1" t="s">
        <v>1013</v>
      </c>
      <c r="D204" s="1">
        <v>1</v>
      </c>
      <c r="E204" s="1">
        <v>0</v>
      </c>
    </row>
    <row r="205" spans="1:5" x14ac:dyDescent="0.25">
      <c r="A205" s="1">
        <v>204</v>
      </c>
      <c r="B205" s="1" t="s">
        <v>716</v>
      </c>
      <c r="C205" s="1" t="s">
        <v>1013</v>
      </c>
      <c r="D205" s="1">
        <v>1</v>
      </c>
      <c r="E205" s="1">
        <v>0</v>
      </c>
    </row>
    <row r="206" spans="1:5" x14ac:dyDescent="0.25">
      <c r="A206" s="1">
        <v>205</v>
      </c>
      <c r="B206" s="1" t="s">
        <v>717</v>
      </c>
      <c r="C206" s="1" t="s">
        <v>1013</v>
      </c>
      <c r="D206" s="1">
        <v>1</v>
      </c>
      <c r="E206" s="1">
        <v>0</v>
      </c>
    </row>
    <row r="207" spans="1:5" x14ac:dyDescent="0.25">
      <c r="A207" s="1">
        <v>206</v>
      </c>
      <c r="B207" s="1" t="s">
        <v>718</v>
      </c>
      <c r="C207" s="1" t="s">
        <v>1013</v>
      </c>
      <c r="D207" s="1">
        <v>1</v>
      </c>
      <c r="E207" s="1">
        <v>0</v>
      </c>
    </row>
    <row r="208" spans="1:5" x14ac:dyDescent="0.25">
      <c r="A208" s="1">
        <v>207</v>
      </c>
      <c r="B208" s="1" t="s">
        <v>719</v>
      </c>
      <c r="C208" s="1" t="s">
        <v>1013</v>
      </c>
      <c r="D208" s="1">
        <v>1</v>
      </c>
      <c r="E208" s="1">
        <v>0</v>
      </c>
    </row>
    <row r="209" spans="1:5" x14ac:dyDescent="0.25">
      <c r="A209" s="1">
        <v>208</v>
      </c>
      <c r="B209" s="1" t="s">
        <v>720</v>
      </c>
      <c r="C209" s="1" t="s">
        <v>1013</v>
      </c>
      <c r="D209" s="1">
        <v>1</v>
      </c>
      <c r="E209" s="1">
        <v>0</v>
      </c>
    </row>
    <row r="210" spans="1:5" x14ac:dyDescent="0.25">
      <c r="A210" s="1">
        <v>209</v>
      </c>
      <c r="B210" s="1" t="s">
        <v>721</v>
      </c>
      <c r="C210" s="1" t="s">
        <v>1013</v>
      </c>
      <c r="D210" s="1">
        <v>1</v>
      </c>
      <c r="E210" s="1">
        <v>0</v>
      </c>
    </row>
    <row r="211" spans="1:5" x14ac:dyDescent="0.25">
      <c r="A211" s="1">
        <v>210</v>
      </c>
      <c r="B211" s="1" t="s">
        <v>722</v>
      </c>
      <c r="C211" s="1" t="s">
        <v>1013</v>
      </c>
      <c r="D211" s="1">
        <v>1</v>
      </c>
      <c r="E211" s="1">
        <v>0</v>
      </c>
    </row>
    <row r="212" spans="1:5" x14ac:dyDescent="0.25">
      <c r="A212" s="1">
        <v>211</v>
      </c>
      <c r="B212" s="1" t="s">
        <v>723</v>
      </c>
      <c r="C212" s="1" t="s">
        <v>1013</v>
      </c>
      <c r="D212" s="1">
        <v>1</v>
      </c>
      <c r="E212" s="1">
        <v>0</v>
      </c>
    </row>
    <row r="213" spans="1:5" x14ac:dyDescent="0.25">
      <c r="A213" s="1">
        <v>212</v>
      </c>
      <c r="B213" s="1" t="s">
        <v>724</v>
      </c>
      <c r="C213" s="1" t="s">
        <v>1013</v>
      </c>
      <c r="D213" s="1">
        <v>1</v>
      </c>
      <c r="E213" s="1">
        <v>0</v>
      </c>
    </row>
    <row r="214" spans="1:5" x14ac:dyDescent="0.25">
      <c r="A214" s="1">
        <v>213</v>
      </c>
      <c r="B214" s="1" t="s">
        <v>725</v>
      </c>
      <c r="C214" s="1" t="s">
        <v>1013</v>
      </c>
      <c r="D214" s="1">
        <v>1</v>
      </c>
      <c r="E214" s="1">
        <v>0</v>
      </c>
    </row>
    <row r="215" spans="1:5" x14ac:dyDescent="0.25">
      <c r="A215" s="1">
        <v>214</v>
      </c>
      <c r="B215" s="1" t="s">
        <v>726</v>
      </c>
      <c r="C215" s="1" t="s">
        <v>1013</v>
      </c>
      <c r="D215" s="1">
        <v>1</v>
      </c>
      <c r="E215" s="1">
        <v>0</v>
      </c>
    </row>
    <row r="216" spans="1:5" x14ac:dyDescent="0.25">
      <c r="A216" s="1">
        <v>215</v>
      </c>
      <c r="B216" s="1" t="s">
        <v>727</v>
      </c>
      <c r="C216" s="1" t="s">
        <v>1013</v>
      </c>
      <c r="D216" s="1">
        <v>1</v>
      </c>
      <c r="E216" s="1">
        <v>0</v>
      </c>
    </row>
    <row r="217" spans="1:5" x14ac:dyDescent="0.25">
      <c r="A217" s="1">
        <v>216</v>
      </c>
      <c r="B217" s="1" t="s">
        <v>728</v>
      </c>
      <c r="C217" s="1" t="s">
        <v>1013</v>
      </c>
      <c r="D217" s="1">
        <v>1</v>
      </c>
      <c r="E217" s="1">
        <v>0</v>
      </c>
    </row>
    <row r="218" spans="1:5" x14ac:dyDescent="0.25">
      <c r="A218" s="1">
        <v>217</v>
      </c>
      <c r="B218" s="1" t="s">
        <v>729</v>
      </c>
      <c r="C218" s="1" t="s">
        <v>1013</v>
      </c>
      <c r="D218" s="1">
        <v>1</v>
      </c>
      <c r="E218" s="1">
        <v>0</v>
      </c>
    </row>
    <row r="219" spans="1:5" x14ac:dyDescent="0.25">
      <c r="A219" s="1">
        <v>218</v>
      </c>
      <c r="B219" s="1" t="s">
        <v>730</v>
      </c>
      <c r="C219" s="1" t="s">
        <v>1013</v>
      </c>
      <c r="D219" s="1">
        <v>1</v>
      </c>
      <c r="E219" s="1">
        <v>0</v>
      </c>
    </row>
    <row r="220" spans="1:5" x14ac:dyDescent="0.25">
      <c r="A220" s="1">
        <v>219</v>
      </c>
      <c r="B220" s="1" t="s">
        <v>731</v>
      </c>
      <c r="C220" s="1" t="s">
        <v>1013</v>
      </c>
      <c r="D220" s="1">
        <v>1</v>
      </c>
      <c r="E220" s="1">
        <v>0</v>
      </c>
    </row>
    <row r="221" spans="1:5" x14ac:dyDescent="0.25">
      <c r="A221" s="1">
        <v>220</v>
      </c>
      <c r="B221" s="1" t="s">
        <v>732</v>
      </c>
      <c r="C221" s="1" t="s">
        <v>1013</v>
      </c>
      <c r="D221" s="1">
        <v>1</v>
      </c>
      <c r="E221" s="1">
        <v>0</v>
      </c>
    </row>
    <row r="222" spans="1:5" x14ac:dyDescent="0.25">
      <c r="A222" s="1">
        <v>221</v>
      </c>
      <c r="B222" s="1" t="s">
        <v>733</v>
      </c>
      <c r="C222" s="1" t="s">
        <v>1013</v>
      </c>
      <c r="D222" s="1">
        <v>1</v>
      </c>
      <c r="E222" s="1">
        <v>0</v>
      </c>
    </row>
    <row r="223" spans="1:5" x14ac:dyDescent="0.25">
      <c r="A223" s="1">
        <v>222</v>
      </c>
      <c r="B223" s="1" t="s">
        <v>734</v>
      </c>
      <c r="C223" s="1" t="s">
        <v>1013</v>
      </c>
      <c r="D223" s="1">
        <v>1</v>
      </c>
      <c r="E223" s="1">
        <v>0</v>
      </c>
    </row>
    <row r="224" spans="1:5" x14ac:dyDescent="0.25">
      <c r="A224" s="1">
        <v>223</v>
      </c>
      <c r="B224" s="1" t="s">
        <v>735</v>
      </c>
      <c r="C224" s="1" t="s">
        <v>1013</v>
      </c>
      <c r="D224" s="1">
        <v>1</v>
      </c>
      <c r="E224" s="1">
        <v>0</v>
      </c>
    </row>
    <row r="225" spans="1:5" x14ac:dyDescent="0.25">
      <c r="A225" s="1">
        <v>224</v>
      </c>
      <c r="B225" s="1" t="s">
        <v>736</v>
      </c>
      <c r="C225" s="1" t="s">
        <v>1013</v>
      </c>
      <c r="D225" s="1">
        <v>1</v>
      </c>
      <c r="E225" s="1">
        <v>0</v>
      </c>
    </row>
    <row r="226" spans="1:5" x14ac:dyDescent="0.25">
      <c r="A226" s="1">
        <v>225</v>
      </c>
      <c r="B226" s="1" t="s">
        <v>737</v>
      </c>
      <c r="C226" s="1" t="s">
        <v>1013</v>
      </c>
      <c r="D226" s="1">
        <v>1</v>
      </c>
      <c r="E226" s="1">
        <v>0</v>
      </c>
    </row>
    <row r="227" spans="1:5" x14ac:dyDescent="0.25">
      <c r="A227" s="1">
        <v>226</v>
      </c>
      <c r="B227" s="1" t="s">
        <v>738</v>
      </c>
      <c r="C227" s="1" t="s">
        <v>1013</v>
      </c>
      <c r="D227" s="1">
        <v>1</v>
      </c>
      <c r="E227" s="1">
        <v>0</v>
      </c>
    </row>
    <row r="228" spans="1:5" x14ac:dyDescent="0.25">
      <c r="A228" s="1">
        <v>227</v>
      </c>
      <c r="B228" s="1" t="s">
        <v>739</v>
      </c>
      <c r="C228" s="1" t="s">
        <v>1013</v>
      </c>
      <c r="D228" s="1">
        <v>1</v>
      </c>
      <c r="E228" s="1">
        <v>0</v>
      </c>
    </row>
    <row r="229" spans="1:5" x14ac:dyDescent="0.25">
      <c r="A229" s="1">
        <v>228</v>
      </c>
      <c r="B229" s="1" t="s">
        <v>740</v>
      </c>
      <c r="C229" s="1" t="s">
        <v>1013</v>
      </c>
      <c r="D229" s="1">
        <v>1</v>
      </c>
      <c r="E229" s="1">
        <v>0</v>
      </c>
    </row>
    <row r="230" spans="1:5" x14ac:dyDescent="0.25">
      <c r="A230" s="1">
        <v>229</v>
      </c>
      <c r="B230" s="1" t="s">
        <v>741</v>
      </c>
      <c r="C230" s="1" t="s">
        <v>1013</v>
      </c>
      <c r="D230" s="1">
        <v>1</v>
      </c>
      <c r="E230" s="1">
        <v>0</v>
      </c>
    </row>
    <row r="231" spans="1:5" x14ac:dyDescent="0.25">
      <c r="A231" s="1">
        <v>230</v>
      </c>
      <c r="B231" s="1" t="s">
        <v>742</v>
      </c>
      <c r="C231" s="1" t="s">
        <v>1013</v>
      </c>
      <c r="D231" s="1">
        <v>1</v>
      </c>
      <c r="E231" s="1">
        <v>0</v>
      </c>
    </row>
    <row r="232" spans="1:5" x14ac:dyDescent="0.25">
      <c r="A232" s="1">
        <v>231</v>
      </c>
      <c r="B232" s="1" t="s">
        <v>743</v>
      </c>
      <c r="C232" s="1" t="s">
        <v>1013</v>
      </c>
      <c r="D232" s="1">
        <v>1</v>
      </c>
      <c r="E232" s="1">
        <v>0</v>
      </c>
    </row>
    <row r="233" spans="1:5" x14ac:dyDescent="0.25">
      <c r="A233" s="1">
        <v>232</v>
      </c>
      <c r="B233" s="1" t="s">
        <v>744</v>
      </c>
      <c r="C233" s="1" t="s">
        <v>1013</v>
      </c>
      <c r="D233" s="1">
        <v>1</v>
      </c>
      <c r="E233" s="1">
        <v>0</v>
      </c>
    </row>
    <row r="234" spans="1:5" x14ac:dyDescent="0.25">
      <c r="A234" s="1">
        <v>233</v>
      </c>
      <c r="B234" s="1" t="s">
        <v>745</v>
      </c>
      <c r="C234" s="1" t="s">
        <v>1013</v>
      </c>
      <c r="D234" s="1">
        <v>1</v>
      </c>
      <c r="E234" s="1">
        <v>0</v>
      </c>
    </row>
    <row r="235" spans="1:5" x14ac:dyDescent="0.25">
      <c r="A235" s="1">
        <v>234</v>
      </c>
      <c r="B235" s="1" t="s">
        <v>746</v>
      </c>
      <c r="C235" s="1" t="s">
        <v>1013</v>
      </c>
      <c r="D235" s="1">
        <v>1</v>
      </c>
      <c r="E235" s="1">
        <v>0</v>
      </c>
    </row>
    <row r="236" spans="1:5" x14ac:dyDescent="0.25">
      <c r="A236" s="1">
        <v>235</v>
      </c>
      <c r="B236" s="1" t="s">
        <v>747</v>
      </c>
      <c r="C236" s="1" t="s">
        <v>1013</v>
      </c>
      <c r="D236" s="1">
        <v>1</v>
      </c>
      <c r="E236" s="1">
        <v>0</v>
      </c>
    </row>
    <row r="237" spans="1:5" x14ac:dyDescent="0.25">
      <c r="A237" s="1">
        <v>236</v>
      </c>
      <c r="B237" s="1" t="s">
        <v>748</v>
      </c>
      <c r="C237" s="1" t="s">
        <v>1013</v>
      </c>
      <c r="D237" s="1">
        <v>1</v>
      </c>
      <c r="E237" s="1">
        <v>0</v>
      </c>
    </row>
    <row r="238" spans="1:5" x14ac:dyDescent="0.25">
      <c r="A238" s="1">
        <v>237</v>
      </c>
      <c r="B238" s="1" t="s">
        <v>749</v>
      </c>
      <c r="C238" s="1" t="s">
        <v>1013</v>
      </c>
      <c r="D238" s="1">
        <v>1</v>
      </c>
      <c r="E238" s="1">
        <v>0</v>
      </c>
    </row>
    <row r="239" spans="1:5" x14ac:dyDescent="0.25">
      <c r="A239" s="1">
        <v>238</v>
      </c>
      <c r="B239" s="1" t="s">
        <v>750</v>
      </c>
      <c r="C239" s="1" t="s">
        <v>1013</v>
      </c>
      <c r="D239" s="1">
        <v>1</v>
      </c>
      <c r="E239" s="1">
        <v>0</v>
      </c>
    </row>
    <row r="240" spans="1:5" x14ac:dyDescent="0.25">
      <c r="A240" s="1">
        <v>239</v>
      </c>
      <c r="B240" s="1" t="s">
        <v>751</v>
      </c>
      <c r="C240" s="1" t="s">
        <v>1013</v>
      </c>
      <c r="D240" s="1">
        <v>1</v>
      </c>
      <c r="E240" s="1">
        <v>0</v>
      </c>
    </row>
    <row r="241" spans="1:5" x14ac:dyDescent="0.25">
      <c r="A241" s="1">
        <v>240</v>
      </c>
      <c r="B241" s="1" t="s">
        <v>752</v>
      </c>
      <c r="C241" s="1" t="s">
        <v>1013</v>
      </c>
      <c r="D241" s="1">
        <v>1</v>
      </c>
      <c r="E241" s="1">
        <v>0</v>
      </c>
    </row>
    <row r="242" spans="1:5" x14ac:dyDescent="0.25">
      <c r="A242" s="1">
        <v>241</v>
      </c>
      <c r="B242" s="1" t="s">
        <v>753</v>
      </c>
      <c r="C242" s="1" t="s">
        <v>1013</v>
      </c>
      <c r="D242" s="1">
        <v>1</v>
      </c>
      <c r="E242" s="1">
        <v>0</v>
      </c>
    </row>
    <row r="243" spans="1:5" x14ac:dyDescent="0.25">
      <c r="A243" s="1">
        <v>242</v>
      </c>
      <c r="B243" s="1" t="s">
        <v>754</v>
      </c>
      <c r="C243" s="1" t="s">
        <v>1013</v>
      </c>
      <c r="D243" s="1">
        <v>1</v>
      </c>
      <c r="E243" s="1">
        <v>0</v>
      </c>
    </row>
    <row r="244" spans="1:5" x14ac:dyDescent="0.25">
      <c r="A244" s="1">
        <v>243</v>
      </c>
      <c r="B244" s="1" t="s">
        <v>755</v>
      </c>
      <c r="C244" s="1" t="s">
        <v>1013</v>
      </c>
      <c r="D244" s="1">
        <v>1</v>
      </c>
      <c r="E244" s="1">
        <v>0</v>
      </c>
    </row>
    <row r="245" spans="1:5" x14ac:dyDescent="0.25">
      <c r="A245" s="1">
        <v>244</v>
      </c>
      <c r="B245" s="1" t="s">
        <v>756</v>
      </c>
      <c r="C245" s="1" t="s">
        <v>1013</v>
      </c>
      <c r="D245" s="1">
        <v>1</v>
      </c>
      <c r="E245" s="1">
        <v>0</v>
      </c>
    </row>
    <row r="246" spans="1:5" x14ac:dyDescent="0.25">
      <c r="A246" s="1">
        <v>245</v>
      </c>
      <c r="B246" s="1" t="s">
        <v>757</v>
      </c>
      <c r="C246" s="1" t="s">
        <v>1013</v>
      </c>
      <c r="D246" s="1">
        <v>1</v>
      </c>
      <c r="E246" s="1">
        <v>0</v>
      </c>
    </row>
    <row r="247" spans="1:5" x14ac:dyDescent="0.25">
      <c r="A247" s="1">
        <v>246</v>
      </c>
      <c r="B247" s="1" t="s">
        <v>758</v>
      </c>
      <c r="C247" s="1" t="s">
        <v>1013</v>
      </c>
      <c r="D247" s="1">
        <v>1</v>
      </c>
      <c r="E247" s="1">
        <v>0</v>
      </c>
    </row>
    <row r="248" spans="1:5" x14ac:dyDescent="0.25">
      <c r="A248" s="1">
        <v>247</v>
      </c>
      <c r="B248" s="1" t="s">
        <v>759</v>
      </c>
      <c r="C248" s="1" t="s">
        <v>1013</v>
      </c>
      <c r="D248" s="1">
        <v>1</v>
      </c>
      <c r="E248" s="1">
        <v>0</v>
      </c>
    </row>
    <row r="249" spans="1:5" x14ac:dyDescent="0.25">
      <c r="A249" s="1">
        <v>248</v>
      </c>
      <c r="B249" s="1" t="s">
        <v>760</v>
      </c>
      <c r="C249" s="1" t="s">
        <v>1013</v>
      </c>
      <c r="D249" s="1">
        <v>1</v>
      </c>
      <c r="E249" s="1">
        <v>0</v>
      </c>
    </row>
    <row r="250" spans="1:5" x14ac:dyDescent="0.25">
      <c r="A250" s="1">
        <v>249</v>
      </c>
      <c r="B250" s="1" t="s">
        <v>761</v>
      </c>
      <c r="C250" s="1" t="s">
        <v>1013</v>
      </c>
      <c r="D250" s="1">
        <v>1</v>
      </c>
      <c r="E250" s="1">
        <v>0</v>
      </c>
    </row>
    <row r="251" spans="1:5" x14ac:dyDescent="0.25">
      <c r="A251" s="1">
        <v>250</v>
      </c>
      <c r="B251" s="1" t="s">
        <v>762</v>
      </c>
      <c r="C251" s="1" t="s">
        <v>1013</v>
      </c>
      <c r="D251" s="1">
        <v>1</v>
      </c>
      <c r="E251" s="1">
        <v>0</v>
      </c>
    </row>
    <row r="252" spans="1:5" x14ac:dyDescent="0.25">
      <c r="A252" s="1">
        <v>251</v>
      </c>
      <c r="B252" s="1" t="s">
        <v>763</v>
      </c>
      <c r="C252" s="1" t="s">
        <v>1013</v>
      </c>
      <c r="D252" s="1">
        <v>1</v>
      </c>
      <c r="E252" s="1">
        <v>0</v>
      </c>
    </row>
    <row r="253" spans="1:5" x14ac:dyDescent="0.25">
      <c r="A253" s="1">
        <v>252</v>
      </c>
      <c r="B253" s="1" t="s">
        <v>764</v>
      </c>
      <c r="C253" s="1" t="s">
        <v>1013</v>
      </c>
      <c r="D253" s="1">
        <v>1</v>
      </c>
      <c r="E253" s="1">
        <v>0</v>
      </c>
    </row>
    <row r="254" spans="1:5" x14ac:dyDescent="0.25">
      <c r="A254" s="1">
        <v>253</v>
      </c>
      <c r="B254" s="1" t="s">
        <v>765</v>
      </c>
      <c r="C254" s="1" t="s">
        <v>1013</v>
      </c>
      <c r="D254" s="1">
        <v>1</v>
      </c>
      <c r="E254" s="1">
        <v>0</v>
      </c>
    </row>
    <row r="255" spans="1:5" x14ac:dyDescent="0.25">
      <c r="A255" s="1">
        <v>254</v>
      </c>
      <c r="B255" s="1" t="s">
        <v>766</v>
      </c>
      <c r="C255" s="1" t="s">
        <v>1013</v>
      </c>
      <c r="D255" s="1">
        <v>1</v>
      </c>
      <c r="E255" s="1">
        <v>0</v>
      </c>
    </row>
    <row r="256" spans="1:5" x14ac:dyDescent="0.25">
      <c r="A256" s="1">
        <v>255</v>
      </c>
      <c r="B256" s="1" t="s">
        <v>767</v>
      </c>
      <c r="C256" s="1" t="s">
        <v>1013</v>
      </c>
      <c r="D256" s="1">
        <v>1</v>
      </c>
      <c r="E256" s="1">
        <v>0</v>
      </c>
    </row>
    <row r="257" spans="1:5" x14ac:dyDescent="0.25">
      <c r="A257" s="1">
        <v>256</v>
      </c>
      <c r="B257" s="1" t="s">
        <v>768</v>
      </c>
      <c r="C257" s="1" t="s">
        <v>1013</v>
      </c>
      <c r="D257" s="1">
        <v>1</v>
      </c>
      <c r="E257" s="1">
        <v>0</v>
      </c>
    </row>
    <row r="258" spans="1:5" x14ac:dyDescent="0.25">
      <c r="A258" s="1">
        <v>257</v>
      </c>
      <c r="B258" s="1" t="s">
        <v>769</v>
      </c>
      <c r="C258" s="1" t="s">
        <v>1013</v>
      </c>
      <c r="D258" s="1">
        <v>1</v>
      </c>
      <c r="E258" s="1">
        <v>0</v>
      </c>
    </row>
    <row r="259" spans="1:5" x14ac:dyDescent="0.25">
      <c r="A259" s="1">
        <v>258</v>
      </c>
      <c r="B259" s="1" t="s">
        <v>770</v>
      </c>
      <c r="C259" s="1" t="s">
        <v>1013</v>
      </c>
      <c r="D259" s="1">
        <v>1</v>
      </c>
      <c r="E259" s="1">
        <v>0</v>
      </c>
    </row>
    <row r="260" spans="1:5" x14ac:dyDescent="0.25">
      <c r="A260" s="1">
        <v>259</v>
      </c>
      <c r="B260" s="1" t="s">
        <v>771</v>
      </c>
      <c r="C260" s="1" t="s">
        <v>1013</v>
      </c>
      <c r="D260" s="1">
        <v>1</v>
      </c>
      <c r="E260" s="1">
        <v>0</v>
      </c>
    </row>
    <row r="261" spans="1:5" x14ac:dyDescent="0.25">
      <c r="A261" s="1">
        <v>260</v>
      </c>
      <c r="B261" s="1" t="s">
        <v>772</v>
      </c>
      <c r="C261" s="1" t="s">
        <v>1013</v>
      </c>
      <c r="D261" s="1">
        <v>1</v>
      </c>
      <c r="E261" s="1">
        <v>0</v>
      </c>
    </row>
    <row r="262" spans="1:5" x14ac:dyDescent="0.25">
      <c r="A262" s="1">
        <v>261</v>
      </c>
      <c r="B262" s="1" t="s">
        <v>773</v>
      </c>
      <c r="C262" s="1" t="s">
        <v>1013</v>
      </c>
      <c r="D262" s="1">
        <v>1</v>
      </c>
      <c r="E262" s="1">
        <v>0</v>
      </c>
    </row>
    <row r="263" spans="1:5" x14ac:dyDescent="0.25">
      <c r="A263" s="1">
        <v>262</v>
      </c>
      <c r="B263" s="1" t="s">
        <v>774</v>
      </c>
      <c r="C263" s="1" t="s">
        <v>1013</v>
      </c>
      <c r="D263" s="1">
        <v>1</v>
      </c>
      <c r="E263" s="1">
        <v>0</v>
      </c>
    </row>
    <row r="264" spans="1:5" x14ac:dyDescent="0.25">
      <c r="A264" s="1">
        <v>263</v>
      </c>
      <c r="B264" s="1" t="s">
        <v>775</v>
      </c>
      <c r="C264" s="1" t="s">
        <v>1013</v>
      </c>
      <c r="D264" s="1">
        <v>1</v>
      </c>
      <c r="E264" s="1">
        <v>0</v>
      </c>
    </row>
    <row r="265" spans="1:5" x14ac:dyDescent="0.25">
      <c r="A265" s="1">
        <v>264</v>
      </c>
      <c r="B265" s="1" t="s">
        <v>776</v>
      </c>
      <c r="C265" s="1" t="s">
        <v>1013</v>
      </c>
      <c r="D265" s="1">
        <v>1</v>
      </c>
      <c r="E265" s="1">
        <v>0</v>
      </c>
    </row>
    <row r="266" spans="1:5" x14ac:dyDescent="0.25">
      <c r="A266" s="1">
        <v>265</v>
      </c>
      <c r="B266" s="1" t="s">
        <v>777</v>
      </c>
      <c r="C266" s="1" t="s">
        <v>1013</v>
      </c>
      <c r="D266" s="1">
        <v>1</v>
      </c>
      <c r="E266" s="1">
        <v>0</v>
      </c>
    </row>
    <row r="267" spans="1:5" x14ac:dyDescent="0.25">
      <c r="A267" s="1">
        <v>266</v>
      </c>
      <c r="B267" s="1" t="s">
        <v>778</v>
      </c>
      <c r="C267" s="1" t="s">
        <v>1013</v>
      </c>
      <c r="D267" s="1">
        <v>1</v>
      </c>
      <c r="E267" s="1">
        <v>0</v>
      </c>
    </row>
    <row r="268" spans="1:5" x14ac:dyDescent="0.25">
      <c r="A268" s="1">
        <v>267</v>
      </c>
      <c r="B268" s="1" t="s">
        <v>779</v>
      </c>
      <c r="C268" s="1" t="s">
        <v>1013</v>
      </c>
      <c r="D268" s="1">
        <v>1</v>
      </c>
      <c r="E268" s="1">
        <v>0</v>
      </c>
    </row>
    <row r="269" spans="1:5" x14ac:dyDescent="0.25">
      <c r="A269" s="1">
        <v>268</v>
      </c>
      <c r="B269" s="1" t="s">
        <v>780</v>
      </c>
      <c r="C269" s="1" t="s">
        <v>1013</v>
      </c>
      <c r="D269" s="1">
        <v>1</v>
      </c>
      <c r="E269" s="1">
        <v>0</v>
      </c>
    </row>
    <row r="270" spans="1:5" x14ac:dyDescent="0.25">
      <c r="A270" s="1">
        <v>269</v>
      </c>
      <c r="B270" s="1" t="s">
        <v>781</v>
      </c>
      <c r="C270" s="1" t="s">
        <v>1013</v>
      </c>
      <c r="D270" s="1">
        <v>1</v>
      </c>
      <c r="E270" s="1">
        <v>0</v>
      </c>
    </row>
    <row r="271" spans="1:5" x14ac:dyDescent="0.25">
      <c r="A271" s="1">
        <v>270</v>
      </c>
      <c r="B271" s="1" t="s">
        <v>782</v>
      </c>
      <c r="C271" s="1" t="s">
        <v>1013</v>
      </c>
      <c r="D271" s="1">
        <v>1</v>
      </c>
      <c r="E271" s="1">
        <v>0</v>
      </c>
    </row>
    <row r="272" spans="1:5" x14ac:dyDescent="0.25">
      <c r="A272" s="1">
        <v>271</v>
      </c>
      <c r="B272" s="1" t="s">
        <v>783</v>
      </c>
      <c r="C272" s="1" t="s">
        <v>1013</v>
      </c>
      <c r="D272" s="1">
        <v>1</v>
      </c>
      <c r="E272" s="1">
        <v>0</v>
      </c>
    </row>
    <row r="273" spans="1:5" x14ac:dyDescent="0.25">
      <c r="A273" s="1">
        <v>272</v>
      </c>
      <c r="B273" s="1" t="s">
        <v>784</v>
      </c>
      <c r="C273" s="1" t="s">
        <v>1013</v>
      </c>
      <c r="D273" s="1">
        <v>1</v>
      </c>
      <c r="E273" s="1">
        <v>0</v>
      </c>
    </row>
    <row r="274" spans="1:5" x14ac:dyDescent="0.25">
      <c r="A274" s="1">
        <v>273</v>
      </c>
      <c r="B274" s="1" t="s">
        <v>785</v>
      </c>
      <c r="C274" s="1" t="s">
        <v>1013</v>
      </c>
      <c r="D274" s="1">
        <v>1</v>
      </c>
      <c r="E274" s="1">
        <v>0</v>
      </c>
    </row>
    <row r="275" spans="1:5" x14ac:dyDescent="0.25">
      <c r="A275" s="1">
        <v>274</v>
      </c>
      <c r="B275" s="1" t="s">
        <v>786</v>
      </c>
      <c r="C275" s="1" t="s">
        <v>1013</v>
      </c>
      <c r="D275" s="1">
        <v>1</v>
      </c>
      <c r="E275" s="1">
        <v>0</v>
      </c>
    </row>
    <row r="276" spans="1:5" x14ac:dyDescent="0.25">
      <c r="A276" s="1">
        <v>275</v>
      </c>
      <c r="B276" s="1" t="s">
        <v>787</v>
      </c>
      <c r="C276" s="1" t="s">
        <v>1013</v>
      </c>
      <c r="D276" s="1">
        <v>1</v>
      </c>
      <c r="E276" s="1">
        <v>0</v>
      </c>
    </row>
    <row r="277" spans="1:5" x14ac:dyDescent="0.25">
      <c r="A277" s="1">
        <v>276</v>
      </c>
      <c r="B277" s="1" t="s">
        <v>788</v>
      </c>
      <c r="C277" s="1" t="s">
        <v>1013</v>
      </c>
      <c r="D277" s="1">
        <v>1</v>
      </c>
      <c r="E277" s="1">
        <v>0</v>
      </c>
    </row>
    <row r="278" spans="1:5" x14ac:dyDescent="0.25">
      <c r="A278" s="1">
        <v>277</v>
      </c>
      <c r="B278" s="1" t="s">
        <v>789</v>
      </c>
      <c r="C278" s="1" t="s">
        <v>1013</v>
      </c>
      <c r="D278" s="1">
        <v>1</v>
      </c>
      <c r="E278" s="1">
        <v>0</v>
      </c>
    </row>
    <row r="279" spans="1:5" x14ac:dyDescent="0.25">
      <c r="A279" s="1">
        <v>278</v>
      </c>
      <c r="B279" s="1" t="s">
        <v>790</v>
      </c>
      <c r="C279" s="1" t="s">
        <v>1013</v>
      </c>
      <c r="D279" s="1">
        <v>1</v>
      </c>
      <c r="E279" s="1">
        <v>0</v>
      </c>
    </row>
    <row r="280" spans="1:5" x14ac:dyDescent="0.25">
      <c r="A280" s="1">
        <v>279</v>
      </c>
      <c r="B280" s="1" t="s">
        <v>791</v>
      </c>
      <c r="C280" s="1" t="s">
        <v>1013</v>
      </c>
      <c r="D280" s="1">
        <v>1</v>
      </c>
      <c r="E280" s="1">
        <v>0</v>
      </c>
    </row>
    <row r="281" spans="1:5" x14ac:dyDescent="0.25">
      <c r="A281" s="1">
        <v>280</v>
      </c>
      <c r="B281" s="1" t="s">
        <v>792</v>
      </c>
      <c r="C281" s="1" t="s">
        <v>1013</v>
      </c>
      <c r="D281" s="1">
        <v>1</v>
      </c>
      <c r="E281" s="1">
        <v>0</v>
      </c>
    </row>
    <row r="282" spans="1:5" x14ac:dyDescent="0.25">
      <c r="A282" s="1">
        <v>281</v>
      </c>
      <c r="B282" s="1" t="s">
        <v>793</v>
      </c>
      <c r="C282" s="1" t="s">
        <v>1013</v>
      </c>
      <c r="D282" s="1">
        <v>1</v>
      </c>
      <c r="E282" s="1">
        <v>0</v>
      </c>
    </row>
    <row r="283" spans="1:5" x14ac:dyDescent="0.25">
      <c r="A283" s="1">
        <v>282</v>
      </c>
      <c r="B283" s="1" t="s">
        <v>794</v>
      </c>
      <c r="C283" s="1" t="s">
        <v>1013</v>
      </c>
      <c r="D283" s="1">
        <v>1</v>
      </c>
      <c r="E283" s="1">
        <v>0</v>
      </c>
    </row>
    <row r="284" spans="1:5" x14ac:dyDescent="0.25">
      <c r="A284" s="1">
        <v>283</v>
      </c>
      <c r="B284" s="1" t="s">
        <v>795</v>
      </c>
      <c r="C284" s="1" t="s">
        <v>1013</v>
      </c>
      <c r="D284" s="1">
        <v>1</v>
      </c>
      <c r="E284" s="1">
        <v>0</v>
      </c>
    </row>
    <row r="285" spans="1:5" x14ac:dyDescent="0.25">
      <c r="A285" s="1">
        <v>284</v>
      </c>
      <c r="B285" s="1" t="s">
        <v>796</v>
      </c>
      <c r="C285" s="1" t="s">
        <v>1013</v>
      </c>
      <c r="D285" s="1">
        <v>1</v>
      </c>
      <c r="E285" s="1">
        <v>0</v>
      </c>
    </row>
    <row r="286" spans="1:5" x14ac:dyDescent="0.25">
      <c r="A286" s="1">
        <v>285</v>
      </c>
      <c r="B286" s="1" t="s">
        <v>797</v>
      </c>
      <c r="C286" s="1" t="s">
        <v>1013</v>
      </c>
      <c r="D286" s="1">
        <v>1</v>
      </c>
      <c r="E286" s="1">
        <v>0</v>
      </c>
    </row>
    <row r="287" spans="1:5" x14ac:dyDescent="0.25">
      <c r="A287" s="1">
        <v>286</v>
      </c>
      <c r="B287" s="1" t="s">
        <v>798</v>
      </c>
      <c r="C287" s="1" t="s">
        <v>1013</v>
      </c>
      <c r="D287" s="1">
        <v>1</v>
      </c>
      <c r="E287" s="1">
        <v>0</v>
      </c>
    </row>
    <row r="288" spans="1:5" x14ac:dyDescent="0.25">
      <c r="A288" s="1">
        <v>287</v>
      </c>
      <c r="B288" s="1" t="s">
        <v>799</v>
      </c>
      <c r="C288" s="1" t="s">
        <v>1013</v>
      </c>
      <c r="D288" s="1">
        <v>1</v>
      </c>
      <c r="E288" s="1">
        <v>0</v>
      </c>
    </row>
    <row r="289" spans="1:5" x14ac:dyDescent="0.25">
      <c r="A289" s="1">
        <v>288</v>
      </c>
      <c r="B289" s="1" t="s">
        <v>800</v>
      </c>
      <c r="C289" s="1" t="s">
        <v>1013</v>
      </c>
      <c r="D289" s="1">
        <v>1</v>
      </c>
      <c r="E289" s="1">
        <v>0</v>
      </c>
    </row>
    <row r="290" spans="1:5" x14ac:dyDescent="0.25">
      <c r="A290" s="1">
        <v>289</v>
      </c>
      <c r="B290" s="1" t="s">
        <v>801</v>
      </c>
      <c r="C290" s="1" t="s">
        <v>1013</v>
      </c>
      <c r="D290" s="1">
        <v>1</v>
      </c>
      <c r="E290" s="1">
        <v>0</v>
      </c>
    </row>
    <row r="291" spans="1:5" x14ac:dyDescent="0.25">
      <c r="A291" s="1">
        <v>290</v>
      </c>
      <c r="B291" s="1" t="s">
        <v>802</v>
      </c>
      <c r="C291" s="1" t="s">
        <v>1013</v>
      </c>
      <c r="D291" s="1">
        <v>1</v>
      </c>
      <c r="E291" s="1">
        <v>0</v>
      </c>
    </row>
    <row r="292" spans="1:5" x14ac:dyDescent="0.25">
      <c r="A292" s="1">
        <v>291</v>
      </c>
      <c r="B292" s="1" t="s">
        <v>803</v>
      </c>
      <c r="C292" s="1" t="s">
        <v>1013</v>
      </c>
      <c r="D292" s="1">
        <v>1</v>
      </c>
      <c r="E292" s="1">
        <v>0</v>
      </c>
    </row>
    <row r="293" spans="1:5" x14ac:dyDescent="0.25">
      <c r="A293" s="1">
        <v>292</v>
      </c>
      <c r="B293" s="1" t="s">
        <v>804</v>
      </c>
      <c r="C293" s="1" t="s">
        <v>1013</v>
      </c>
      <c r="D293" s="1">
        <v>1</v>
      </c>
      <c r="E293" s="1">
        <v>0</v>
      </c>
    </row>
    <row r="294" spans="1:5" x14ac:dyDescent="0.25">
      <c r="A294" s="1">
        <v>293</v>
      </c>
      <c r="B294" s="1" t="s">
        <v>805</v>
      </c>
      <c r="C294" s="1" t="s">
        <v>1013</v>
      </c>
      <c r="D294" s="1">
        <v>1</v>
      </c>
      <c r="E294" s="1">
        <v>0</v>
      </c>
    </row>
    <row r="295" spans="1:5" x14ac:dyDescent="0.25">
      <c r="A295" s="1">
        <v>294</v>
      </c>
      <c r="B295" s="1" t="s">
        <v>806</v>
      </c>
      <c r="C295" s="1" t="s">
        <v>1013</v>
      </c>
      <c r="D295" s="1">
        <v>1</v>
      </c>
      <c r="E295" s="1">
        <v>0</v>
      </c>
    </row>
    <row r="296" spans="1:5" x14ac:dyDescent="0.25">
      <c r="A296" s="1">
        <v>295</v>
      </c>
      <c r="B296" s="1" t="s">
        <v>807</v>
      </c>
      <c r="C296" s="1" t="s">
        <v>1013</v>
      </c>
      <c r="D296" s="1">
        <v>1</v>
      </c>
      <c r="E296" s="1">
        <v>0</v>
      </c>
    </row>
    <row r="297" spans="1:5" x14ac:dyDescent="0.25">
      <c r="A297" s="1">
        <v>296</v>
      </c>
      <c r="B297" s="1" t="s">
        <v>808</v>
      </c>
      <c r="C297" s="1" t="s">
        <v>1013</v>
      </c>
      <c r="D297" s="1">
        <v>1</v>
      </c>
      <c r="E297" s="1">
        <v>0</v>
      </c>
    </row>
    <row r="298" spans="1:5" x14ac:dyDescent="0.25">
      <c r="A298" s="1">
        <v>297</v>
      </c>
      <c r="B298" s="1" t="s">
        <v>809</v>
      </c>
      <c r="C298" s="1" t="s">
        <v>1013</v>
      </c>
      <c r="D298" s="1">
        <v>1</v>
      </c>
      <c r="E298" s="1">
        <v>0</v>
      </c>
    </row>
    <row r="299" spans="1:5" x14ac:dyDescent="0.25">
      <c r="A299" s="1">
        <v>298</v>
      </c>
      <c r="B299" s="1" t="s">
        <v>810</v>
      </c>
      <c r="C299" s="1" t="s">
        <v>1013</v>
      </c>
      <c r="D299" s="1">
        <v>1</v>
      </c>
      <c r="E299" s="1">
        <v>0</v>
      </c>
    </row>
    <row r="300" spans="1:5" x14ac:dyDescent="0.25">
      <c r="A300" s="1">
        <v>299</v>
      </c>
      <c r="B300" s="1" t="s">
        <v>811</v>
      </c>
      <c r="C300" s="1" t="s">
        <v>1013</v>
      </c>
      <c r="D300" s="1">
        <v>1</v>
      </c>
      <c r="E300" s="1">
        <v>0</v>
      </c>
    </row>
    <row r="301" spans="1:5" x14ac:dyDescent="0.25">
      <c r="A301" s="1">
        <v>300</v>
      </c>
      <c r="B301" s="1" t="s">
        <v>812</v>
      </c>
      <c r="C301" s="1" t="s">
        <v>1013</v>
      </c>
      <c r="D301" s="1">
        <v>1</v>
      </c>
      <c r="E301" s="1">
        <v>0</v>
      </c>
    </row>
    <row r="302" spans="1:5" x14ac:dyDescent="0.25">
      <c r="A302" s="1">
        <v>301</v>
      </c>
      <c r="B302" s="1" t="s">
        <v>813</v>
      </c>
      <c r="C302" s="1" t="s">
        <v>1013</v>
      </c>
      <c r="D302" s="1">
        <v>1</v>
      </c>
      <c r="E302" s="1">
        <v>0</v>
      </c>
    </row>
    <row r="303" spans="1:5" x14ac:dyDescent="0.25">
      <c r="A303" s="1">
        <v>302</v>
      </c>
      <c r="B303" s="1" t="s">
        <v>814</v>
      </c>
      <c r="C303" s="1" t="s">
        <v>1013</v>
      </c>
      <c r="D303" s="1">
        <v>1</v>
      </c>
      <c r="E303" s="1">
        <v>0</v>
      </c>
    </row>
    <row r="304" spans="1:5" x14ac:dyDescent="0.25">
      <c r="A304" s="1">
        <v>303</v>
      </c>
      <c r="B304" s="1" t="s">
        <v>815</v>
      </c>
      <c r="C304" s="1" t="s">
        <v>1013</v>
      </c>
      <c r="D304" s="1">
        <v>1</v>
      </c>
      <c r="E304" s="1">
        <v>0</v>
      </c>
    </row>
    <row r="305" spans="1:5" x14ac:dyDescent="0.25">
      <c r="A305" s="1">
        <v>304</v>
      </c>
      <c r="B305" s="1" t="s">
        <v>816</v>
      </c>
      <c r="C305" s="1" t="s">
        <v>1013</v>
      </c>
      <c r="D305" s="1">
        <v>1</v>
      </c>
      <c r="E305" s="1">
        <v>0</v>
      </c>
    </row>
    <row r="306" spans="1:5" x14ac:dyDescent="0.25">
      <c r="A306" s="1">
        <v>305</v>
      </c>
      <c r="B306" s="1" t="s">
        <v>817</v>
      </c>
      <c r="C306" s="1" t="s">
        <v>1013</v>
      </c>
      <c r="D306" s="1">
        <v>1</v>
      </c>
      <c r="E306" s="1">
        <v>0</v>
      </c>
    </row>
    <row r="307" spans="1:5" x14ac:dyDescent="0.25">
      <c r="A307" s="1">
        <v>306</v>
      </c>
      <c r="B307" s="1" t="s">
        <v>818</v>
      </c>
      <c r="C307" s="1" t="s">
        <v>1013</v>
      </c>
      <c r="D307" s="1">
        <v>1</v>
      </c>
      <c r="E307" s="1">
        <v>0</v>
      </c>
    </row>
    <row r="308" spans="1:5" x14ac:dyDescent="0.25">
      <c r="A308" s="1">
        <v>307</v>
      </c>
      <c r="B308" s="1" t="s">
        <v>819</v>
      </c>
      <c r="C308" s="1" t="s">
        <v>1013</v>
      </c>
      <c r="D308" s="1">
        <v>1</v>
      </c>
      <c r="E308" s="1">
        <v>0</v>
      </c>
    </row>
    <row r="309" spans="1:5" x14ac:dyDescent="0.25">
      <c r="A309" s="1">
        <v>308</v>
      </c>
      <c r="B309" s="1" t="s">
        <v>820</v>
      </c>
      <c r="C309" s="1" t="s">
        <v>1013</v>
      </c>
      <c r="D309" s="1">
        <v>1</v>
      </c>
      <c r="E309" s="1">
        <v>0</v>
      </c>
    </row>
    <row r="310" spans="1:5" x14ac:dyDescent="0.25">
      <c r="A310" s="1">
        <v>309</v>
      </c>
      <c r="B310" s="1" t="s">
        <v>821</v>
      </c>
      <c r="C310" s="1" t="s">
        <v>1013</v>
      </c>
      <c r="D310" s="1">
        <v>1</v>
      </c>
      <c r="E310" s="1">
        <v>0</v>
      </c>
    </row>
    <row r="311" spans="1:5" x14ac:dyDescent="0.25">
      <c r="A311" s="1">
        <v>310</v>
      </c>
      <c r="B311" s="1" t="s">
        <v>822</v>
      </c>
      <c r="C311" s="1" t="s">
        <v>1013</v>
      </c>
      <c r="D311" s="1">
        <v>1</v>
      </c>
      <c r="E311" s="1">
        <v>0</v>
      </c>
    </row>
    <row r="312" spans="1:5" x14ac:dyDescent="0.25">
      <c r="A312" s="1">
        <v>311</v>
      </c>
      <c r="B312" s="1" t="s">
        <v>823</v>
      </c>
      <c r="C312" s="1" t="s">
        <v>1013</v>
      </c>
      <c r="D312" s="1">
        <v>1</v>
      </c>
      <c r="E312" s="1">
        <v>0</v>
      </c>
    </row>
    <row r="313" spans="1:5" x14ac:dyDescent="0.25">
      <c r="A313" s="1">
        <v>312</v>
      </c>
      <c r="B313" s="1" t="s">
        <v>824</v>
      </c>
      <c r="C313" s="1" t="s">
        <v>1013</v>
      </c>
      <c r="D313" s="1">
        <v>1</v>
      </c>
      <c r="E313" s="1">
        <v>0</v>
      </c>
    </row>
    <row r="314" spans="1:5" x14ac:dyDescent="0.25">
      <c r="A314" s="1">
        <v>313</v>
      </c>
      <c r="B314" s="1" t="s">
        <v>825</v>
      </c>
      <c r="C314" s="1" t="s">
        <v>1013</v>
      </c>
      <c r="D314" s="1">
        <v>1</v>
      </c>
      <c r="E314" s="1">
        <v>0</v>
      </c>
    </row>
    <row r="315" spans="1:5" x14ac:dyDescent="0.25">
      <c r="A315" s="1">
        <v>314</v>
      </c>
      <c r="B315" s="1" t="s">
        <v>826</v>
      </c>
      <c r="C315" s="1" t="s">
        <v>1013</v>
      </c>
      <c r="D315" s="1">
        <v>1</v>
      </c>
      <c r="E315" s="1">
        <v>0</v>
      </c>
    </row>
    <row r="316" spans="1:5" x14ac:dyDescent="0.25">
      <c r="A316" s="1">
        <v>315</v>
      </c>
      <c r="B316" s="1" t="s">
        <v>827</v>
      </c>
      <c r="C316" s="1" t="s">
        <v>1013</v>
      </c>
      <c r="D316" s="1">
        <v>1</v>
      </c>
      <c r="E316" s="1">
        <v>0</v>
      </c>
    </row>
    <row r="317" spans="1:5" x14ac:dyDescent="0.25">
      <c r="A317" s="1">
        <v>316</v>
      </c>
      <c r="B317" s="1" t="s">
        <v>828</v>
      </c>
      <c r="C317" s="1" t="s">
        <v>1013</v>
      </c>
      <c r="D317" s="1">
        <v>1</v>
      </c>
      <c r="E317" s="1">
        <v>0</v>
      </c>
    </row>
    <row r="318" spans="1:5" x14ac:dyDescent="0.25">
      <c r="A318" s="1">
        <v>317</v>
      </c>
      <c r="B318" s="1" t="s">
        <v>829</v>
      </c>
      <c r="C318" s="1" t="s">
        <v>1013</v>
      </c>
      <c r="D318" s="1">
        <v>1</v>
      </c>
      <c r="E318" s="1">
        <v>0</v>
      </c>
    </row>
    <row r="319" spans="1:5" x14ac:dyDescent="0.25">
      <c r="A319" s="1">
        <v>318</v>
      </c>
      <c r="B319" s="1" t="s">
        <v>830</v>
      </c>
      <c r="C319" s="1" t="s">
        <v>1013</v>
      </c>
      <c r="D319" s="1">
        <v>1</v>
      </c>
      <c r="E319" s="1">
        <v>0</v>
      </c>
    </row>
    <row r="320" spans="1:5" x14ac:dyDescent="0.25">
      <c r="A320" s="1">
        <v>319</v>
      </c>
      <c r="B320" s="1" t="s">
        <v>831</v>
      </c>
      <c r="C320" s="1" t="s">
        <v>1013</v>
      </c>
      <c r="D320" s="1">
        <v>1</v>
      </c>
      <c r="E320" s="1">
        <v>0</v>
      </c>
    </row>
    <row r="321" spans="1:5" x14ac:dyDescent="0.25">
      <c r="A321" s="1">
        <v>320</v>
      </c>
      <c r="B321" s="1" t="s">
        <v>832</v>
      </c>
      <c r="C321" s="1" t="s">
        <v>1013</v>
      </c>
      <c r="D321" s="1">
        <v>1</v>
      </c>
      <c r="E321" s="1">
        <v>0</v>
      </c>
    </row>
    <row r="322" spans="1:5" x14ac:dyDescent="0.25">
      <c r="A322" s="1">
        <v>321</v>
      </c>
      <c r="B322" s="1" t="s">
        <v>833</v>
      </c>
      <c r="C322" s="1" t="s">
        <v>1013</v>
      </c>
      <c r="D322" s="1">
        <v>1</v>
      </c>
      <c r="E322" s="1">
        <v>0</v>
      </c>
    </row>
    <row r="323" spans="1:5" x14ac:dyDescent="0.25">
      <c r="A323" s="1">
        <v>322</v>
      </c>
      <c r="B323" s="1" t="s">
        <v>834</v>
      </c>
      <c r="C323" s="1" t="s">
        <v>1013</v>
      </c>
      <c r="D323" s="1">
        <v>1</v>
      </c>
      <c r="E323" s="1">
        <v>0</v>
      </c>
    </row>
    <row r="324" spans="1:5" x14ac:dyDescent="0.25">
      <c r="A324" s="1">
        <v>323</v>
      </c>
      <c r="B324" s="1" t="s">
        <v>835</v>
      </c>
      <c r="C324" s="1" t="s">
        <v>1013</v>
      </c>
      <c r="D324" s="1">
        <v>1</v>
      </c>
      <c r="E324" s="1">
        <v>0</v>
      </c>
    </row>
    <row r="325" spans="1:5" x14ac:dyDescent="0.25">
      <c r="A325" s="1">
        <v>324</v>
      </c>
      <c r="B325" s="1" t="s">
        <v>836</v>
      </c>
      <c r="C325" s="1" t="s">
        <v>1013</v>
      </c>
      <c r="D325" s="1">
        <v>1</v>
      </c>
      <c r="E325" s="1">
        <v>0</v>
      </c>
    </row>
    <row r="326" spans="1:5" x14ac:dyDescent="0.25">
      <c r="A326" s="1">
        <v>325</v>
      </c>
      <c r="B326" s="1" t="s">
        <v>837</v>
      </c>
      <c r="C326" s="1" t="s">
        <v>1013</v>
      </c>
      <c r="D326" s="1">
        <v>1</v>
      </c>
      <c r="E326" s="1">
        <v>0</v>
      </c>
    </row>
    <row r="327" spans="1:5" x14ac:dyDescent="0.25">
      <c r="A327" s="1">
        <v>326</v>
      </c>
      <c r="B327" s="1" t="s">
        <v>838</v>
      </c>
      <c r="C327" s="1" t="s">
        <v>1013</v>
      </c>
      <c r="D327" s="1">
        <v>1</v>
      </c>
      <c r="E327" s="1">
        <v>0</v>
      </c>
    </row>
    <row r="328" spans="1:5" x14ac:dyDescent="0.25">
      <c r="A328" s="1">
        <v>327</v>
      </c>
      <c r="B328" s="1" t="s">
        <v>839</v>
      </c>
      <c r="C328" s="1" t="s">
        <v>1013</v>
      </c>
      <c r="D328" s="1">
        <v>1</v>
      </c>
      <c r="E328" s="1">
        <v>0</v>
      </c>
    </row>
    <row r="329" spans="1:5" x14ac:dyDescent="0.25">
      <c r="A329" s="1">
        <v>328</v>
      </c>
      <c r="B329" s="1" t="s">
        <v>840</v>
      </c>
      <c r="C329" s="1" t="s">
        <v>1013</v>
      </c>
      <c r="D329" s="1">
        <v>1</v>
      </c>
      <c r="E329" s="1">
        <v>0</v>
      </c>
    </row>
    <row r="330" spans="1:5" x14ac:dyDescent="0.25">
      <c r="A330" s="1">
        <v>329</v>
      </c>
      <c r="B330" s="1" t="s">
        <v>841</v>
      </c>
      <c r="C330" s="1" t="s">
        <v>1013</v>
      </c>
      <c r="D330" s="1">
        <v>1</v>
      </c>
      <c r="E330" s="1">
        <v>0</v>
      </c>
    </row>
    <row r="331" spans="1:5" x14ac:dyDescent="0.25">
      <c r="A331" s="1">
        <v>330</v>
      </c>
      <c r="B331" s="1" t="s">
        <v>842</v>
      </c>
      <c r="C331" s="1" t="s">
        <v>1013</v>
      </c>
      <c r="D331" s="1">
        <v>1</v>
      </c>
      <c r="E331" s="1">
        <v>0</v>
      </c>
    </row>
    <row r="332" spans="1:5" x14ac:dyDescent="0.25">
      <c r="A332" s="1">
        <v>331</v>
      </c>
      <c r="B332" s="1" t="s">
        <v>843</v>
      </c>
      <c r="C332" s="1" t="s">
        <v>1013</v>
      </c>
      <c r="D332" s="1">
        <v>1</v>
      </c>
      <c r="E332" s="1">
        <v>0</v>
      </c>
    </row>
    <row r="333" spans="1:5" x14ac:dyDescent="0.25">
      <c r="A333" s="1">
        <v>332</v>
      </c>
      <c r="B333" s="1" t="s">
        <v>844</v>
      </c>
      <c r="C333" s="1" t="s">
        <v>1013</v>
      </c>
      <c r="D333" s="1">
        <v>1</v>
      </c>
      <c r="E333" s="1">
        <v>0</v>
      </c>
    </row>
    <row r="334" spans="1:5" x14ac:dyDescent="0.25">
      <c r="A334" s="1">
        <v>333</v>
      </c>
      <c r="B334" s="1" t="s">
        <v>845</v>
      </c>
      <c r="C334" s="1" t="s">
        <v>1013</v>
      </c>
      <c r="D334" s="1">
        <v>1</v>
      </c>
      <c r="E334" s="1">
        <v>0</v>
      </c>
    </row>
    <row r="335" spans="1:5" x14ac:dyDescent="0.25">
      <c r="A335" s="1">
        <v>334</v>
      </c>
      <c r="B335" s="1" t="s">
        <v>846</v>
      </c>
      <c r="C335" s="1" t="s">
        <v>1013</v>
      </c>
      <c r="D335" s="1">
        <v>1</v>
      </c>
      <c r="E335" s="1">
        <v>0</v>
      </c>
    </row>
    <row r="336" spans="1:5" x14ac:dyDescent="0.25">
      <c r="A336" s="1">
        <v>335</v>
      </c>
      <c r="B336" s="1" t="s">
        <v>847</v>
      </c>
      <c r="C336" s="1" t="s">
        <v>1013</v>
      </c>
      <c r="D336" s="1">
        <v>1</v>
      </c>
      <c r="E336" s="1">
        <v>0</v>
      </c>
    </row>
    <row r="337" spans="1:5" x14ac:dyDescent="0.25">
      <c r="A337" s="1">
        <v>336</v>
      </c>
      <c r="B337" s="1" t="s">
        <v>848</v>
      </c>
      <c r="C337" s="1" t="s">
        <v>1013</v>
      </c>
      <c r="D337" s="1">
        <v>1</v>
      </c>
      <c r="E337" s="1">
        <v>0</v>
      </c>
    </row>
    <row r="338" spans="1:5" x14ac:dyDescent="0.25">
      <c r="A338" s="1">
        <v>337</v>
      </c>
      <c r="B338" s="1" t="s">
        <v>849</v>
      </c>
      <c r="C338" s="1" t="s">
        <v>1013</v>
      </c>
      <c r="D338" s="1">
        <v>1</v>
      </c>
      <c r="E338" s="1">
        <v>0</v>
      </c>
    </row>
    <row r="339" spans="1:5" x14ac:dyDescent="0.25">
      <c r="A339" s="1">
        <v>338</v>
      </c>
      <c r="B339" s="1" t="s">
        <v>850</v>
      </c>
      <c r="C339" s="1" t="s">
        <v>1013</v>
      </c>
      <c r="D339" s="1">
        <v>1</v>
      </c>
      <c r="E339" s="1">
        <v>0</v>
      </c>
    </row>
    <row r="340" spans="1:5" x14ac:dyDescent="0.25">
      <c r="A340" s="1">
        <v>339</v>
      </c>
      <c r="B340" s="1" t="s">
        <v>851</v>
      </c>
      <c r="C340" s="1" t="s">
        <v>1013</v>
      </c>
      <c r="D340" s="1">
        <v>1</v>
      </c>
      <c r="E340" s="1">
        <v>0</v>
      </c>
    </row>
    <row r="341" spans="1:5" x14ac:dyDescent="0.25">
      <c r="A341" s="1">
        <v>340</v>
      </c>
      <c r="B341" s="1" t="s">
        <v>852</v>
      </c>
      <c r="C341" s="1" t="s">
        <v>1013</v>
      </c>
      <c r="D341" s="1">
        <v>1</v>
      </c>
      <c r="E341" s="1">
        <v>0</v>
      </c>
    </row>
    <row r="342" spans="1:5" x14ac:dyDescent="0.25">
      <c r="A342" s="1">
        <v>341</v>
      </c>
      <c r="B342" s="1" t="s">
        <v>853</v>
      </c>
      <c r="C342" s="1" t="s">
        <v>1013</v>
      </c>
      <c r="D342" s="1">
        <v>1</v>
      </c>
      <c r="E342" s="1">
        <v>0</v>
      </c>
    </row>
    <row r="343" spans="1:5" x14ac:dyDescent="0.25">
      <c r="A343" s="1">
        <v>342</v>
      </c>
      <c r="B343" s="1" t="s">
        <v>854</v>
      </c>
      <c r="C343" s="1" t="s">
        <v>1013</v>
      </c>
      <c r="D343" s="1">
        <v>1</v>
      </c>
      <c r="E343" s="1">
        <v>0</v>
      </c>
    </row>
    <row r="344" spans="1:5" x14ac:dyDescent="0.25">
      <c r="A344" s="1">
        <v>343</v>
      </c>
      <c r="B344" s="1" t="s">
        <v>855</v>
      </c>
      <c r="C344" s="1" t="s">
        <v>1013</v>
      </c>
      <c r="D344" s="1">
        <v>1</v>
      </c>
      <c r="E344" s="1">
        <v>0</v>
      </c>
    </row>
    <row r="345" spans="1:5" x14ac:dyDescent="0.25">
      <c r="A345" s="1">
        <v>344</v>
      </c>
      <c r="B345" s="1" t="s">
        <v>856</v>
      </c>
      <c r="C345" s="1" t="s">
        <v>1013</v>
      </c>
      <c r="D345" s="1">
        <v>1</v>
      </c>
      <c r="E345" s="1">
        <v>0</v>
      </c>
    </row>
    <row r="346" spans="1:5" x14ac:dyDescent="0.25">
      <c r="A346" s="1">
        <v>345</v>
      </c>
      <c r="B346" s="1" t="s">
        <v>857</v>
      </c>
      <c r="C346" s="1" t="s">
        <v>1013</v>
      </c>
      <c r="D346" s="1">
        <v>1</v>
      </c>
      <c r="E346" s="1">
        <v>0</v>
      </c>
    </row>
    <row r="347" spans="1:5" x14ac:dyDescent="0.25">
      <c r="A347" s="1">
        <v>346</v>
      </c>
      <c r="B347" s="1" t="s">
        <v>858</v>
      </c>
      <c r="C347" s="1" t="s">
        <v>1013</v>
      </c>
      <c r="D347" s="1">
        <v>1</v>
      </c>
      <c r="E347" s="1">
        <v>0</v>
      </c>
    </row>
    <row r="348" spans="1:5" x14ac:dyDescent="0.25">
      <c r="A348" s="1">
        <v>347</v>
      </c>
      <c r="B348" s="1" t="s">
        <v>859</v>
      </c>
      <c r="C348" s="1" t="s">
        <v>1013</v>
      </c>
      <c r="D348" s="1">
        <v>1</v>
      </c>
      <c r="E348" s="1">
        <v>0</v>
      </c>
    </row>
    <row r="349" spans="1:5" x14ac:dyDescent="0.25">
      <c r="A349" s="1">
        <v>348</v>
      </c>
      <c r="B349" s="1" t="s">
        <v>860</v>
      </c>
      <c r="C349" s="1" t="s">
        <v>1013</v>
      </c>
      <c r="D349" s="1">
        <v>1</v>
      </c>
      <c r="E349" s="1">
        <v>0</v>
      </c>
    </row>
    <row r="350" spans="1:5" x14ac:dyDescent="0.25">
      <c r="A350" s="1">
        <v>349</v>
      </c>
      <c r="B350" s="1" t="s">
        <v>861</v>
      </c>
      <c r="C350" s="1" t="s">
        <v>1013</v>
      </c>
      <c r="D350" s="1">
        <v>1</v>
      </c>
      <c r="E350" s="1">
        <v>0</v>
      </c>
    </row>
    <row r="351" spans="1:5" x14ac:dyDescent="0.25">
      <c r="A351" s="1">
        <v>350</v>
      </c>
      <c r="B351" s="1" t="s">
        <v>862</v>
      </c>
      <c r="C351" s="1" t="s">
        <v>1013</v>
      </c>
      <c r="D351" s="1">
        <v>1</v>
      </c>
      <c r="E351" s="1">
        <v>0</v>
      </c>
    </row>
    <row r="352" spans="1:5" x14ac:dyDescent="0.25">
      <c r="A352" s="1">
        <v>351</v>
      </c>
      <c r="B352" s="1" t="s">
        <v>863</v>
      </c>
      <c r="C352" s="1" t="s">
        <v>1013</v>
      </c>
      <c r="D352" s="1">
        <v>1</v>
      </c>
      <c r="E352" s="1">
        <v>0</v>
      </c>
    </row>
    <row r="353" spans="1:5" x14ac:dyDescent="0.25">
      <c r="A353" s="1">
        <v>352</v>
      </c>
      <c r="B353" s="1" t="s">
        <v>864</v>
      </c>
      <c r="C353" s="1" t="s">
        <v>1013</v>
      </c>
      <c r="D353" s="1">
        <v>1</v>
      </c>
      <c r="E353" s="1">
        <v>0</v>
      </c>
    </row>
    <row r="354" spans="1:5" x14ac:dyDescent="0.25">
      <c r="A354" s="1">
        <v>353</v>
      </c>
      <c r="B354" s="1" t="s">
        <v>865</v>
      </c>
      <c r="C354" s="1" t="s">
        <v>1013</v>
      </c>
      <c r="D354" s="1">
        <v>1</v>
      </c>
      <c r="E354" s="1">
        <v>0</v>
      </c>
    </row>
    <row r="355" spans="1:5" x14ac:dyDescent="0.25">
      <c r="A355" s="1">
        <v>354</v>
      </c>
      <c r="B355" s="1" t="s">
        <v>866</v>
      </c>
      <c r="C355" s="1" t="s">
        <v>1013</v>
      </c>
      <c r="D355" s="1">
        <v>1</v>
      </c>
      <c r="E355" s="1">
        <v>0</v>
      </c>
    </row>
    <row r="356" spans="1:5" x14ac:dyDescent="0.25">
      <c r="A356" s="1">
        <v>355</v>
      </c>
      <c r="B356" s="1" t="s">
        <v>867</v>
      </c>
      <c r="C356" s="1" t="s">
        <v>1013</v>
      </c>
      <c r="D356" s="1">
        <v>1</v>
      </c>
      <c r="E356" s="1">
        <v>0</v>
      </c>
    </row>
    <row r="357" spans="1:5" x14ac:dyDescent="0.25">
      <c r="A357" s="1">
        <v>356</v>
      </c>
      <c r="B357" s="1" t="s">
        <v>868</v>
      </c>
      <c r="C357" s="1" t="s">
        <v>1013</v>
      </c>
      <c r="D357" s="1">
        <v>1</v>
      </c>
      <c r="E357" s="1">
        <v>0</v>
      </c>
    </row>
    <row r="358" spans="1:5" x14ac:dyDescent="0.25">
      <c r="A358" s="1">
        <v>357</v>
      </c>
      <c r="B358" s="1" t="s">
        <v>869</v>
      </c>
      <c r="C358" s="1" t="s">
        <v>1013</v>
      </c>
      <c r="D358" s="1">
        <v>1</v>
      </c>
      <c r="E358" s="1">
        <v>0</v>
      </c>
    </row>
    <row r="359" spans="1:5" x14ac:dyDescent="0.25">
      <c r="A359" s="1">
        <v>358</v>
      </c>
      <c r="B359" s="1" t="s">
        <v>870</v>
      </c>
      <c r="C359" s="1" t="s">
        <v>1013</v>
      </c>
      <c r="D359" s="1">
        <v>1</v>
      </c>
      <c r="E359" s="1">
        <v>0</v>
      </c>
    </row>
    <row r="360" spans="1:5" x14ac:dyDescent="0.25">
      <c r="A360" s="1">
        <v>359</v>
      </c>
      <c r="B360" s="1" t="s">
        <v>871</v>
      </c>
      <c r="C360" s="1" t="s">
        <v>1013</v>
      </c>
      <c r="D360" s="1">
        <v>1</v>
      </c>
      <c r="E360" s="1">
        <v>0</v>
      </c>
    </row>
    <row r="361" spans="1:5" x14ac:dyDescent="0.25">
      <c r="A361" s="1">
        <v>360</v>
      </c>
      <c r="B361" s="1" t="s">
        <v>872</v>
      </c>
      <c r="C361" s="1" t="s">
        <v>1013</v>
      </c>
      <c r="D361" s="1">
        <v>1</v>
      </c>
      <c r="E361" s="1">
        <v>0</v>
      </c>
    </row>
    <row r="362" spans="1:5" x14ac:dyDescent="0.25">
      <c r="A362" s="1">
        <v>361</v>
      </c>
      <c r="B362" s="1" t="s">
        <v>873</v>
      </c>
      <c r="C362" s="1" t="s">
        <v>1013</v>
      </c>
      <c r="D362" s="1">
        <v>1</v>
      </c>
      <c r="E362" s="1">
        <v>0</v>
      </c>
    </row>
    <row r="363" spans="1:5" x14ac:dyDescent="0.25">
      <c r="A363" s="1">
        <v>362</v>
      </c>
      <c r="B363" s="1" t="s">
        <v>874</v>
      </c>
      <c r="C363" s="1" t="s">
        <v>1013</v>
      </c>
      <c r="D363" s="1">
        <v>1</v>
      </c>
      <c r="E363" s="1">
        <v>0</v>
      </c>
    </row>
    <row r="364" spans="1:5" x14ac:dyDescent="0.25">
      <c r="A364" s="1">
        <v>363</v>
      </c>
      <c r="B364" s="1" t="s">
        <v>875</v>
      </c>
      <c r="C364" s="1" t="s">
        <v>1013</v>
      </c>
      <c r="D364" s="1">
        <v>1</v>
      </c>
      <c r="E364" s="1">
        <v>0</v>
      </c>
    </row>
    <row r="365" spans="1:5" x14ac:dyDescent="0.25">
      <c r="A365" s="1">
        <v>364</v>
      </c>
      <c r="B365" s="1" t="s">
        <v>876</v>
      </c>
      <c r="C365" s="1" t="s">
        <v>1013</v>
      </c>
      <c r="D365" s="1">
        <v>1</v>
      </c>
      <c r="E365" s="1">
        <v>0</v>
      </c>
    </row>
    <row r="366" spans="1:5" x14ac:dyDescent="0.25">
      <c r="A366" s="1">
        <v>365</v>
      </c>
      <c r="B366" s="1" t="s">
        <v>877</v>
      </c>
      <c r="C366" s="1" t="s">
        <v>1013</v>
      </c>
      <c r="D366" s="1">
        <v>1</v>
      </c>
      <c r="E366" s="1">
        <v>0</v>
      </c>
    </row>
    <row r="367" spans="1:5" x14ac:dyDescent="0.25">
      <c r="A367" s="1">
        <v>366</v>
      </c>
      <c r="B367" s="1" t="s">
        <v>878</v>
      </c>
      <c r="C367" s="1" t="s">
        <v>1013</v>
      </c>
      <c r="D367" s="1">
        <v>1</v>
      </c>
      <c r="E367" s="1">
        <v>0</v>
      </c>
    </row>
    <row r="368" spans="1:5" x14ac:dyDescent="0.25">
      <c r="A368" s="1">
        <v>367</v>
      </c>
      <c r="B368" s="1" t="s">
        <v>879</v>
      </c>
      <c r="C368" s="1" t="s">
        <v>1013</v>
      </c>
      <c r="D368" s="1">
        <v>1</v>
      </c>
      <c r="E368" s="1">
        <v>0</v>
      </c>
    </row>
    <row r="369" spans="1:5" x14ac:dyDescent="0.25">
      <c r="A369" s="1">
        <v>368</v>
      </c>
      <c r="B369" s="1" t="s">
        <v>880</v>
      </c>
      <c r="C369" s="1" t="s">
        <v>1013</v>
      </c>
      <c r="D369" s="1">
        <v>1</v>
      </c>
      <c r="E369" s="1">
        <v>0</v>
      </c>
    </row>
    <row r="370" spans="1:5" x14ac:dyDescent="0.25">
      <c r="A370" s="1">
        <v>369</v>
      </c>
      <c r="B370" s="1" t="s">
        <v>881</v>
      </c>
      <c r="C370" s="1" t="s">
        <v>1013</v>
      </c>
      <c r="D370" s="1">
        <v>1</v>
      </c>
      <c r="E370" s="1">
        <v>0</v>
      </c>
    </row>
    <row r="371" spans="1:5" x14ac:dyDescent="0.25">
      <c r="A371" s="1">
        <v>370</v>
      </c>
      <c r="B371" s="1" t="s">
        <v>882</v>
      </c>
      <c r="C371" s="1" t="s">
        <v>1013</v>
      </c>
      <c r="D371" s="1">
        <v>1</v>
      </c>
      <c r="E371" s="1">
        <v>0</v>
      </c>
    </row>
    <row r="372" spans="1:5" x14ac:dyDescent="0.25">
      <c r="A372" s="1">
        <v>371</v>
      </c>
      <c r="B372" s="1" t="s">
        <v>883</v>
      </c>
      <c r="C372" s="1" t="s">
        <v>1013</v>
      </c>
      <c r="D372" s="1">
        <v>1</v>
      </c>
      <c r="E372" s="1">
        <v>0</v>
      </c>
    </row>
    <row r="373" spans="1:5" x14ac:dyDescent="0.25">
      <c r="A373" s="1">
        <v>372</v>
      </c>
      <c r="B373" s="1" t="s">
        <v>884</v>
      </c>
      <c r="C373" s="1" t="s">
        <v>1013</v>
      </c>
      <c r="D373" s="1">
        <v>1</v>
      </c>
      <c r="E373" s="1">
        <v>0</v>
      </c>
    </row>
    <row r="374" spans="1:5" x14ac:dyDescent="0.25">
      <c r="A374" s="1">
        <v>373</v>
      </c>
      <c r="B374" s="1" t="s">
        <v>885</v>
      </c>
      <c r="C374" s="1" t="s">
        <v>1013</v>
      </c>
      <c r="D374" s="1">
        <v>1</v>
      </c>
      <c r="E374" s="1">
        <v>0</v>
      </c>
    </row>
    <row r="375" spans="1:5" x14ac:dyDescent="0.25">
      <c r="A375" s="1">
        <v>374</v>
      </c>
      <c r="B375" s="1" t="s">
        <v>886</v>
      </c>
      <c r="C375" s="1" t="s">
        <v>1013</v>
      </c>
      <c r="D375" s="1">
        <v>1</v>
      </c>
      <c r="E375" s="1">
        <v>0</v>
      </c>
    </row>
    <row r="376" spans="1:5" x14ac:dyDescent="0.25">
      <c r="A376" s="1">
        <v>375</v>
      </c>
      <c r="B376" s="1" t="s">
        <v>887</v>
      </c>
      <c r="C376" s="1" t="s">
        <v>1013</v>
      </c>
      <c r="D376" s="1">
        <v>1</v>
      </c>
      <c r="E376" s="1">
        <v>0</v>
      </c>
    </row>
    <row r="377" spans="1:5" x14ac:dyDescent="0.25">
      <c r="A377" s="1">
        <v>376</v>
      </c>
      <c r="B377" s="1" t="s">
        <v>888</v>
      </c>
      <c r="C377" s="1" t="s">
        <v>1013</v>
      </c>
      <c r="D377" s="1">
        <v>1</v>
      </c>
      <c r="E377" s="1">
        <v>0</v>
      </c>
    </row>
    <row r="378" spans="1:5" x14ac:dyDescent="0.25">
      <c r="A378" s="1">
        <v>377</v>
      </c>
      <c r="B378" s="1" t="s">
        <v>889</v>
      </c>
      <c r="C378" s="1" t="s">
        <v>1013</v>
      </c>
      <c r="D378" s="1">
        <v>1</v>
      </c>
      <c r="E378" s="1">
        <v>0</v>
      </c>
    </row>
    <row r="379" spans="1:5" x14ac:dyDescent="0.25">
      <c r="A379" s="1">
        <v>378</v>
      </c>
      <c r="B379" s="1" t="s">
        <v>890</v>
      </c>
      <c r="C379" s="1" t="s">
        <v>1013</v>
      </c>
      <c r="D379" s="1">
        <v>1</v>
      </c>
      <c r="E379" s="1">
        <v>0</v>
      </c>
    </row>
    <row r="380" spans="1:5" x14ac:dyDescent="0.25">
      <c r="A380" s="1">
        <v>379</v>
      </c>
      <c r="B380" s="1" t="s">
        <v>891</v>
      </c>
      <c r="C380" s="1" t="s">
        <v>1013</v>
      </c>
      <c r="D380" s="1">
        <v>1</v>
      </c>
      <c r="E380" s="1">
        <v>0</v>
      </c>
    </row>
    <row r="381" spans="1:5" x14ac:dyDescent="0.25">
      <c r="A381" s="1">
        <v>380</v>
      </c>
      <c r="B381" s="1" t="s">
        <v>892</v>
      </c>
      <c r="C381" s="1" t="s">
        <v>1013</v>
      </c>
      <c r="D381" s="1">
        <v>1</v>
      </c>
      <c r="E381" s="1">
        <v>0</v>
      </c>
    </row>
    <row r="382" spans="1:5" x14ac:dyDescent="0.25">
      <c r="A382" s="1">
        <v>381</v>
      </c>
      <c r="B382" s="1" t="s">
        <v>893</v>
      </c>
      <c r="C382" s="1" t="s">
        <v>1013</v>
      </c>
      <c r="D382" s="1">
        <v>1</v>
      </c>
      <c r="E382" s="1">
        <v>0</v>
      </c>
    </row>
    <row r="383" spans="1:5" x14ac:dyDescent="0.25">
      <c r="A383" s="1">
        <v>382</v>
      </c>
      <c r="B383" s="1" t="s">
        <v>894</v>
      </c>
      <c r="C383" s="1" t="s">
        <v>1013</v>
      </c>
      <c r="D383" s="1">
        <v>1</v>
      </c>
      <c r="E383" s="1">
        <v>0</v>
      </c>
    </row>
    <row r="384" spans="1:5" x14ac:dyDescent="0.25">
      <c r="A384" s="1">
        <v>383</v>
      </c>
      <c r="B384" s="1" t="s">
        <v>895</v>
      </c>
      <c r="C384" s="1" t="s">
        <v>1013</v>
      </c>
      <c r="D384" s="1">
        <v>1</v>
      </c>
      <c r="E384" s="1">
        <v>0</v>
      </c>
    </row>
    <row r="385" spans="1:5" x14ac:dyDescent="0.25">
      <c r="A385" s="1">
        <v>384</v>
      </c>
      <c r="B385" s="1" t="s">
        <v>896</v>
      </c>
      <c r="C385" s="1" t="s">
        <v>1013</v>
      </c>
      <c r="D385" s="1">
        <v>1</v>
      </c>
      <c r="E385" s="1">
        <v>0</v>
      </c>
    </row>
    <row r="386" spans="1:5" x14ac:dyDescent="0.25">
      <c r="A386" s="1">
        <v>385</v>
      </c>
      <c r="B386" s="1" t="s">
        <v>897</v>
      </c>
      <c r="C386" s="1" t="s">
        <v>1013</v>
      </c>
      <c r="D386" s="1">
        <v>1</v>
      </c>
      <c r="E386" s="1">
        <v>0</v>
      </c>
    </row>
    <row r="387" spans="1:5" x14ac:dyDescent="0.25">
      <c r="A387" s="1">
        <v>386</v>
      </c>
      <c r="B387" s="1" t="s">
        <v>898</v>
      </c>
      <c r="C387" s="1" t="s">
        <v>1013</v>
      </c>
      <c r="D387" s="1">
        <v>1</v>
      </c>
      <c r="E387" s="1">
        <v>0</v>
      </c>
    </row>
    <row r="388" spans="1:5" x14ac:dyDescent="0.25">
      <c r="A388" s="1">
        <v>387</v>
      </c>
      <c r="B388" s="1" t="s">
        <v>899</v>
      </c>
      <c r="C388" s="1" t="s">
        <v>1013</v>
      </c>
      <c r="D388" s="1">
        <v>1</v>
      </c>
      <c r="E388" s="1">
        <v>0</v>
      </c>
    </row>
    <row r="389" spans="1:5" x14ac:dyDescent="0.25">
      <c r="A389" s="1">
        <v>388</v>
      </c>
      <c r="B389" s="1" t="s">
        <v>900</v>
      </c>
      <c r="C389" s="1" t="s">
        <v>1013</v>
      </c>
      <c r="D389" s="1">
        <v>1</v>
      </c>
      <c r="E389" s="1">
        <v>0</v>
      </c>
    </row>
    <row r="390" spans="1:5" x14ac:dyDescent="0.25">
      <c r="A390" s="1">
        <v>389</v>
      </c>
      <c r="B390" s="1" t="s">
        <v>901</v>
      </c>
      <c r="C390" s="1" t="s">
        <v>1013</v>
      </c>
      <c r="D390" s="1">
        <v>1</v>
      </c>
      <c r="E390" s="1">
        <v>0</v>
      </c>
    </row>
    <row r="391" spans="1:5" x14ac:dyDescent="0.25">
      <c r="A391" s="1">
        <v>390</v>
      </c>
      <c r="B391" s="1" t="s">
        <v>902</v>
      </c>
      <c r="C391" s="1" t="s">
        <v>1013</v>
      </c>
      <c r="D391" s="1">
        <v>1</v>
      </c>
      <c r="E391" s="1">
        <v>0</v>
      </c>
    </row>
    <row r="392" spans="1:5" x14ac:dyDescent="0.25">
      <c r="A392" s="1">
        <v>391</v>
      </c>
      <c r="B392" s="1" t="s">
        <v>903</v>
      </c>
      <c r="C392" s="1" t="s">
        <v>1013</v>
      </c>
      <c r="D392" s="1">
        <v>1</v>
      </c>
      <c r="E392" s="1">
        <v>0</v>
      </c>
    </row>
    <row r="393" spans="1:5" x14ac:dyDescent="0.25">
      <c r="A393" s="1">
        <v>392</v>
      </c>
      <c r="B393" s="1" t="s">
        <v>904</v>
      </c>
      <c r="C393" s="1" t="s">
        <v>1013</v>
      </c>
      <c r="D393" s="1">
        <v>1</v>
      </c>
      <c r="E393" s="1">
        <v>0</v>
      </c>
    </row>
    <row r="394" spans="1:5" x14ac:dyDescent="0.25">
      <c r="A394" s="1">
        <v>393</v>
      </c>
      <c r="B394" s="1" t="s">
        <v>905</v>
      </c>
      <c r="C394" s="1" t="s">
        <v>1013</v>
      </c>
      <c r="D394" s="1">
        <v>1</v>
      </c>
      <c r="E394" s="1">
        <v>0</v>
      </c>
    </row>
    <row r="395" spans="1:5" x14ac:dyDescent="0.25">
      <c r="A395" s="1">
        <v>394</v>
      </c>
      <c r="B395" s="1" t="s">
        <v>906</v>
      </c>
      <c r="C395" s="1" t="s">
        <v>1013</v>
      </c>
      <c r="D395" s="1">
        <v>1</v>
      </c>
      <c r="E395" s="1">
        <v>0</v>
      </c>
    </row>
    <row r="396" spans="1:5" x14ac:dyDescent="0.25">
      <c r="A396" s="1">
        <v>395</v>
      </c>
      <c r="B396" s="1" t="s">
        <v>907</v>
      </c>
      <c r="C396" s="1" t="s">
        <v>1013</v>
      </c>
      <c r="D396" s="1">
        <v>1</v>
      </c>
      <c r="E396" s="1">
        <v>0</v>
      </c>
    </row>
    <row r="397" spans="1:5" x14ac:dyDescent="0.25">
      <c r="A397" s="1">
        <v>396</v>
      </c>
      <c r="B397" s="1" t="s">
        <v>908</v>
      </c>
      <c r="C397" s="1" t="s">
        <v>1013</v>
      </c>
      <c r="D397" s="1">
        <v>1</v>
      </c>
      <c r="E397" s="1">
        <v>0</v>
      </c>
    </row>
    <row r="398" spans="1:5" x14ac:dyDescent="0.25">
      <c r="A398" s="1">
        <v>397</v>
      </c>
      <c r="B398" s="1" t="s">
        <v>909</v>
      </c>
      <c r="C398" s="1" t="s">
        <v>1013</v>
      </c>
      <c r="D398" s="1">
        <v>1</v>
      </c>
      <c r="E398" s="1">
        <v>0</v>
      </c>
    </row>
    <row r="399" spans="1:5" x14ac:dyDescent="0.25">
      <c r="A399" s="1">
        <v>398</v>
      </c>
      <c r="B399" s="1" t="s">
        <v>910</v>
      </c>
      <c r="C399" s="1" t="s">
        <v>1013</v>
      </c>
      <c r="D399" s="1">
        <v>1</v>
      </c>
      <c r="E399" s="1">
        <v>0</v>
      </c>
    </row>
    <row r="400" spans="1:5" x14ac:dyDescent="0.25">
      <c r="A400" s="1">
        <v>399</v>
      </c>
      <c r="B400" s="1" t="s">
        <v>911</v>
      </c>
      <c r="C400" s="1" t="s">
        <v>1013</v>
      </c>
      <c r="D400" s="1">
        <v>1</v>
      </c>
      <c r="E400" s="1">
        <v>0</v>
      </c>
    </row>
    <row r="401" spans="1:5" x14ac:dyDescent="0.25">
      <c r="A401" s="1">
        <v>400</v>
      </c>
      <c r="B401" s="1" t="s">
        <v>912</v>
      </c>
      <c r="C401" s="1" t="s">
        <v>1013</v>
      </c>
      <c r="D401" s="1">
        <v>1</v>
      </c>
      <c r="E401" s="1">
        <v>0</v>
      </c>
    </row>
    <row r="402" spans="1:5" x14ac:dyDescent="0.25">
      <c r="A402" s="1">
        <v>401</v>
      </c>
      <c r="B402" s="1" t="s">
        <v>913</v>
      </c>
      <c r="C402" s="1" t="s">
        <v>1013</v>
      </c>
      <c r="D402" s="1">
        <v>1</v>
      </c>
      <c r="E402" s="1">
        <v>0</v>
      </c>
    </row>
    <row r="403" spans="1:5" x14ac:dyDescent="0.25">
      <c r="A403" s="1">
        <v>402</v>
      </c>
      <c r="B403" s="1" t="s">
        <v>914</v>
      </c>
      <c r="C403" s="1" t="s">
        <v>1013</v>
      </c>
      <c r="D403" s="1">
        <v>1</v>
      </c>
      <c r="E403" s="1">
        <v>0</v>
      </c>
    </row>
    <row r="404" spans="1:5" x14ac:dyDescent="0.25">
      <c r="A404" s="1">
        <v>403</v>
      </c>
      <c r="B404" s="1" t="s">
        <v>915</v>
      </c>
      <c r="C404" s="1" t="s">
        <v>1013</v>
      </c>
      <c r="D404" s="1">
        <v>1</v>
      </c>
      <c r="E404" s="1">
        <v>0</v>
      </c>
    </row>
    <row r="405" spans="1:5" x14ac:dyDescent="0.25">
      <c r="A405" s="1">
        <v>404</v>
      </c>
      <c r="B405" s="1" t="s">
        <v>916</v>
      </c>
      <c r="C405" s="1" t="s">
        <v>1013</v>
      </c>
      <c r="D405" s="1">
        <v>1</v>
      </c>
      <c r="E405" s="1">
        <v>0</v>
      </c>
    </row>
    <row r="406" spans="1:5" x14ac:dyDescent="0.25">
      <c r="A406" s="1">
        <v>405</v>
      </c>
      <c r="B406" s="1" t="s">
        <v>917</v>
      </c>
      <c r="C406" s="1" t="s">
        <v>1013</v>
      </c>
      <c r="D406" s="1">
        <v>1</v>
      </c>
      <c r="E406" s="1">
        <v>0</v>
      </c>
    </row>
    <row r="407" spans="1:5" x14ac:dyDescent="0.25">
      <c r="A407" s="1">
        <v>406</v>
      </c>
      <c r="B407" s="1" t="s">
        <v>918</v>
      </c>
      <c r="C407" s="1" t="s">
        <v>1013</v>
      </c>
      <c r="D407" s="1">
        <v>1</v>
      </c>
      <c r="E407" s="1">
        <v>0</v>
      </c>
    </row>
    <row r="408" spans="1:5" x14ac:dyDescent="0.25">
      <c r="A408" s="1">
        <v>407</v>
      </c>
      <c r="B408" s="1" t="s">
        <v>919</v>
      </c>
      <c r="C408" s="1" t="s">
        <v>1013</v>
      </c>
      <c r="D408" s="1">
        <v>1</v>
      </c>
      <c r="E408" s="1">
        <v>0</v>
      </c>
    </row>
    <row r="409" spans="1:5" x14ac:dyDescent="0.25">
      <c r="A409" s="1">
        <v>408</v>
      </c>
      <c r="B409" s="1" t="s">
        <v>920</v>
      </c>
      <c r="C409" s="1" t="s">
        <v>1013</v>
      </c>
      <c r="D409" s="1">
        <v>1</v>
      </c>
      <c r="E409" s="1">
        <v>0</v>
      </c>
    </row>
    <row r="410" spans="1:5" x14ac:dyDescent="0.25">
      <c r="A410" s="1">
        <v>409</v>
      </c>
      <c r="B410" s="1" t="s">
        <v>921</v>
      </c>
      <c r="C410" s="1" t="s">
        <v>1013</v>
      </c>
      <c r="D410" s="1">
        <v>1</v>
      </c>
      <c r="E410" s="1">
        <v>0</v>
      </c>
    </row>
    <row r="411" spans="1:5" x14ac:dyDescent="0.25">
      <c r="A411" s="1">
        <v>410</v>
      </c>
      <c r="B411" s="1" t="s">
        <v>922</v>
      </c>
      <c r="C411" s="1" t="s">
        <v>1013</v>
      </c>
      <c r="D411" s="1">
        <v>1</v>
      </c>
      <c r="E411" s="1">
        <v>0</v>
      </c>
    </row>
    <row r="412" spans="1:5" x14ac:dyDescent="0.25">
      <c r="A412" s="1">
        <v>411</v>
      </c>
      <c r="B412" s="1" t="s">
        <v>923</v>
      </c>
      <c r="C412" s="1" t="s">
        <v>1013</v>
      </c>
      <c r="D412" s="1">
        <v>1</v>
      </c>
      <c r="E412" s="1">
        <v>0</v>
      </c>
    </row>
    <row r="413" spans="1:5" x14ac:dyDescent="0.25">
      <c r="A413" s="1">
        <v>412</v>
      </c>
      <c r="B413" s="1" t="s">
        <v>924</v>
      </c>
      <c r="C413" s="1" t="s">
        <v>1013</v>
      </c>
      <c r="D413" s="1">
        <v>1</v>
      </c>
      <c r="E413" s="1">
        <v>0</v>
      </c>
    </row>
    <row r="414" spans="1:5" x14ac:dyDescent="0.25">
      <c r="A414" s="1">
        <v>413</v>
      </c>
      <c r="B414" s="1" t="s">
        <v>925</v>
      </c>
      <c r="C414" s="1" t="s">
        <v>1013</v>
      </c>
      <c r="D414" s="1">
        <v>1</v>
      </c>
      <c r="E414" s="1">
        <v>0</v>
      </c>
    </row>
    <row r="415" spans="1:5" x14ac:dyDescent="0.25">
      <c r="A415" s="1">
        <v>414</v>
      </c>
      <c r="B415" s="1" t="s">
        <v>926</v>
      </c>
      <c r="C415" s="1" t="s">
        <v>1013</v>
      </c>
      <c r="D415" s="1">
        <v>1</v>
      </c>
      <c r="E415" s="1">
        <v>0</v>
      </c>
    </row>
    <row r="416" spans="1:5" x14ac:dyDescent="0.25">
      <c r="A416" s="1">
        <v>415</v>
      </c>
      <c r="B416" s="1" t="s">
        <v>927</v>
      </c>
      <c r="C416" s="1" t="s">
        <v>1013</v>
      </c>
      <c r="D416" s="1">
        <v>1</v>
      </c>
      <c r="E416" s="1">
        <v>0</v>
      </c>
    </row>
    <row r="417" spans="1:5" x14ac:dyDescent="0.25">
      <c r="A417" s="1">
        <v>416</v>
      </c>
      <c r="B417" s="1" t="s">
        <v>928</v>
      </c>
      <c r="C417" s="1" t="s">
        <v>1013</v>
      </c>
      <c r="D417" s="1">
        <v>1</v>
      </c>
      <c r="E417" s="1">
        <v>0</v>
      </c>
    </row>
    <row r="418" spans="1:5" x14ac:dyDescent="0.25">
      <c r="A418" s="1">
        <v>417</v>
      </c>
      <c r="B418" s="1" t="s">
        <v>929</v>
      </c>
      <c r="C418" s="1" t="s">
        <v>1013</v>
      </c>
      <c r="D418" s="1">
        <v>1</v>
      </c>
      <c r="E418" s="1">
        <v>0</v>
      </c>
    </row>
    <row r="419" spans="1:5" x14ac:dyDescent="0.25">
      <c r="A419" s="1">
        <v>418</v>
      </c>
      <c r="B419" s="1" t="s">
        <v>930</v>
      </c>
      <c r="C419" s="1" t="s">
        <v>1013</v>
      </c>
      <c r="D419" s="1">
        <v>1</v>
      </c>
      <c r="E419" s="1">
        <v>0</v>
      </c>
    </row>
    <row r="420" spans="1:5" x14ac:dyDescent="0.25">
      <c r="A420" s="1">
        <v>419</v>
      </c>
      <c r="B420" s="1" t="s">
        <v>931</v>
      </c>
      <c r="C420" s="1" t="s">
        <v>1013</v>
      </c>
      <c r="D420" s="1">
        <v>1</v>
      </c>
      <c r="E420" s="1">
        <v>0</v>
      </c>
    </row>
    <row r="421" spans="1:5" x14ac:dyDescent="0.25">
      <c r="A421" s="1">
        <v>420</v>
      </c>
      <c r="B421" s="1" t="s">
        <v>932</v>
      </c>
      <c r="C421" s="1" t="s">
        <v>1013</v>
      </c>
      <c r="D421" s="1">
        <v>1</v>
      </c>
      <c r="E421" s="1">
        <v>0</v>
      </c>
    </row>
    <row r="422" spans="1:5" x14ac:dyDescent="0.25">
      <c r="A422" s="1">
        <v>421</v>
      </c>
      <c r="B422" s="1" t="s">
        <v>933</v>
      </c>
      <c r="C422" s="1" t="s">
        <v>1013</v>
      </c>
      <c r="D422" s="1">
        <v>1</v>
      </c>
      <c r="E422" s="1">
        <v>0</v>
      </c>
    </row>
    <row r="423" spans="1:5" x14ac:dyDescent="0.25">
      <c r="A423" s="1">
        <v>422</v>
      </c>
      <c r="B423" s="1" t="s">
        <v>934</v>
      </c>
      <c r="C423" s="1" t="s">
        <v>1013</v>
      </c>
      <c r="D423" s="1">
        <v>1</v>
      </c>
      <c r="E423" s="1">
        <v>0</v>
      </c>
    </row>
    <row r="424" spans="1:5" x14ac:dyDescent="0.25">
      <c r="A424" s="1">
        <v>423</v>
      </c>
      <c r="B424" s="1" t="s">
        <v>935</v>
      </c>
      <c r="C424" s="1" t="s">
        <v>1013</v>
      </c>
      <c r="D424" s="1">
        <v>1</v>
      </c>
      <c r="E424" s="1">
        <v>0</v>
      </c>
    </row>
    <row r="425" spans="1:5" x14ac:dyDescent="0.25">
      <c r="A425" s="1">
        <v>424</v>
      </c>
      <c r="B425" s="1" t="s">
        <v>936</v>
      </c>
      <c r="C425" s="1" t="s">
        <v>1013</v>
      </c>
      <c r="D425" s="1">
        <v>1</v>
      </c>
      <c r="E425" s="1">
        <v>0</v>
      </c>
    </row>
    <row r="426" spans="1:5" x14ac:dyDescent="0.25">
      <c r="A426" s="1">
        <v>425</v>
      </c>
      <c r="B426" s="1" t="s">
        <v>937</v>
      </c>
      <c r="C426" s="1" t="s">
        <v>1013</v>
      </c>
      <c r="D426" s="1">
        <v>1</v>
      </c>
      <c r="E426" s="1">
        <v>0</v>
      </c>
    </row>
    <row r="427" spans="1:5" x14ac:dyDescent="0.25">
      <c r="A427" s="1">
        <v>426</v>
      </c>
      <c r="B427" s="1" t="s">
        <v>938</v>
      </c>
      <c r="C427" s="1" t="s">
        <v>1013</v>
      </c>
      <c r="D427" s="1">
        <v>1</v>
      </c>
      <c r="E427" s="1">
        <v>0</v>
      </c>
    </row>
    <row r="428" spans="1:5" x14ac:dyDescent="0.25">
      <c r="A428" s="1">
        <v>427</v>
      </c>
      <c r="B428" s="1" t="s">
        <v>939</v>
      </c>
      <c r="C428" s="1" t="s">
        <v>1013</v>
      </c>
      <c r="D428" s="1">
        <v>1</v>
      </c>
      <c r="E428" s="1">
        <v>0</v>
      </c>
    </row>
    <row r="429" spans="1:5" x14ac:dyDescent="0.25">
      <c r="A429" s="1">
        <v>428</v>
      </c>
      <c r="B429" s="1" t="s">
        <v>940</v>
      </c>
      <c r="C429" s="1" t="s">
        <v>1013</v>
      </c>
      <c r="D429" s="1">
        <v>1</v>
      </c>
      <c r="E429" s="1">
        <v>0</v>
      </c>
    </row>
    <row r="430" spans="1:5" x14ac:dyDescent="0.25">
      <c r="A430" s="1">
        <v>429</v>
      </c>
      <c r="B430" s="1" t="s">
        <v>941</v>
      </c>
      <c r="C430" s="1" t="s">
        <v>1013</v>
      </c>
      <c r="D430" s="1">
        <v>1</v>
      </c>
      <c r="E430" s="1">
        <v>0</v>
      </c>
    </row>
    <row r="431" spans="1:5" x14ac:dyDescent="0.25">
      <c r="A431" s="1">
        <v>430</v>
      </c>
      <c r="B431" s="1" t="s">
        <v>942</v>
      </c>
      <c r="C431" s="1" t="s">
        <v>1013</v>
      </c>
      <c r="D431" s="1">
        <v>1</v>
      </c>
      <c r="E431" s="1">
        <v>0</v>
      </c>
    </row>
    <row r="432" spans="1:5" x14ac:dyDescent="0.25">
      <c r="A432" s="1">
        <v>431</v>
      </c>
      <c r="B432" s="1" t="s">
        <v>943</v>
      </c>
      <c r="C432" s="1" t="s">
        <v>1013</v>
      </c>
      <c r="D432" s="1">
        <v>1</v>
      </c>
      <c r="E432" s="1">
        <v>0</v>
      </c>
    </row>
    <row r="433" spans="1:5" x14ac:dyDescent="0.25">
      <c r="A433" s="1">
        <v>432</v>
      </c>
      <c r="B433" s="1" t="s">
        <v>944</v>
      </c>
      <c r="C433" s="1" t="s">
        <v>1013</v>
      </c>
      <c r="D433" s="1">
        <v>1</v>
      </c>
      <c r="E433" s="1">
        <v>0</v>
      </c>
    </row>
    <row r="434" spans="1:5" x14ac:dyDescent="0.25">
      <c r="A434" s="1">
        <v>433</v>
      </c>
      <c r="B434" s="1" t="s">
        <v>945</v>
      </c>
      <c r="C434" s="1" t="s">
        <v>1013</v>
      </c>
      <c r="D434" s="1">
        <v>1</v>
      </c>
      <c r="E434" s="1">
        <v>0</v>
      </c>
    </row>
    <row r="435" spans="1:5" x14ac:dyDescent="0.25">
      <c r="A435" s="1">
        <v>434</v>
      </c>
      <c r="B435" s="1" t="s">
        <v>946</v>
      </c>
      <c r="C435" s="1" t="s">
        <v>1013</v>
      </c>
      <c r="D435" s="1">
        <v>1</v>
      </c>
      <c r="E435" s="1">
        <v>0</v>
      </c>
    </row>
    <row r="436" spans="1:5" x14ac:dyDescent="0.25">
      <c r="A436" s="1">
        <v>435</v>
      </c>
      <c r="B436" s="1" t="s">
        <v>947</v>
      </c>
      <c r="C436" s="1" t="s">
        <v>1013</v>
      </c>
      <c r="D436" s="1">
        <v>1</v>
      </c>
      <c r="E436" s="1">
        <v>0</v>
      </c>
    </row>
    <row r="437" spans="1:5" x14ac:dyDescent="0.25">
      <c r="A437" s="1">
        <v>436</v>
      </c>
      <c r="B437" s="1" t="s">
        <v>948</v>
      </c>
      <c r="C437" s="1" t="s">
        <v>1013</v>
      </c>
      <c r="D437" s="1">
        <v>1</v>
      </c>
      <c r="E437" s="1">
        <v>0</v>
      </c>
    </row>
    <row r="438" spans="1:5" x14ac:dyDescent="0.25">
      <c r="A438" s="1">
        <v>437</v>
      </c>
      <c r="B438" s="1" t="s">
        <v>949</v>
      </c>
      <c r="C438" s="1" t="s">
        <v>1013</v>
      </c>
      <c r="D438" s="1">
        <v>1</v>
      </c>
      <c r="E438" s="1">
        <v>0</v>
      </c>
    </row>
    <row r="439" spans="1:5" x14ac:dyDescent="0.25">
      <c r="A439" s="1">
        <v>438</v>
      </c>
      <c r="B439" s="1" t="s">
        <v>950</v>
      </c>
      <c r="C439" s="1" t="s">
        <v>1013</v>
      </c>
      <c r="D439" s="1">
        <v>1</v>
      </c>
      <c r="E439" s="1">
        <v>0</v>
      </c>
    </row>
    <row r="440" spans="1:5" x14ac:dyDescent="0.25">
      <c r="A440" s="1">
        <v>439</v>
      </c>
      <c r="B440" s="1" t="s">
        <v>951</v>
      </c>
      <c r="C440" s="1" t="s">
        <v>1013</v>
      </c>
      <c r="D440" s="1">
        <v>1</v>
      </c>
      <c r="E440" s="1">
        <v>0</v>
      </c>
    </row>
    <row r="441" spans="1:5" x14ac:dyDescent="0.25">
      <c r="A441" s="1">
        <v>440</v>
      </c>
      <c r="B441" s="1" t="s">
        <v>952</v>
      </c>
      <c r="C441" s="1" t="s">
        <v>1013</v>
      </c>
      <c r="D441" s="1">
        <v>1</v>
      </c>
      <c r="E441" s="1">
        <v>0</v>
      </c>
    </row>
    <row r="442" spans="1:5" x14ac:dyDescent="0.25">
      <c r="A442" s="1">
        <v>441</v>
      </c>
      <c r="B442" s="1" t="s">
        <v>953</v>
      </c>
      <c r="C442" s="1" t="s">
        <v>1013</v>
      </c>
      <c r="D442" s="1">
        <v>1</v>
      </c>
      <c r="E442" s="1">
        <v>0</v>
      </c>
    </row>
    <row r="443" spans="1:5" x14ac:dyDescent="0.25">
      <c r="A443" s="1">
        <v>442</v>
      </c>
      <c r="B443" s="1" t="s">
        <v>954</v>
      </c>
      <c r="C443" s="1" t="s">
        <v>1013</v>
      </c>
      <c r="D443" s="1">
        <v>1</v>
      </c>
      <c r="E443" s="1">
        <v>0</v>
      </c>
    </row>
    <row r="444" spans="1:5" x14ac:dyDescent="0.25">
      <c r="A444" s="1">
        <v>443</v>
      </c>
      <c r="B444" s="1" t="s">
        <v>955</v>
      </c>
      <c r="C444" s="1" t="s">
        <v>1013</v>
      </c>
      <c r="D444" s="1">
        <v>1</v>
      </c>
      <c r="E444" s="1">
        <v>0</v>
      </c>
    </row>
    <row r="445" spans="1:5" x14ac:dyDescent="0.25">
      <c r="A445" s="1">
        <v>444</v>
      </c>
      <c r="B445" s="1" t="s">
        <v>956</v>
      </c>
      <c r="C445" s="1" t="s">
        <v>1013</v>
      </c>
      <c r="D445" s="1">
        <v>1</v>
      </c>
      <c r="E445" s="1">
        <v>0</v>
      </c>
    </row>
    <row r="446" spans="1:5" x14ac:dyDescent="0.25">
      <c r="A446" s="1">
        <v>445</v>
      </c>
      <c r="B446" s="1" t="s">
        <v>957</v>
      </c>
      <c r="C446" s="1" t="s">
        <v>1013</v>
      </c>
      <c r="D446" s="1">
        <v>1</v>
      </c>
      <c r="E446" s="1">
        <v>0</v>
      </c>
    </row>
    <row r="447" spans="1:5" x14ac:dyDescent="0.25">
      <c r="A447" s="1">
        <v>446</v>
      </c>
      <c r="B447" s="1" t="s">
        <v>958</v>
      </c>
      <c r="C447" s="1" t="s">
        <v>1013</v>
      </c>
      <c r="D447" s="1">
        <v>1</v>
      </c>
      <c r="E447" s="1">
        <v>0</v>
      </c>
    </row>
    <row r="448" spans="1:5" x14ac:dyDescent="0.25">
      <c r="A448" s="1">
        <v>447</v>
      </c>
      <c r="B448" s="1" t="s">
        <v>959</v>
      </c>
      <c r="C448" s="1" t="s">
        <v>1013</v>
      </c>
      <c r="D448" s="1">
        <v>1</v>
      </c>
      <c r="E448" s="1">
        <v>0</v>
      </c>
    </row>
    <row r="449" spans="1:5" x14ac:dyDescent="0.25">
      <c r="A449" s="1">
        <v>448</v>
      </c>
      <c r="B449" s="1" t="s">
        <v>960</v>
      </c>
      <c r="C449" s="1" t="s">
        <v>1013</v>
      </c>
      <c r="D449" s="1">
        <v>1</v>
      </c>
      <c r="E449" s="1">
        <v>0</v>
      </c>
    </row>
    <row r="450" spans="1:5" x14ac:dyDescent="0.25">
      <c r="A450" s="1">
        <v>449</v>
      </c>
      <c r="B450" s="1" t="s">
        <v>961</v>
      </c>
      <c r="C450" s="1" t="s">
        <v>1013</v>
      </c>
      <c r="D450" s="1">
        <v>1</v>
      </c>
      <c r="E450" s="1">
        <v>0</v>
      </c>
    </row>
    <row r="451" spans="1:5" x14ac:dyDescent="0.25">
      <c r="A451" s="1">
        <v>450</v>
      </c>
      <c r="B451" s="1" t="s">
        <v>962</v>
      </c>
      <c r="C451" s="1" t="s">
        <v>1013</v>
      </c>
      <c r="D451" s="1">
        <v>1</v>
      </c>
      <c r="E451" s="1">
        <v>0</v>
      </c>
    </row>
    <row r="452" spans="1:5" x14ac:dyDescent="0.25">
      <c r="A452" s="1">
        <v>451</v>
      </c>
      <c r="B452" s="1" t="s">
        <v>963</v>
      </c>
      <c r="C452" s="1" t="s">
        <v>1013</v>
      </c>
      <c r="D452" s="1">
        <v>1</v>
      </c>
      <c r="E452" s="1">
        <v>0</v>
      </c>
    </row>
    <row r="453" spans="1:5" x14ac:dyDescent="0.25">
      <c r="A453" s="1">
        <v>452</v>
      </c>
      <c r="B453" s="1" t="s">
        <v>964</v>
      </c>
      <c r="C453" s="1" t="s">
        <v>1013</v>
      </c>
      <c r="D453" s="1">
        <v>1</v>
      </c>
      <c r="E453" s="1">
        <v>0</v>
      </c>
    </row>
    <row r="454" spans="1:5" x14ac:dyDescent="0.25">
      <c r="A454" s="1">
        <v>453</v>
      </c>
      <c r="B454" s="1" t="s">
        <v>965</v>
      </c>
      <c r="C454" s="1" t="s">
        <v>1013</v>
      </c>
      <c r="D454" s="1">
        <v>1</v>
      </c>
      <c r="E454" s="1">
        <v>0</v>
      </c>
    </row>
    <row r="455" spans="1:5" x14ac:dyDescent="0.25">
      <c r="A455" s="1">
        <v>454</v>
      </c>
      <c r="B455" s="1" t="s">
        <v>966</v>
      </c>
      <c r="C455" s="1" t="s">
        <v>1013</v>
      </c>
      <c r="D455" s="1">
        <v>1</v>
      </c>
      <c r="E455" s="1">
        <v>0</v>
      </c>
    </row>
    <row r="456" spans="1:5" x14ac:dyDescent="0.25">
      <c r="A456" s="1">
        <v>455</v>
      </c>
      <c r="B456" s="1" t="s">
        <v>967</v>
      </c>
      <c r="C456" s="1" t="s">
        <v>1013</v>
      </c>
      <c r="D456" s="1">
        <v>1</v>
      </c>
      <c r="E456" s="1">
        <v>0</v>
      </c>
    </row>
    <row r="457" spans="1:5" x14ac:dyDescent="0.25">
      <c r="A457" s="1">
        <v>456</v>
      </c>
      <c r="B457" s="1" t="s">
        <v>968</v>
      </c>
      <c r="C457" s="1" t="s">
        <v>1013</v>
      </c>
      <c r="D457" s="1">
        <v>1</v>
      </c>
      <c r="E457" s="1">
        <v>0</v>
      </c>
    </row>
    <row r="458" spans="1:5" x14ac:dyDescent="0.25">
      <c r="A458" s="1">
        <v>457</v>
      </c>
      <c r="B458" s="1" t="s">
        <v>969</v>
      </c>
      <c r="C458" s="1" t="s">
        <v>1013</v>
      </c>
      <c r="D458" s="1">
        <v>1</v>
      </c>
      <c r="E458" s="1">
        <v>0</v>
      </c>
    </row>
    <row r="459" spans="1:5" x14ac:dyDescent="0.25">
      <c r="A459" s="1">
        <v>458</v>
      </c>
      <c r="B459" s="1" t="s">
        <v>970</v>
      </c>
      <c r="C459" s="1" t="s">
        <v>1013</v>
      </c>
      <c r="D459" s="1">
        <v>1</v>
      </c>
      <c r="E459" s="1">
        <v>0</v>
      </c>
    </row>
    <row r="460" spans="1:5" x14ac:dyDescent="0.25">
      <c r="A460" s="1">
        <v>459</v>
      </c>
      <c r="B460" s="1" t="s">
        <v>971</v>
      </c>
      <c r="C460" s="1" t="s">
        <v>1013</v>
      </c>
      <c r="D460" s="1">
        <v>1</v>
      </c>
      <c r="E460" s="1">
        <v>0</v>
      </c>
    </row>
    <row r="461" spans="1:5" x14ac:dyDescent="0.25">
      <c r="A461" s="1">
        <v>460</v>
      </c>
      <c r="B461" s="1" t="s">
        <v>972</v>
      </c>
      <c r="C461" s="1" t="s">
        <v>1013</v>
      </c>
      <c r="D461" s="1">
        <v>1</v>
      </c>
      <c r="E461" s="1">
        <v>0</v>
      </c>
    </row>
    <row r="462" spans="1:5" x14ac:dyDescent="0.25">
      <c r="A462" s="1">
        <v>461</v>
      </c>
      <c r="B462" s="1" t="s">
        <v>973</v>
      </c>
      <c r="C462" s="1" t="s">
        <v>1013</v>
      </c>
      <c r="D462" s="1">
        <v>1</v>
      </c>
      <c r="E462" s="1">
        <v>0</v>
      </c>
    </row>
    <row r="463" spans="1:5" x14ac:dyDescent="0.25">
      <c r="A463" s="1">
        <v>462</v>
      </c>
      <c r="B463" s="1" t="s">
        <v>974</v>
      </c>
      <c r="C463" s="1" t="s">
        <v>1013</v>
      </c>
      <c r="D463" s="1">
        <v>1</v>
      </c>
      <c r="E463" s="1">
        <v>0</v>
      </c>
    </row>
    <row r="464" spans="1:5" x14ac:dyDescent="0.25">
      <c r="A464" s="1">
        <v>463</v>
      </c>
      <c r="B464" s="1" t="s">
        <v>975</v>
      </c>
      <c r="C464" s="1" t="s">
        <v>1013</v>
      </c>
      <c r="D464" s="1">
        <v>1</v>
      </c>
      <c r="E464" s="1">
        <v>0</v>
      </c>
    </row>
    <row r="465" spans="1:5" x14ac:dyDescent="0.25">
      <c r="A465" s="1">
        <v>464</v>
      </c>
      <c r="B465" s="1" t="s">
        <v>976</v>
      </c>
      <c r="C465" s="1" t="s">
        <v>1013</v>
      </c>
      <c r="D465" s="1">
        <v>1</v>
      </c>
      <c r="E465" s="1">
        <v>0</v>
      </c>
    </row>
    <row r="466" spans="1:5" x14ac:dyDescent="0.25">
      <c r="A466" s="1">
        <v>465</v>
      </c>
      <c r="B466" s="1" t="s">
        <v>977</v>
      </c>
      <c r="C466" s="1" t="s">
        <v>1013</v>
      </c>
      <c r="D466" s="1">
        <v>1</v>
      </c>
      <c r="E466" s="1">
        <v>0</v>
      </c>
    </row>
    <row r="467" spans="1:5" x14ac:dyDescent="0.25">
      <c r="A467" s="1">
        <v>466</v>
      </c>
      <c r="B467" s="1" t="s">
        <v>978</v>
      </c>
      <c r="C467" s="1" t="s">
        <v>1013</v>
      </c>
      <c r="D467" s="1">
        <v>1</v>
      </c>
      <c r="E467" s="1">
        <v>0</v>
      </c>
    </row>
    <row r="468" spans="1:5" x14ac:dyDescent="0.25">
      <c r="A468" s="1">
        <v>467</v>
      </c>
      <c r="B468" s="1" t="s">
        <v>979</v>
      </c>
      <c r="C468" s="1" t="s">
        <v>1013</v>
      </c>
      <c r="D468" s="1">
        <v>1</v>
      </c>
      <c r="E468" s="1">
        <v>0</v>
      </c>
    </row>
    <row r="469" spans="1:5" x14ac:dyDescent="0.25">
      <c r="A469" s="1">
        <v>468</v>
      </c>
      <c r="B469" s="1" t="s">
        <v>980</v>
      </c>
      <c r="C469" s="1" t="s">
        <v>1013</v>
      </c>
      <c r="D469" s="1">
        <v>1</v>
      </c>
      <c r="E469" s="1">
        <v>0</v>
      </c>
    </row>
    <row r="470" spans="1:5" x14ac:dyDescent="0.25">
      <c r="A470" s="1">
        <v>469</v>
      </c>
      <c r="B470" s="1" t="s">
        <v>981</v>
      </c>
      <c r="C470" s="1" t="s">
        <v>1013</v>
      </c>
      <c r="D470" s="1">
        <v>1</v>
      </c>
      <c r="E470" s="1">
        <v>0</v>
      </c>
    </row>
    <row r="471" spans="1:5" x14ac:dyDescent="0.25">
      <c r="A471" s="1">
        <v>470</v>
      </c>
      <c r="B471" s="1" t="s">
        <v>982</v>
      </c>
      <c r="C471" s="1" t="s">
        <v>1013</v>
      </c>
      <c r="D471" s="1">
        <v>1</v>
      </c>
      <c r="E471" s="1">
        <v>0</v>
      </c>
    </row>
    <row r="472" spans="1:5" x14ac:dyDescent="0.25">
      <c r="A472" s="1">
        <v>471</v>
      </c>
      <c r="B472" s="1" t="s">
        <v>983</v>
      </c>
      <c r="C472" s="1" t="s">
        <v>1013</v>
      </c>
      <c r="D472" s="1">
        <v>1</v>
      </c>
      <c r="E472" s="1">
        <v>0</v>
      </c>
    </row>
    <row r="473" spans="1:5" x14ac:dyDescent="0.25">
      <c r="A473" s="1">
        <v>472</v>
      </c>
      <c r="B473" s="1" t="s">
        <v>984</v>
      </c>
      <c r="C473" s="1" t="s">
        <v>1013</v>
      </c>
      <c r="D473" s="1">
        <v>1</v>
      </c>
      <c r="E473" s="1">
        <v>0</v>
      </c>
    </row>
    <row r="474" spans="1:5" x14ac:dyDescent="0.25">
      <c r="A474" s="1">
        <v>473</v>
      </c>
      <c r="B474" s="1" t="s">
        <v>985</v>
      </c>
      <c r="C474" s="1" t="s">
        <v>1013</v>
      </c>
      <c r="D474" s="1">
        <v>1</v>
      </c>
      <c r="E474" s="1">
        <v>0</v>
      </c>
    </row>
    <row r="475" spans="1:5" x14ac:dyDescent="0.25">
      <c r="A475" s="1">
        <v>474</v>
      </c>
      <c r="B475" s="1" t="s">
        <v>986</v>
      </c>
      <c r="C475" s="1" t="s">
        <v>1013</v>
      </c>
      <c r="D475" s="1">
        <v>1</v>
      </c>
      <c r="E475" s="1">
        <v>0</v>
      </c>
    </row>
    <row r="476" spans="1:5" x14ac:dyDescent="0.25">
      <c r="A476" s="1">
        <v>475</v>
      </c>
      <c r="B476" s="1" t="s">
        <v>987</v>
      </c>
      <c r="C476" s="1" t="s">
        <v>1013</v>
      </c>
      <c r="D476" s="1">
        <v>1</v>
      </c>
      <c r="E476" s="1">
        <v>0</v>
      </c>
    </row>
    <row r="477" spans="1:5" x14ac:dyDescent="0.25">
      <c r="A477" s="1">
        <v>476</v>
      </c>
      <c r="B477" s="1" t="s">
        <v>988</v>
      </c>
      <c r="C477" s="1" t="s">
        <v>1013</v>
      </c>
      <c r="D477" s="1">
        <v>1</v>
      </c>
      <c r="E477" s="1">
        <v>0</v>
      </c>
    </row>
    <row r="478" spans="1:5" x14ac:dyDescent="0.25">
      <c r="A478" s="1">
        <v>477</v>
      </c>
      <c r="B478" s="1" t="s">
        <v>989</v>
      </c>
      <c r="C478" s="1" t="s">
        <v>1013</v>
      </c>
      <c r="D478" s="1">
        <v>1</v>
      </c>
      <c r="E478" s="1">
        <v>0</v>
      </c>
    </row>
    <row r="479" spans="1:5" x14ac:dyDescent="0.25">
      <c r="A479" s="1">
        <v>478</v>
      </c>
      <c r="B479" s="1" t="s">
        <v>990</v>
      </c>
      <c r="C479" s="1" t="s">
        <v>1013</v>
      </c>
      <c r="D479" s="1">
        <v>1</v>
      </c>
      <c r="E479" s="1">
        <v>0</v>
      </c>
    </row>
    <row r="480" spans="1:5" x14ac:dyDescent="0.25">
      <c r="A480" s="1">
        <v>479</v>
      </c>
      <c r="B480" s="1" t="s">
        <v>991</v>
      </c>
      <c r="C480" s="1" t="s">
        <v>1013</v>
      </c>
      <c r="D480" s="1">
        <v>1</v>
      </c>
      <c r="E480" s="1">
        <v>0</v>
      </c>
    </row>
    <row r="481" spans="1:5" x14ac:dyDescent="0.25">
      <c r="A481" s="1">
        <v>480</v>
      </c>
      <c r="B481" s="1" t="s">
        <v>992</v>
      </c>
      <c r="C481" s="1" t="s">
        <v>1013</v>
      </c>
      <c r="D481" s="1">
        <v>1</v>
      </c>
      <c r="E481" s="1">
        <v>0</v>
      </c>
    </row>
    <row r="482" spans="1:5" x14ac:dyDescent="0.25">
      <c r="A482" s="1">
        <v>481</v>
      </c>
      <c r="B482" s="1" t="s">
        <v>993</v>
      </c>
      <c r="C482" s="1" t="s">
        <v>1013</v>
      </c>
      <c r="D482" s="1">
        <v>1</v>
      </c>
      <c r="E482" s="1">
        <v>0</v>
      </c>
    </row>
    <row r="483" spans="1:5" x14ac:dyDescent="0.25">
      <c r="A483" s="1">
        <v>482</v>
      </c>
      <c r="B483" s="1" t="s">
        <v>994</v>
      </c>
      <c r="C483" s="1" t="s">
        <v>1013</v>
      </c>
      <c r="D483" s="1">
        <v>1</v>
      </c>
      <c r="E483" s="1">
        <v>0</v>
      </c>
    </row>
    <row r="484" spans="1:5" x14ac:dyDescent="0.25">
      <c r="A484" s="1">
        <v>483</v>
      </c>
      <c r="B484" s="1" t="s">
        <v>995</v>
      </c>
      <c r="C484" s="1" t="s">
        <v>1013</v>
      </c>
      <c r="D484" s="1">
        <v>1</v>
      </c>
      <c r="E484" s="1">
        <v>0</v>
      </c>
    </row>
    <row r="485" spans="1:5" x14ac:dyDescent="0.25">
      <c r="A485" s="1">
        <v>484</v>
      </c>
      <c r="B485" s="1" t="s">
        <v>996</v>
      </c>
      <c r="C485" s="1" t="s">
        <v>1013</v>
      </c>
      <c r="D485" s="1">
        <v>1</v>
      </c>
      <c r="E485" s="1">
        <v>0</v>
      </c>
    </row>
    <row r="486" spans="1:5" x14ac:dyDescent="0.25">
      <c r="A486" s="1">
        <v>485</v>
      </c>
      <c r="B486" s="1" t="s">
        <v>997</v>
      </c>
      <c r="C486" s="1" t="s">
        <v>1013</v>
      </c>
      <c r="D486" s="1">
        <v>1</v>
      </c>
      <c r="E486" s="1">
        <v>0</v>
      </c>
    </row>
    <row r="487" spans="1:5" x14ac:dyDescent="0.25">
      <c r="A487" s="1">
        <v>486</v>
      </c>
      <c r="B487" s="1" t="s">
        <v>998</v>
      </c>
      <c r="C487" s="1" t="s">
        <v>1013</v>
      </c>
      <c r="D487" s="1">
        <v>1</v>
      </c>
      <c r="E487" s="1">
        <v>0</v>
      </c>
    </row>
    <row r="488" spans="1:5" x14ac:dyDescent="0.25">
      <c r="A488" s="1">
        <v>487</v>
      </c>
      <c r="B488" s="1" t="s">
        <v>999</v>
      </c>
      <c r="C488" s="1" t="s">
        <v>1013</v>
      </c>
      <c r="D488" s="1">
        <v>1</v>
      </c>
      <c r="E488" s="1">
        <v>0</v>
      </c>
    </row>
    <row r="489" spans="1:5" x14ac:dyDescent="0.25">
      <c r="A489" s="1">
        <v>488</v>
      </c>
      <c r="B489" s="1" t="s">
        <v>1000</v>
      </c>
      <c r="C489" s="1" t="s">
        <v>1013</v>
      </c>
      <c r="D489" s="1">
        <v>1</v>
      </c>
      <c r="E489" s="1">
        <v>0</v>
      </c>
    </row>
    <row r="490" spans="1:5" x14ac:dyDescent="0.25">
      <c r="A490" s="1">
        <v>489</v>
      </c>
      <c r="B490" s="1" t="s">
        <v>1001</v>
      </c>
      <c r="C490" s="1" t="s">
        <v>1013</v>
      </c>
      <c r="D490" s="1">
        <v>1</v>
      </c>
      <c r="E490" s="1">
        <v>0</v>
      </c>
    </row>
    <row r="491" spans="1:5" x14ac:dyDescent="0.25">
      <c r="A491" s="1">
        <v>490</v>
      </c>
      <c r="B491" s="1" t="s">
        <v>1002</v>
      </c>
      <c r="C491" s="1" t="s">
        <v>1013</v>
      </c>
      <c r="D491" s="1">
        <v>1</v>
      </c>
      <c r="E491" s="1">
        <v>0</v>
      </c>
    </row>
    <row r="492" spans="1:5" x14ac:dyDescent="0.25">
      <c r="A492" s="1">
        <v>491</v>
      </c>
      <c r="B492" s="1" t="s">
        <v>1003</v>
      </c>
      <c r="C492" s="1" t="s">
        <v>1013</v>
      </c>
      <c r="D492" s="1">
        <v>1</v>
      </c>
      <c r="E492" s="1">
        <v>0</v>
      </c>
    </row>
    <row r="493" spans="1:5" x14ac:dyDescent="0.25">
      <c r="A493" s="1">
        <v>492</v>
      </c>
      <c r="B493" s="1" t="s">
        <v>1004</v>
      </c>
      <c r="C493" s="1" t="s">
        <v>1013</v>
      </c>
      <c r="D493" s="1">
        <v>1</v>
      </c>
      <c r="E493" s="1">
        <v>0</v>
      </c>
    </row>
    <row r="494" spans="1:5" x14ac:dyDescent="0.25">
      <c r="A494" s="1">
        <v>493</v>
      </c>
      <c r="B494" s="1" t="s">
        <v>1005</v>
      </c>
      <c r="C494" s="1" t="s">
        <v>1013</v>
      </c>
      <c r="D494" s="1">
        <v>1</v>
      </c>
      <c r="E494" s="1">
        <v>0</v>
      </c>
    </row>
    <row r="495" spans="1:5" x14ac:dyDescent="0.25">
      <c r="A495" s="1">
        <v>494</v>
      </c>
      <c r="B495" s="1" t="s">
        <v>1006</v>
      </c>
      <c r="C495" s="1" t="s">
        <v>1013</v>
      </c>
      <c r="D495" s="1">
        <v>1</v>
      </c>
      <c r="E495" s="1">
        <v>0</v>
      </c>
    </row>
    <row r="496" spans="1:5" x14ac:dyDescent="0.25">
      <c r="A496" s="1">
        <v>495</v>
      </c>
      <c r="B496" s="1" t="s">
        <v>1007</v>
      </c>
      <c r="C496" s="1" t="s">
        <v>1013</v>
      </c>
      <c r="D496" s="1">
        <v>1</v>
      </c>
      <c r="E496" s="1">
        <v>0</v>
      </c>
    </row>
    <row r="497" spans="1:5" x14ac:dyDescent="0.25">
      <c r="A497" s="1">
        <v>496</v>
      </c>
      <c r="B497" s="1" t="s">
        <v>1008</v>
      </c>
      <c r="C497" s="1" t="s">
        <v>1013</v>
      </c>
      <c r="D497" s="1">
        <v>1</v>
      </c>
      <c r="E497" s="1">
        <v>0</v>
      </c>
    </row>
    <row r="498" spans="1:5" x14ac:dyDescent="0.25">
      <c r="A498" s="1">
        <v>497</v>
      </c>
      <c r="B498" s="1" t="s">
        <v>1009</v>
      </c>
      <c r="C498" s="1" t="s">
        <v>1013</v>
      </c>
      <c r="D498" s="1">
        <v>1</v>
      </c>
      <c r="E498" s="1">
        <v>0</v>
      </c>
    </row>
    <row r="499" spans="1:5" x14ac:dyDescent="0.25">
      <c r="A499" s="1">
        <v>498</v>
      </c>
      <c r="B499" s="1" t="s">
        <v>1010</v>
      </c>
      <c r="C499" s="1" t="s">
        <v>1013</v>
      </c>
      <c r="D499" s="1">
        <v>1</v>
      </c>
      <c r="E499" s="1">
        <v>0</v>
      </c>
    </row>
    <row r="500" spans="1:5" x14ac:dyDescent="0.25">
      <c r="A500" s="1">
        <v>499</v>
      </c>
      <c r="B500" s="1" t="s">
        <v>1011</v>
      </c>
      <c r="C500" s="1" t="s">
        <v>1013</v>
      </c>
      <c r="D500" s="1">
        <v>1</v>
      </c>
      <c r="E500" s="1">
        <v>0</v>
      </c>
    </row>
    <row r="501" spans="1:5" x14ac:dyDescent="0.25">
      <c r="A501" s="1">
        <v>500</v>
      </c>
      <c r="B501" s="1" t="s">
        <v>1012</v>
      </c>
      <c r="C501" s="1" t="s">
        <v>1013</v>
      </c>
      <c r="D501" s="1">
        <v>1</v>
      </c>
      <c r="E501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B97F-0890-4A94-A486-AB6FDB06A213}">
  <dimension ref="A1:L13"/>
  <sheetViews>
    <sheetView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1.85546875" bestFit="1" customWidth="1"/>
    <col min="3" max="3" width="12" bestFit="1" customWidth="1"/>
    <col min="4" max="4" width="10.85546875" bestFit="1" customWidth="1"/>
    <col min="5" max="5" width="11" bestFit="1" customWidth="1"/>
  </cols>
  <sheetData>
    <row r="1" spans="1:12" x14ac:dyDescent="0.25">
      <c r="A1" t="s">
        <v>1345</v>
      </c>
      <c r="B1" t="s">
        <v>1344</v>
      </c>
      <c r="C1" t="s">
        <v>1335</v>
      </c>
      <c r="D1" t="s">
        <v>1336</v>
      </c>
      <c r="E1" t="s">
        <v>1350</v>
      </c>
      <c r="F1" t="s">
        <v>1337</v>
      </c>
      <c r="G1" t="s">
        <v>1338</v>
      </c>
      <c r="H1" t="s">
        <v>1375</v>
      </c>
      <c r="I1" t="s">
        <v>1376</v>
      </c>
      <c r="J1" t="s">
        <v>1341</v>
      </c>
      <c r="K1" t="s">
        <v>1377</v>
      </c>
      <c r="L1" t="s">
        <v>1380</v>
      </c>
    </row>
    <row r="2" spans="1:12" x14ac:dyDescent="0.25">
      <c r="A2" t="s">
        <v>1339</v>
      </c>
      <c r="B2" t="s">
        <v>1351</v>
      </c>
      <c r="C2" t="s">
        <v>1343</v>
      </c>
      <c r="D2" t="s">
        <v>1342</v>
      </c>
      <c r="E2">
        <v>0.02</v>
      </c>
      <c r="F2" t="s">
        <v>1355</v>
      </c>
    </row>
    <row r="3" spans="1:12" x14ac:dyDescent="0.25">
      <c r="A3" t="s">
        <v>1346</v>
      </c>
      <c r="B3" t="s">
        <v>1352</v>
      </c>
      <c r="C3" t="s">
        <v>1343</v>
      </c>
      <c r="D3" t="s">
        <v>1342</v>
      </c>
      <c r="E3">
        <v>0.02</v>
      </c>
      <c r="F3" t="s">
        <v>1355</v>
      </c>
    </row>
    <row r="4" spans="1:12" x14ac:dyDescent="0.25">
      <c r="A4" t="s">
        <v>1356</v>
      </c>
      <c r="B4" t="s">
        <v>1338</v>
      </c>
      <c r="G4">
        <v>0</v>
      </c>
    </row>
    <row r="5" spans="1:12" x14ac:dyDescent="0.25">
      <c r="A5" t="s">
        <v>1357</v>
      </c>
      <c r="B5" t="s">
        <v>1375</v>
      </c>
      <c r="H5" t="s">
        <v>1195</v>
      </c>
    </row>
    <row r="6" spans="1:12" x14ac:dyDescent="0.25">
      <c r="A6" t="s">
        <v>1358</v>
      </c>
      <c r="B6" t="s">
        <v>1376</v>
      </c>
      <c r="I6">
        <v>5</v>
      </c>
    </row>
    <row r="7" spans="1:12" x14ac:dyDescent="0.25">
      <c r="A7" t="s">
        <v>1359</v>
      </c>
      <c r="B7" t="s">
        <v>1341</v>
      </c>
      <c r="J7">
        <v>5</v>
      </c>
    </row>
    <row r="8" spans="1:12" x14ac:dyDescent="0.25">
      <c r="A8" t="s">
        <v>1360</v>
      </c>
      <c r="B8" t="s">
        <v>1377</v>
      </c>
      <c r="K8">
        <v>10</v>
      </c>
    </row>
    <row r="9" spans="1:12" x14ac:dyDescent="0.25">
      <c r="A9" s="1" t="s">
        <v>1379</v>
      </c>
      <c r="B9" t="s">
        <v>1380</v>
      </c>
      <c r="L9">
        <v>0</v>
      </c>
    </row>
    <row r="10" spans="1:12" x14ac:dyDescent="0.25">
      <c r="A10" t="s">
        <v>1365</v>
      </c>
      <c r="B10" t="s">
        <v>1381</v>
      </c>
      <c r="C10" t="s">
        <v>1343</v>
      </c>
      <c r="D10" t="s">
        <v>1342</v>
      </c>
    </row>
    <row r="11" spans="1:12" x14ac:dyDescent="0.25">
      <c r="A11" t="s">
        <v>1195</v>
      </c>
      <c r="B11" t="s">
        <v>1380</v>
      </c>
      <c r="L11" t="s">
        <v>1195</v>
      </c>
    </row>
    <row r="12" spans="1:12" x14ac:dyDescent="0.25">
      <c r="A12" t="s">
        <v>83</v>
      </c>
      <c r="B12" t="s">
        <v>1380</v>
      </c>
      <c r="L12" t="s">
        <v>83</v>
      </c>
    </row>
    <row r="13" spans="1:12" x14ac:dyDescent="0.25">
      <c r="A13" t="s">
        <v>1420</v>
      </c>
      <c r="B13" t="s">
        <v>1421</v>
      </c>
      <c r="C13" t="s">
        <v>1343</v>
      </c>
    </row>
  </sheetData>
  <autoFilter ref="A1:H3" xr:uid="{84FDB97F-0890-4A94-A486-AB6FDB06A213}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9ECF-61D2-40C0-8CF9-9276E67A0D7B}">
  <dimension ref="A1:DL91"/>
  <sheetViews>
    <sheetView topLeftCell="B1" zoomScale="115" zoomScaleNormal="115" workbookViewId="0">
      <pane ySplit="1" topLeftCell="A68" activePane="bottomLeft" state="frozen"/>
      <selection pane="bottomLeft" activeCell="G83" sqref="G83"/>
    </sheetView>
  </sheetViews>
  <sheetFormatPr defaultColWidth="9.28515625" defaultRowHeight="15" x14ac:dyDescent="0.25"/>
  <cols>
    <col min="1" max="1" width="8.7109375" bestFit="1" customWidth="1"/>
    <col min="2" max="2" width="16" bestFit="1" customWidth="1"/>
    <col min="3" max="3" width="13.7109375" bestFit="1" customWidth="1"/>
    <col min="4" max="4" width="8.85546875" bestFit="1" customWidth="1"/>
    <col min="5" max="5" width="13.7109375" bestFit="1" customWidth="1"/>
    <col min="6" max="6" width="26.28515625" bestFit="1" customWidth="1"/>
    <col min="7" max="12" width="26.28515625" customWidth="1"/>
    <col min="13" max="13" width="15" bestFit="1" customWidth="1"/>
    <col min="14" max="14" width="15.28515625" bestFit="1" customWidth="1"/>
    <col min="15" max="15" width="14.7109375" bestFit="1" customWidth="1"/>
    <col min="16" max="16" width="15.140625" bestFit="1" customWidth="1"/>
    <col min="17" max="18" width="12.28515625" bestFit="1" customWidth="1"/>
    <col min="19" max="21" width="12.28515625" customWidth="1"/>
    <col min="22" max="22" width="4.5703125" bestFit="1" customWidth="1"/>
    <col min="23" max="24" width="5.5703125" bestFit="1" customWidth="1"/>
    <col min="25" max="25" width="4.140625" bestFit="1" customWidth="1"/>
    <col min="26" max="26" width="6" bestFit="1" customWidth="1"/>
    <col min="27" max="27" width="6.7109375" bestFit="1" customWidth="1"/>
    <col min="28" max="28" width="4.42578125" bestFit="1" customWidth="1"/>
    <col min="29" max="30" width="4.140625" bestFit="1" customWidth="1"/>
    <col min="31" max="31" width="5" bestFit="1" customWidth="1"/>
    <col min="32" max="32" width="8.42578125" bestFit="1" customWidth="1"/>
    <col min="33" max="33" width="4.28515625" bestFit="1" customWidth="1"/>
    <col min="34" max="34" width="4.28515625" customWidth="1"/>
    <col min="35" max="35" width="6.28515625" bestFit="1" customWidth="1"/>
    <col min="36" max="38" width="4.140625" bestFit="1" customWidth="1"/>
    <col min="39" max="40" width="5.5703125" bestFit="1" customWidth="1"/>
    <col min="41" max="41" width="4.140625" bestFit="1" customWidth="1"/>
    <col min="42" max="42" width="5.5703125" bestFit="1" customWidth="1"/>
    <col min="43" max="49" width="4.140625" bestFit="1" customWidth="1"/>
    <col min="50" max="50" width="5.5703125" bestFit="1" customWidth="1"/>
    <col min="51" max="113" width="4.140625" bestFit="1" customWidth="1"/>
    <col min="114" max="114" width="5.140625" bestFit="1" customWidth="1"/>
  </cols>
  <sheetData>
    <row r="1" spans="1:116" ht="15.75" thickBot="1" x14ac:dyDescent="0.3">
      <c r="A1" s="2" t="s">
        <v>0</v>
      </c>
      <c r="B1" s="2" t="s">
        <v>66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60</v>
      </c>
      <c r="AX1" s="2" t="s">
        <v>61</v>
      </c>
      <c r="AY1" s="2" t="s">
        <v>62</v>
      </c>
      <c r="AZ1" s="2" t="s">
        <v>63</v>
      </c>
      <c r="BA1" s="2" t="s">
        <v>64</v>
      </c>
      <c r="BB1" s="2" t="s">
        <v>65</v>
      </c>
      <c r="BC1" s="2" t="s">
        <v>470</v>
      </c>
      <c r="BD1" s="2" t="s">
        <v>471</v>
      </c>
      <c r="BE1" s="2" t="s">
        <v>472</v>
      </c>
      <c r="BF1" s="2" t="s">
        <v>473</v>
      </c>
      <c r="BG1" s="2" t="s">
        <v>474</v>
      </c>
      <c r="BH1" s="2" t="s">
        <v>475</v>
      </c>
      <c r="BI1" s="2" t="s">
        <v>476</v>
      </c>
      <c r="BJ1" s="2" t="s">
        <v>477</v>
      </c>
      <c r="BK1" s="2" t="s">
        <v>478</v>
      </c>
      <c r="BL1" s="2" t="s">
        <v>479</v>
      </c>
      <c r="BM1" s="2" t="s">
        <v>480</v>
      </c>
      <c r="BN1" s="2" t="s">
        <v>481</v>
      </c>
      <c r="BO1" s="2" t="s">
        <v>482</v>
      </c>
      <c r="BP1" s="2" t="s">
        <v>483</v>
      </c>
      <c r="BQ1" s="2" t="s">
        <v>484</v>
      </c>
      <c r="BR1" s="2" t="s">
        <v>485</v>
      </c>
      <c r="BS1" s="2" t="s">
        <v>486</v>
      </c>
      <c r="BT1" s="2" t="s">
        <v>487</v>
      </c>
      <c r="BU1" s="2" t="s">
        <v>488</v>
      </c>
      <c r="BV1" s="2" t="s">
        <v>489</v>
      </c>
      <c r="BW1" s="2" t="s">
        <v>490</v>
      </c>
      <c r="BX1" s="2" t="s">
        <v>491</v>
      </c>
      <c r="BY1" s="2" t="s">
        <v>492</v>
      </c>
      <c r="BZ1" s="2" t="s">
        <v>493</v>
      </c>
      <c r="CA1" s="2" t="s">
        <v>494</v>
      </c>
      <c r="CB1" s="2" t="s">
        <v>495</v>
      </c>
      <c r="CC1" s="2" t="s">
        <v>496</v>
      </c>
      <c r="CD1" s="2" t="s">
        <v>497</v>
      </c>
      <c r="CE1" s="2" t="s">
        <v>498</v>
      </c>
      <c r="CF1" s="2" t="s">
        <v>499</v>
      </c>
      <c r="CG1" s="2" t="s">
        <v>500</v>
      </c>
      <c r="CH1" s="2" t="s">
        <v>501</v>
      </c>
      <c r="CI1" s="2" t="s">
        <v>502</v>
      </c>
      <c r="CJ1" s="2" t="s">
        <v>503</v>
      </c>
      <c r="CK1" s="2" t="s">
        <v>504</v>
      </c>
      <c r="CL1" s="2" t="s">
        <v>505</v>
      </c>
      <c r="CM1" s="2" t="s">
        <v>506</v>
      </c>
      <c r="CN1" s="2" t="s">
        <v>507</v>
      </c>
      <c r="CO1" s="2" t="s">
        <v>508</v>
      </c>
      <c r="CP1" s="2" t="s">
        <v>509</v>
      </c>
      <c r="CQ1" s="2" t="s">
        <v>510</v>
      </c>
      <c r="CR1" s="2" t="s">
        <v>511</v>
      </c>
      <c r="CS1" s="2" t="s">
        <v>512</v>
      </c>
      <c r="CT1" s="2" t="s">
        <v>513</v>
      </c>
      <c r="CU1" s="2" t="s">
        <v>514</v>
      </c>
      <c r="CV1" s="2" t="s">
        <v>515</v>
      </c>
      <c r="CW1" s="2" t="s">
        <v>516</v>
      </c>
      <c r="CX1" s="2" t="s">
        <v>517</v>
      </c>
      <c r="CY1" s="2" t="s">
        <v>518</v>
      </c>
      <c r="CZ1" s="2" t="s">
        <v>519</v>
      </c>
      <c r="DA1" s="2" t="s">
        <v>1196</v>
      </c>
      <c r="DB1" s="2" t="s">
        <v>1197</v>
      </c>
      <c r="DC1" s="2" t="s">
        <v>1219</v>
      </c>
      <c r="DD1" s="1"/>
      <c r="DE1" s="1"/>
      <c r="DF1" s="1"/>
      <c r="DG1" s="1"/>
      <c r="DH1" s="1"/>
      <c r="DI1" s="1"/>
      <c r="DJ1" s="1"/>
      <c r="DK1" s="1"/>
      <c r="DL1" s="1"/>
    </row>
    <row r="2" spans="1:116" x14ac:dyDescent="0.25">
      <c r="A2" s="1">
        <f>IF($B2&lt;&gt;"", IF($E2&lt;&gt;"",ROW($A2)-1,""),"")</f>
        <v>1</v>
      </c>
      <c r="B2" s="1" t="s">
        <v>463</v>
      </c>
      <c r="C2" s="1" t="s">
        <v>67</v>
      </c>
      <c r="D2" s="1">
        <v>1</v>
      </c>
      <c r="E2" s="1" t="s">
        <v>67</v>
      </c>
      <c r="F2" s="1" t="s">
        <v>45</v>
      </c>
      <c r="G2" s="1"/>
      <c r="H2" s="1"/>
      <c r="I2" s="1"/>
      <c r="J2" s="1"/>
      <c r="K2" s="1"/>
      <c r="L2" s="1"/>
      <c r="M2" s="1" t="s">
        <v>51</v>
      </c>
      <c r="N2" s="1">
        <v>0</v>
      </c>
      <c r="O2" s="1" t="s">
        <v>77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</row>
    <row r="3" spans="1:116" x14ac:dyDescent="0.25">
      <c r="A3" s="1">
        <f t="shared" ref="A3:A66" si="0">IF($B3&lt;&gt;"", IF($E3&lt;&gt;"",ROW($A3)-1,""),"")</f>
        <v>2</v>
      </c>
      <c r="B3" s="1" t="s">
        <v>463</v>
      </c>
      <c r="C3" s="1" t="s">
        <v>68</v>
      </c>
      <c r="D3" s="1">
        <v>1</v>
      </c>
      <c r="E3" s="1" t="s">
        <v>68</v>
      </c>
      <c r="F3" s="1" t="s">
        <v>46</v>
      </c>
      <c r="G3" s="1"/>
      <c r="H3" s="1"/>
      <c r="I3" s="1"/>
      <c r="J3" s="1"/>
      <c r="K3" s="1"/>
      <c r="L3" s="1"/>
      <c r="M3" s="1" t="s">
        <v>52</v>
      </c>
      <c r="N3" s="1">
        <v>0</v>
      </c>
      <c r="O3" s="1" t="s">
        <v>77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</row>
    <row r="4" spans="1:116" x14ac:dyDescent="0.25">
      <c r="A4" s="1">
        <f t="shared" si="0"/>
        <v>3</v>
      </c>
      <c r="B4" s="1" t="s">
        <v>463</v>
      </c>
      <c r="C4" s="1" t="s">
        <v>69</v>
      </c>
      <c r="D4" s="1">
        <v>1</v>
      </c>
      <c r="E4" s="1" t="s">
        <v>69</v>
      </c>
      <c r="F4" s="1" t="s">
        <v>47</v>
      </c>
      <c r="G4" s="1"/>
      <c r="H4" s="1"/>
      <c r="I4" s="1"/>
      <c r="J4" s="1"/>
      <c r="K4" s="1"/>
      <c r="L4" s="1"/>
      <c r="M4" s="1" t="s">
        <v>53</v>
      </c>
      <c r="N4" s="1">
        <v>0</v>
      </c>
      <c r="O4" s="1" t="s">
        <v>77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6" x14ac:dyDescent="0.25">
      <c r="A5" s="1">
        <f t="shared" si="0"/>
        <v>4</v>
      </c>
      <c r="B5" s="1" t="s">
        <v>463</v>
      </c>
      <c r="C5" s="1" t="s">
        <v>70</v>
      </c>
      <c r="D5" s="1">
        <v>1</v>
      </c>
      <c r="E5" s="1" t="s">
        <v>70</v>
      </c>
      <c r="F5" s="1" t="s">
        <v>48</v>
      </c>
      <c r="G5" s="1"/>
      <c r="H5" s="1"/>
      <c r="I5" s="1"/>
      <c r="J5" s="1"/>
      <c r="K5" s="1"/>
      <c r="L5" s="1"/>
      <c r="M5" s="1" t="s">
        <v>54</v>
      </c>
      <c r="N5" s="1">
        <v>0</v>
      </c>
      <c r="O5" s="1" t="s">
        <v>77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6" x14ac:dyDescent="0.25">
      <c r="A6" s="1">
        <f t="shared" si="0"/>
        <v>5</v>
      </c>
      <c r="B6" s="1" t="s">
        <v>463</v>
      </c>
      <c r="C6" s="1" t="s">
        <v>71</v>
      </c>
      <c r="D6" s="1">
        <v>1</v>
      </c>
      <c r="E6" s="1" t="s">
        <v>71</v>
      </c>
      <c r="F6" s="1" t="s">
        <v>49</v>
      </c>
      <c r="G6" s="1"/>
      <c r="H6" s="1"/>
      <c r="I6" s="1"/>
      <c r="J6" s="1"/>
      <c r="K6" s="1"/>
      <c r="L6" s="1"/>
      <c r="M6" s="1" t="s">
        <v>55</v>
      </c>
      <c r="N6" s="1">
        <v>0</v>
      </c>
      <c r="O6" s="1" t="s">
        <v>77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6" x14ac:dyDescent="0.25">
      <c r="A7" s="1">
        <f t="shared" si="0"/>
        <v>6</v>
      </c>
      <c r="B7" s="1" t="s">
        <v>520</v>
      </c>
      <c r="C7" s="1" t="s">
        <v>200</v>
      </c>
      <c r="D7" s="1">
        <v>2</v>
      </c>
      <c r="E7" s="1" t="s">
        <v>200</v>
      </c>
      <c r="F7" s="1" t="s">
        <v>256</v>
      </c>
      <c r="G7" s="1" t="str">
        <f>LEFT(E7,6)&amp;"Y"&amp;RIGHT(E7,5)</f>
        <v>12112FYC0024</v>
      </c>
      <c r="H7" s="1" t="str">
        <f>G7&amp;" SPLIT"</f>
        <v>12112FYC0024 SPLIT</v>
      </c>
      <c r="I7" s="1" t="str">
        <f>LEFT(E7,6)&amp;"Y"&amp;RIGHT(E7,5)</f>
        <v>12112FYC0024</v>
      </c>
      <c r="J7" s="1" t="str">
        <f>I7&amp;" MANUAL"</f>
        <v>12112FYC0024 MANUAL</v>
      </c>
      <c r="K7" s="1"/>
      <c r="L7" s="1"/>
      <c r="M7" s="1" t="s">
        <v>94</v>
      </c>
      <c r="N7" s="1" t="s">
        <v>393</v>
      </c>
      <c r="O7" s="1" t="s">
        <v>255</v>
      </c>
      <c r="P7" s="1" t="s">
        <v>147</v>
      </c>
      <c r="Q7">
        <v>0</v>
      </c>
      <c r="R7" s="1" t="s">
        <v>83</v>
      </c>
      <c r="S7" s="1"/>
      <c r="T7" s="1"/>
      <c r="U7" s="1"/>
      <c r="V7" s="1" t="s">
        <v>84</v>
      </c>
      <c r="W7" s="1" t="s">
        <v>84</v>
      </c>
      <c r="X7" s="1" t="s">
        <v>85</v>
      </c>
      <c r="Y7" s="1" t="s">
        <v>86</v>
      </c>
      <c r="Z7" s="1" t="s">
        <v>87</v>
      </c>
      <c r="AA7" s="1">
        <v>17000</v>
      </c>
      <c r="AB7" s="1">
        <v>0</v>
      </c>
      <c r="AC7" s="1" t="s">
        <v>86</v>
      </c>
      <c r="AD7" s="1">
        <v>0</v>
      </c>
      <c r="AE7" s="1">
        <v>0</v>
      </c>
      <c r="AF7" s="1">
        <v>0</v>
      </c>
      <c r="AG7" s="1">
        <v>0</v>
      </c>
      <c r="AH7" s="1"/>
      <c r="AI7" s="1">
        <v>340</v>
      </c>
      <c r="AJ7" s="1" t="s">
        <v>88</v>
      </c>
      <c r="AK7" s="1" t="s">
        <v>89</v>
      </c>
      <c r="AL7" s="1">
        <v>0</v>
      </c>
      <c r="AM7" s="1">
        <v>1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6" x14ac:dyDescent="0.25">
      <c r="A8" s="1">
        <f t="shared" si="0"/>
        <v>7</v>
      </c>
      <c r="B8" s="1" t="s">
        <v>520</v>
      </c>
      <c r="C8" s="1" t="s">
        <v>201</v>
      </c>
      <c r="D8" s="1">
        <v>2</v>
      </c>
      <c r="E8" s="1" t="s">
        <v>201</v>
      </c>
      <c r="F8" s="1" t="s">
        <v>257</v>
      </c>
      <c r="G8" s="1"/>
      <c r="H8" s="1"/>
      <c r="I8" s="1"/>
      <c r="J8" s="1"/>
      <c r="K8" s="1"/>
      <c r="L8" s="1"/>
      <c r="M8" s="1" t="s">
        <v>95</v>
      </c>
      <c r="N8" s="1" t="s">
        <v>394</v>
      </c>
      <c r="O8" s="1" t="s">
        <v>255</v>
      </c>
      <c r="P8" s="1" t="s">
        <v>148</v>
      </c>
      <c r="Q8">
        <v>0</v>
      </c>
      <c r="R8" s="1" t="s">
        <v>83</v>
      </c>
      <c r="S8" s="1"/>
      <c r="T8" s="1"/>
      <c r="U8" s="1"/>
      <c r="V8" s="1" t="s">
        <v>84</v>
      </c>
      <c r="W8" s="1" t="s">
        <v>84</v>
      </c>
      <c r="X8" s="1" t="s">
        <v>85</v>
      </c>
      <c r="Y8" s="1" t="s">
        <v>86</v>
      </c>
      <c r="Z8" s="1" t="s">
        <v>87</v>
      </c>
      <c r="AA8" s="1">
        <v>17000</v>
      </c>
      <c r="AB8" s="1">
        <v>0</v>
      </c>
      <c r="AC8" s="1" t="s">
        <v>86</v>
      </c>
      <c r="AD8" s="1">
        <v>0</v>
      </c>
      <c r="AE8" s="1">
        <v>0</v>
      </c>
      <c r="AF8" s="1">
        <v>0</v>
      </c>
      <c r="AG8" s="1">
        <v>0</v>
      </c>
      <c r="AH8" s="1"/>
      <c r="AI8" s="1">
        <v>340</v>
      </c>
      <c r="AJ8" s="1" t="s">
        <v>88</v>
      </c>
      <c r="AK8" s="1" t="s">
        <v>89</v>
      </c>
      <c r="AL8" s="1">
        <v>0</v>
      </c>
      <c r="AM8" s="1">
        <v>1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6" x14ac:dyDescent="0.25">
      <c r="A9" s="1">
        <f t="shared" si="0"/>
        <v>8</v>
      </c>
      <c r="B9" s="1" t="s">
        <v>520</v>
      </c>
      <c r="C9" s="1" t="s">
        <v>202</v>
      </c>
      <c r="D9" s="1">
        <v>2</v>
      </c>
      <c r="E9" s="1" t="s">
        <v>202</v>
      </c>
      <c r="F9" s="1" t="s">
        <v>258</v>
      </c>
      <c r="G9" s="1"/>
      <c r="H9" s="1"/>
      <c r="I9" s="1"/>
      <c r="J9" s="1"/>
      <c r="K9" s="1"/>
      <c r="L9" s="1"/>
      <c r="M9" s="1" t="s">
        <v>96</v>
      </c>
      <c r="N9" s="1" t="s">
        <v>395</v>
      </c>
      <c r="O9" s="1" t="s">
        <v>255</v>
      </c>
      <c r="P9" s="1" t="s">
        <v>149</v>
      </c>
      <c r="Q9">
        <v>0</v>
      </c>
      <c r="R9" s="1" t="s">
        <v>83</v>
      </c>
      <c r="S9" s="1"/>
      <c r="T9" s="1"/>
      <c r="U9" s="1"/>
      <c r="V9" s="1" t="s">
        <v>84</v>
      </c>
      <c r="W9" s="1" t="s">
        <v>84</v>
      </c>
      <c r="X9" s="1" t="s">
        <v>85</v>
      </c>
      <c r="Y9" s="1" t="s">
        <v>86</v>
      </c>
      <c r="Z9" s="1" t="s">
        <v>87</v>
      </c>
      <c r="AA9" s="1">
        <v>100</v>
      </c>
      <c r="AB9" s="1">
        <v>0</v>
      </c>
      <c r="AC9" s="1" t="s">
        <v>86</v>
      </c>
      <c r="AD9" s="1">
        <v>0</v>
      </c>
      <c r="AE9" s="1">
        <v>70</v>
      </c>
      <c r="AF9" s="1">
        <v>0</v>
      </c>
      <c r="AG9" s="1">
        <v>0</v>
      </c>
      <c r="AH9" s="1"/>
      <c r="AI9" s="1">
        <v>2</v>
      </c>
      <c r="AJ9" s="1" t="s">
        <v>89</v>
      </c>
      <c r="AK9" s="1" t="s">
        <v>89</v>
      </c>
      <c r="AL9" s="1">
        <v>1</v>
      </c>
      <c r="AM9" s="1">
        <v>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6" x14ac:dyDescent="0.25">
      <c r="A10" s="1">
        <f t="shared" si="0"/>
        <v>9</v>
      </c>
      <c r="B10" s="1" t="s">
        <v>520</v>
      </c>
      <c r="C10" s="1" t="s">
        <v>203</v>
      </c>
      <c r="D10" s="1">
        <v>2</v>
      </c>
      <c r="E10" s="1" t="s">
        <v>203</v>
      </c>
      <c r="F10" s="1" t="s">
        <v>259</v>
      </c>
      <c r="G10" s="1"/>
      <c r="H10" s="1"/>
      <c r="I10" s="1"/>
      <c r="J10" s="1"/>
      <c r="K10" s="1"/>
      <c r="L10" s="1"/>
      <c r="M10" s="1" t="s">
        <v>97</v>
      </c>
      <c r="N10" s="1" t="s">
        <v>396</v>
      </c>
      <c r="O10" s="1" t="s">
        <v>255</v>
      </c>
      <c r="P10" s="1" t="s">
        <v>150</v>
      </c>
      <c r="Q10">
        <v>0</v>
      </c>
      <c r="R10" s="1" t="s">
        <v>83</v>
      </c>
      <c r="S10" s="1"/>
      <c r="T10" s="1"/>
      <c r="U10" s="1"/>
      <c r="V10" s="1" t="s">
        <v>84</v>
      </c>
      <c r="W10" s="1" t="s">
        <v>84</v>
      </c>
      <c r="X10" s="1" t="s">
        <v>85</v>
      </c>
      <c r="Y10" s="1" t="s">
        <v>86</v>
      </c>
      <c r="Z10" s="1" t="s">
        <v>87</v>
      </c>
      <c r="AA10" s="1">
        <v>17000</v>
      </c>
      <c r="AB10" s="1">
        <v>0</v>
      </c>
      <c r="AC10" s="1" t="s">
        <v>86</v>
      </c>
      <c r="AD10" s="1">
        <v>0</v>
      </c>
      <c r="AE10" s="1">
        <v>0</v>
      </c>
      <c r="AF10" s="1">
        <v>5100</v>
      </c>
      <c r="AG10" s="1">
        <v>0</v>
      </c>
      <c r="AH10" s="1"/>
      <c r="AI10" s="1">
        <v>340</v>
      </c>
      <c r="AJ10" s="1" t="s">
        <v>88</v>
      </c>
      <c r="AK10" s="1" t="s">
        <v>89</v>
      </c>
      <c r="AL10" s="1">
        <v>0</v>
      </c>
      <c r="AM10" s="1">
        <v>1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6" x14ac:dyDescent="0.25">
      <c r="A11" s="1">
        <f t="shared" si="0"/>
        <v>10</v>
      </c>
      <c r="B11" s="1" t="s">
        <v>520</v>
      </c>
      <c r="C11" s="1" t="s">
        <v>204</v>
      </c>
      <c r="D11" s="1">
        <v>2</v>
      </c>
      <c r="E11" s="1" t="s">
        <v>204</v>
      </c>
      <c r="F11" s="1" t="s">
        <v>260</v>
      </c>
      <c r="G11" s="1"/>
      <c r="H11" s="1"/>
      <c r="I11" s="1"/>
      <c r="J11" s="1"/>
      <c r="K11" s="1"/>
      <c r="L11" s="1"/>
      <c r="M11" s="1" t="s">
        <v>98</v>
      </c>
      <c r="N11" s="1" t="s">
        <v>397</v>
      </c>
      <c r="O11" s="1" t="s">
        <v>255</v>
      </c>
      <c r="P11" s="1" t="s">
        <v>151</v>
      </c>
      <c r="Q11">
        <v>0</v>
      </c>
      <c r="R11" s="1" t="s">
        <v>83</v>
      </c>
      <c r="S11" s="1"/>
      <c r="T11" s="1"/>
      <c r="U11" s="1"/>
      <c r="V11" s="1" t="s">
        <v>84</v>
      </c>
      <c r="W11" s="1" t="s">
        <v>84</v>
      </c>
      <c r="X11" s="1" t="s">
        <v>85</v>
      </c>
      <c r="Y11" s="1" t="s">
        <v>86</v>
      </c>
      <c r="Z11" s="1" t="s">
        <v>87</v>
      </c>
      <c r="AA11" s="1">
        <v>10</v>
      </c>
      <c r="AB11" s="1">
        <v>0</v>
      </c>
      <c r="AC11" s="1" t="s">
        <v>86</v>
      </c>
      <c r="AD11" s="1">
        <v>0</v>
      </c>
      <c r="AE11" s="1">
        <v>7</v>
      </c>
      <c r="AF11" s="1">
        <v>0</v>
      </c>
      <c r="AG11" s="1">
        <v>0</v>
      </c>
      <c r="AH11" s="1"/>
      <c r="AI11" s="1">
        <v>0.2</v>
      </c>
      <c r="AJ11" s="1" t="s">
        <v>253</v>
      </c>
      <c r="AK11" s="1" t="s">
        <v>89</v>
      </c>
      <c r="AL11" s="1">
        <v>2</v>
      </c>
      <c r="AM11" s="1">
        <v>1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6" x14ac:dyDescent="0.25">
      <c r="A12" s="1">
        <f t="shared" si="0"/>
        <v>11</v>
      </c>
      <c r="B12" s="1" t="s">
        <v>520</v>
      </c>
      <c r="C12" s="1" t="s">
        <v>205</v>
      </c>
      <c r="D12" s="1">
        <v>2</v>
      </c>
      <c r="E12" s="1" t="s">
        <v>205</v>
      </c>
      <c r="F12" s="1" t="s">
        <v>261</v>
      </c>
      <c r="G12" s="1"/>
      <c r="H12" s="1"/>
      <c r="I12" s="1"/>
      <c r="J12" s="1"/>
      <c r="K12" s="1"/>
      <c r="L12" s="1"/>
      <c r="M12" s="1" t="s">
        <v>99</v>
      </c>
      <c r="N12" s="1" t="s">
        <v>398</v>
      </c>
      <c r="O12" s="1" t="s">
        <v>255</v>
      </c>
      <c r="P12" s="1" t="s">
        <v>152</v>
      </c>
      <c r="Q12">
        <v>0</v>
      </c>
      <c r="R12" s="1" t="s">
        <v>83</v>
      </c>
      <c r="S12" s="1"/>
      <c r="T12" s="1"/>
      <c r="U12" s="1"/>
      <c r="V12" s="1" t="s">
        <v>84</v>
      </c>
      <c r="W12" s="1" t="s">
        <v>84</v>
      </c>
      <c r="X12" s="1" t="s">
        <v>85</v>
      </c>
      <c r="Y12" s="1" t="s">
        <v>86</v>
      </c>
      <c r="Z12" s="1" t="s">
        <v>87</v>
      </c>
      <c r="AA12" s="1">
        <v>10</v>
      </c>
      <c r="AB12" s="1">
        <v>0</v>
      </c>
      <c r="AC12" s="1" t="s">
        <v>86</v>
      </c>
      <c r="AD12" s="1">
        <v>0</v>
      </c>
      <c r="AE12" s="1">
        <v>7</v>
      </c>
      <c r="AF12" s="1">
        <v>0</v>
      </c>
      <c r="AG12" s="1">
        <v>0</v>
      </c>
      <c r="AH12" s="1"/>
      <c r="AI12" s="1">
        <v>0.2</v>
      </c>
      <c r="AJ12" s="1" t="s">
        <v>253</v>
      </c>
      <c r="AK12" s="1" t="s">
        <v>89</v>
      </c>
      <c r="AL12" s="1">
        <v>2</v>
      </c>
      <c r="AM12" s="1"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6" x14ac:dyDescent="0.25">
      <c r="A13" s="1">
        <f t="shared" si="0"/>
        <v>12</v>
      </c>
      <c r="B13" s="1" t="s">
        <v>520</v>
      </c>
      <c r="C13" s="1" t="s">
        <v>206</v>
      </c>
      <c r="D13" s="1">
        <v>2</v>
      </c>
      <c r="E13" s="1" t="s">
        <v>206</v>
      </c>
      <c r="F13" s="1" t="s">
        <v>262</v>
      </c>
      <c r="G13" s="1"/>
      <c r="H13" s="1"/>
      <c r="I13" s="1"/>
      <c r="J13" s="1"/>
      <c r="K13" s="1"/>
      <c r="L13" s="1"/>
      <c r="M13" s="1" t="s">
        <v>100</v>
      </c>
      <c r="N13" s="1" t="s">
        <v>399</v>
      </c>
      <c r="O13" s="1" t="s">
        <v>255</v>
      </c>
      <c r="P13" s="1" t="s">
        <v>153</v>
      </c>
      <c r="Q13">
        <v>0</v>
      </c>
      <c r="R13" s="1" t="s">
        <v>83</v>
      </c>
      <c r="S13" s="1"/>
      <c r="T13" s="1"/>
      <c r="U13" s="1"/>
      <c r="V13" s="1" t="s">
        <v>84</v>
      </c>
      <c r="W13" s="1" t="s">
        <v>84</v>
      </c>
      <c r="X13" s="1" t="s">
        <v>85</v>
      </c>
      <c r="Y13" s="1" t="s">
        <v>86</v>
      </c>
      <c r="Z13" s="1" t="s">
        <v>87</v>
      </c>
      <c r="AA13" s="1">
        <v>150</v>
      </c>
      <c r="AB13" s="1">
        <v>-40</v>
      </c>
      <c r="AC13" s="1" t="s">
        <v>86</v>
      </c>
      <c r="AD13" s="1">
        <v>0</v>
      </c>
      <c r="AE13" s="1">
        <v>133</v>
      </c>
      <c r="AF13" s="1">
        <v>0</v>
      </c>
      <c r="AG13" s="1">
        <v>0</v>
      </c>
      <c r="AH13" s="1"/>
      <c r="AI13" s="1">
        <v>3.8000000000000003</v>
      </c>
      <c r="AJ13" s="1" t="s">
        <v>254</v>
      </c>
      <c r="AK13" s="1" t="s">
        <v>89</v>
      </c>
      <c r="AL13" s="1">
        <v>1</v>
      </c>
      <c r="AM13" s="1">
        <v>1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6" x14ac:dyDescent="0.25">
      <c r="A14" s="1">
        <f t="shared" si="0"/>
        <v>13</v>
      </c>
      <c r="B14" s="1" t="s">
        <v>520</v>
      </c>
      <c r="C14" s="1" t="s">
        <v>207</v>
      </c>
      <c r="D14" s="1">
        <v>2</v>
      </c>
      <c r="E14" s="1" t="s">
        <v>207</v>
      </c>
      <c r="F14" s="1" t="s">
        <v>263</v>
      </c>
      <c r="G14" s="1"/>
      <c r="H14" s="1"/>
      <c r="I14" s="1"/>
      <c r="J14" s="1"/>
      <c r="K14" s="1"/>
      <c r="L14" s="1"/>
      <c r="M14" s="1" t="s">
        <v>101</v>
      </c>
      <c r="N14" s="1" t="s">
        <v>400</v>
      </c>
      <c r="O14" s="1" t="s">
        <v>255</v>
      </c>
      <c r="P14" s="1" t="s">
        <v>154</v>
      </c>
      <c r="Q14">
        <v>0</v>
      </c>
      <c r="R14" s="1" t="s">
        <v>83</v>
      </c>
      <c r="S14" s="1"/>
      <c r="T14" s="1"/>
      <c r="U14" s="1"/>
      <c r="V14" s="1" t="s">
        <v>84</v>
      </c>
      <c r="W14" s="1" t="s">
        <v>84</v>
      </c>
      <c r="X14" s="1" t="s">
        <v>85</v>
      </c>
      <c r="Y14" s="1" t="s">
        <v>86</v>
      </c>
      <c r="Z14" s="1" t="s">
        <v>87</v>
      </c>
      <c r="AA14" s="1">
        <v>150</v>
      </c>
      <c r="AB14" s="1">
        <v>-40</v>
      </c>
      <c r="AC14" s="1" t="s">
        <v>86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v>3.8000000000000003</v>
      </c>
      <c r="AJ14" s="1" t="s">
        <v>254</v>
      </c>
      <c r="AK14" s="1" t="s">
        <v>89</v>
      </c>
      <c r="AL14" s="1">
        <v>1</v>
      </c>
      <c r="AM14" s="1">
        <v>1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6" x14ac:dyDescent="0.25">
      <c r="A15" s="1">
        <f t="shared" si="0"/>
        <v>14</v>
      </c>
      <c r="B15" s="1" t="s">
        <v>520</v>
      </c>
      <c r="C15" s="1" t="s">
        <v>208</v>
      </c>
      <c r="D15" s="1">
        <v>2</v>
      </c>
      <c r="E15" s="1" t="s">
        <v>208</v>
      </c>
      <c r="F15" s="1" t="s">
        <v>264</v>
      </c>
      <c r="G15" s="1"/>
      <c r="H15" s="1"/>
      <c r="I15" s="1"/>
      <c r="J15" s="1"/>
      <c r="K15" s="1"/>
      <c r="L15" s="1"/>
      <c r="M15" s="1" t="s">
        <v>102</v>
      </c>
      <c r="N15" s="1" t="s">
        <v>401</v>
      </c>
      <c r="O15" s="1" t="s">
        <v>255</v>
      </c>
      <c r="P15" s="1" t="s">
        <v>155</v>
      </c>
      <c r="Q15">
        <v>0</v>
      </c>
      <c r="R15" s="1" t="s">
        <v>83</v>
      </c>
      <c r="S15" s="1"/>
      <c r="T15" s="1"/>
      <c r="U15" s="1"/>
      <c r="V15" s="1" t="s">
        <v>84</v>
      </c>
      <c r="W15" s="1" t="s">
        <v>84</v>
      </c>
      <c r="X15" s="1" t="s">
        <v>85</v>
      </c>
      <c r="Y15" s="1" t="s">
        <v>86</v>
      </c>
      <c r="Z15" s="1" t="s">
        <v>87</v>
      </c>
      <c r="AA15" s="1">
        <v>17000</v>
      </c>
      <c r="AB15" s="1">
        <v>0</v>
      </c>
      <c r="AC15" s="1" t="s">
        <v>86</v>
      </c>
      <c r="AD15" s="1">
        <v>0</v>
      </c>
      <c r="AE15" s="1">
        <v>0</v>
      </c>
      <c r="AF15" s="1">
        <v>0</v>
      </c>
      <c r="AG15" s="1">
        <v>0</v>
      </c>
      <c r="AH15" s="1"/>
      <c r="AI15" s="1">
        <v>340</v>
      </c>
      <c r="AJ15" s="1" t="s">
        <v>88</v>
      </c>
      <c r="AK15" s="1" t="s">
        <v>89</v>
      </c>
      <c r="AL15" s="1">
        <v>0</v>
      </c>
      <c r="AM15" s="1">
        <v>1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6" x14ac:dyDescent="0.25">
      <c r="A16" s="1">
        <f t="shared" si="0"/>
        <v>15</v>
      </c>
      <c r="B16" s="1" t="s">
        <v>520</v>
      </c>
      <c r="C16" s="1" t="s">
        <v>209</v>
      </c>
      <c r="D16" s="1">
        <v>2</v>
      </c>
      <c r="E16" s="1" t="s">
        <v>209</v>
      </c>
      <c r="F16" s="1" t="s">
        <v>265</v>
      </c>
      <c r="G16" s="1"/>
      <c r="H16" s="1"/>
      <c r="I16" s="1"/>
      <c r="J16" s="1"/>
      <c r="K16" s="1"/>
      <c r="L16" s="1"/>
      <c r="M16" s="1" t="s">
        <v>103</v>
      </c>
      <c r="N16" s="1" t="s">
        <v>402</v>
      </c>
      <c r="O16" s="1" t="s">
        <v>255</v>
      </c>
      <c r="P16" s="1" t="s">
        <v>156</v>
      </c>
      <c r="Q16">
        <v>0</v>
      </c>
      <c r="R16" s="1" t="s">
        <v>83</v>
      </c>
      <c r="S16" s="1"/>
      <c r="T16" s="1"/>
      <c r="U16" s="1"/>
      <c r="V16" s="1" t="s">
        <v>84</v>
      </c>
      <c r="W16" s="1" t="s">
        <v>84</v>
      </c>
      <c r="X16" s="1" t="s">
        <v>85</v>
      </c>
      <c r="Y16" s="1" t="s">
        <v>86</v>
      </c>
      <c r="Z16" s="1" t="s">
        <v>87</v>
      </c>
      <c r="AA16" s="1">
        <v>17000</v>
      </c>
      <c r="AB16" s="1">
        <v>0</v>
      </c>
      <c r="AC16" s="1" t="s">
        <v>86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v>340</v>
      </c>
      <c r="AJ16" s="1" t="s">
        <v>88</v>
      </c>
      <c r="AK16" s="1" t="s">
        <v>89</v>
      </c>
      <c r="AL16" s="1">
        <v>0</v>
      </c>
      <c r="AM16" s="1">
        <v>1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x14ac:dyDescent="0.25">
      <c r="A17" s="1">
        <f t="shared" si="0"/>
        <v>16</v>
      </c>
      <c r="B17" s="1" t="s">
        <v>520</v>
      </c>
      <c r="C17" s="1" t="s">
        <v>210</v>
      </c>
      <c r="D17" s="1">
        <v>2</v>
      </c>
      <c r="E17" s="1" t="s">
        <v>210</v>
      </c>
      <c r="F17" s="1" t="s">
        <v>266</v>
      </c>
      <c r="G17" s="1"/>
      <c r="H17" s="1"/>
      <c r="I17" s="1"/>
      <c r="J17" s="1"/>
      <c r="K17" s="1"/>
      <c r="L17" s="1"/>
      <c r="M17" s="1" t="s">
        <v>104</v>
      </c>
      <c r="N17" s="1" t="s">
        <v>403</v>
      </c>
      <c r="O17" s="1" t="s">
        <v>255</v>
      </c>
      <c r="P17" s="1" t="s">
        <v>157</v>
      </c>
      <c r="Q17">
        <v>0</v>
      </c>
      <c r="R17" s="1" t="s">
        <v>83</v>
      </c>
      <c r="S17" s="1"/>
      <c r="T17" s="1"/>
      <c r="U17" s="1"/>
      <c r="V17" s="1" t="s">
        <v>84</v>
      </c>
      <c r="W17" s="1" t="s">
        <v>84</v>
      </c>
      <c r="X17" s="1" t="s">
        <v>85</v>
      </c>
      <c r="Y17" s="1" t="s">
        <v>86</v>
      </c>
      <c r="Z17" s="1" t="s">
        <v>87</v>
      </c>
      <c r="AA17" s="1">
        <v>17000</v>
      </c>
      <c r="AB17" s="1">
        <v>0</v>
      </c>
      <c r="AC17" s="1" t="s">
        <v>86</v>
      </c>
      <c r="AD17" s="1">
        <v>0</v>
      </c>
      <c r="AE17" s="1">
        <v>0</v>
      </c>
      <c r="AF17" s="1">
        <v>0</v>
      </c>
      <c r="AG17" s="1">
        <v>0</v>
      </c>
      <c r="AH17" s="1"/>
      <c r="AI17" s="1">
        <v>340</v>
      </c>
      <c r="AJ17" s="1" t="s">
        <v>88</v>
      </c>
      <c r="AK17" s="1" t="s">
        <v>89</v>
      </c>
      <c r="AL17" s="1">
        <v>0</v>
      </c>
      <c r="AM17" s="1">
        <v>1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x14ac:dyDescent="0.25">
      <c r="A18" s="1">
        <f t="shared" si="0"/>
        <v>17</v>
      </c>
      <c r="B18" s="1" t="s">
        <v>520</v>
      </c>
      <c r="C18" s="1" t="s">
        <v>211</v>
      </c>
      <c r="D18" s="1">
        <v>2</v>
      </c>
      <c r="E18" s="1" t="s">
        <v>211</v>
      </c>
      <c r="F18" s="1" t="s">
        <v>267</v>
      </c>
      <c r="G18" s="1"/>
      <c r="H18" s="1"/>
      <c r="I18" s="1"/>
      <c r="J18" s="1"/>
      <c r="K18" s="1"/>
      <c r="L18" s="1"/>
      <c r="M18" s="1" t="s">
        <v>105</v>
      </c>
      <c r="N18" s="1" t="s">
        <v>404</v>
      </c>
      <c r="O18" s="1" t="s">
        <v>255</v>
      </c>
      <c r="P18" s="1" t="s">
        <v>158</v>
      </c>
      <c r="Q18">
        <v>0</v>
      </c>
      <c r="R18" s="1" t="s">
        <v>83</v>
      </c>
      <c r="S18" s="1"/>
      <c r="T18" s="1"/>
      <c r="U18" s="1"/>
      <c r="V18" s="1" t="s">
        <v>84</v>
      </c>
      <c r="W18" s="1" t="s">
        <v>84</v>
      </c>
      <c r="X18" s="1" t="s">
        <v>85</v>
      </c>
      <c r="Y18" s="1" t="s">
        <v>86</v>
      </c>
      <c r="Z18" s="1" t="s">
        <v>87</v>
      </c>
      <c r="AA18" s="1">
        <v>100</v>
      </c>
      <c r="AB18" s="1">
        <v>0</v>
      </c>
      <c r="AC18" s="1" t="s">
        <v>86</v>
      </c>
      <c r="AD18" s="1">
        <v>0</v>
      </c>
      <c r="AE18" s="1">
        <v>70</v>
      </c>
      <c r="AF18" s="1">
        <v>0</v>
      </c>
      <c r="AG18" s="1">
        <v>0</v>
      </c>
      <c r="AH18" s="1"/>
      <c r="AI18" s="1">
        <v>2</v>
      </c>
      <c r="AJ18" s="1" t="s">
        <v>89</v>
      </c>
      <c r="AK18" s="1" t="s">
        <v>89</v>
      </c>
      <c r="AL18" s="1">
        <v>1</v>
      </c>
      <c r="AM18" s="1">
        <v>1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x14ac:dyDescent="0.25">
      <c r="A19" s="1">
        <f t="shared" si="0"/>
        <v>18</v>
      </c>
      <c r="B19" s="1" t="s">
        <v>520</v>
      </c>
      <c r="C19" s="1" t="s">
        <v>212</v>
      </c>
      <c r="D19" s="1">
        <v>2</v>
      </c>
      <c r="E19" s="1" t="s">
        <v>212</v>
      </c>
      <c r="F19" s="1" t="s">
        <v>268</v>
      </c>
      <c r="G19" s="1"/>
      <c r="H19" s="1"/>
      <c r="I19" s="1"/>
      <c r="J19" s="1"/>
      <c r="K19" s="1"/>
      <c r="L19" s="1"/>
      <c r="M19" s="1" t="s">
        <v>106</v>
      </c>
      <c r="N19" s="1" t="s">
        <v>405</v>
      </c>
      <c r="O19" s="1" t="s">
        <v>255</v>
      </c>
      <c r="P19" s="1" t="s">
        <v>159</v>
      </c>
      <c r="Q19">
        <v>0</v>
      </c>
      <c r="R19" s="1" t="s">
        <v>83</v>
      </c>
      <c r="S19" s="1"/>
      <c r="T19" s="1"/>
      <c r="U19" s="1"/>
      <c r="V19" s="1" t="s">
        <v>84</v>
      </c>
      <c r="W19" s="1" t="s">
        <v>84</v>
      </c>
      <c r="X19" s="1" t="s">
        <v>85</v>
      </c>
      <c r="Y19" s="1" t="s">
        <v>86</v>
      </c>
      <c r="Z19" s="1" t="s">
        <v>87</v>
      </c>
      <c r="AA19" s="1">
        <v>150</v>
      </c>
      <c r="AB19" s="1">
        <v>-40</v>
      </c>
      <c r="AC19" s="1" t="s">
        <v>86</v>
      </c>
      <c r="AD19" s="1">
        <v>0</v>
      </c>
      <c r="AE19" s="1">
        <v>133</v>
      </c>
      <c r="AF19" s="1">
        <v>0</v>
      </c>
      <c r="AG19" s="1">
        <v>0</v>
      </c>
      <c r="AH19" s="1"/>
      <c r="AI19" s="1">
        <v>3.8000000000000003</v>
      </c>
      <c r="AJ19" s="1" t="s">
        <v>254</v>
      </c>
      <c r="AK19" s="1" t="s">
        <v>89</v>
      </c>
      <c r="AL19" s="1">
        <v>1</v>
      </c>
      <c r="AM19" s="1">
        <v>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x14ac:dyDescent="0.25">
      <c r="A20" s="1">
        <f t="shared" si="0"/>
        <v>19</v>
      </c>
      <c r="B20" s="1" t="s">
        <v>520</v>
      </c>
      <c r="C20" s="1" t="s">
        <v>213</v>
      </c>
      <c r="D20" s="1">
        <v>2</v>
      </c>
      <c r="E20" s="1" t="s">
        <v>213</v>
      </c>
      <c r="F20" s="1" t="s">
        <v>269</v>
      </c>
      <c r="G20" s="1"/>
      <c r="H20" s="1"/>
      <c r="I20" s="1"/>
      <c r="J20" s="1"/>
      <c r="K20" s="1"/>
      <c r="L20" s="1"/>
      <c r="M20" s="1" t="s">
        <v>107</v>
      </c>
      <c r="N20" s="1" t="s">
        <v>406</v>
      </c>
      <c r="O20" s="1" t="s">
        <v>255</v>
      </c>
      <c r="P20" s="1" t="s">
        <v>160</v>
      </c>
      <c r="Q20">
        <v>0</v>
      </c>
      <c r="R20" s="1" t="s">
        <v>83</v>
      </c>
      <c r="S20" s="1"/>
      <c r="T20" s="1"/>
      <c r="U20" s="1"/>
      <c r="V20" s="1" t="s">
        <v>84</v>
      </c>
      <c r="W20" s="1" t="s">
        <v>84</v>
      </c>
      <c r="X20" s="1" t="s">
        <v>85</v>
      </c>
      <c r="Y20" s="1" t="s">
        <v>86</v>
      </c>
      <c r="Z20" s="1" t="s">
        <v>87</v>
      </c>
      <c r="AA20" s="1">
        <v>150</v>
      </c>
      <c r="AB20" s="1">
        <v>-40</v>
      </c>
      <c r="AC20" s="1" t="s">
        <v>86</v>
      </c>
      <c r="AD20" s="1">
        <v>0</v>
      </c>
      <c r="AE20" s="1">
        <v>133</v>
      </c>
      <c r="AF20" s="1">
        <v>0</v>
      </c>
      <c r="AG20" s="1">
        <v>0</v>
      </c>
      <c r="AH20" s="1"/>
      <c r="AI20" s="1">
        <v>3.8000000000000003</v>
      </c>
      <c r="AJ20" s="1" t="s">
        <v>254</v>
      </c>
      <c r="AK20" s="1" t="s">
        <v>89</v>
      </c>
      <c r="AL20" s="1">
        <v>1</v>
      </c>
      <c r="AM20" s="1">
        <v>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x14ac:dyDescent="0.25">
      <c r="A21" s="1">
        <f t="shared" si="0"/>
        <v>20</v>
      </c>
      <c r="B21" s="1" t="s">
        <v>520</v>
      </c>
      <c r="C21" s="1" t="s">
        <v>214</v>
      </c>
      <c r="D21" s="1">
        <v>2</v>
      </c>
      <c r="E21" s="1" t="s">
        <v>214</v>
      </c>
      <c r="F21" s="1" t="s">
        <v>270</v>
      </c>
      <c r="G21" s="1"/>
      <c r="H21" s="1"/>
      <c r="I21" s="1"/>
      <c r="J21" s="1"/>
      <c r="K21" s="1"/>
      <c r="L21" s="1"/>
      <c r="M21" s="1" t="s">
        <v>108</v>
      </c>
      <c r="N21" s="1" t="s">
        <v>407</v>
      </c>
      <c r="O21" s="1" t="s">
        <v>255</v>
      </c>
      <c r="P21" s="1" t="s">
        <v>161</v>
      </c>
      <c r="Q21">
        <v>0</v>
      </c>
      <c r="R21" s="1" t="s">
        <v>83</v>
      </c>
      <c r="S21" s="1"/>
      <c r="T21" s="1"/>
      <c r="U21" s="1"/>
      <c r="V21" s="1" t="s">
        <v>84</v>
      </c>
      <c r="W21" s="1" t="s">
        <v>84</v>
      </c>
      <c r="X21" s="1" t="s">
        <v>85</v>
      </c>
      <c r="Y21" s="1" t="s">
        <v>86</v>
      </c>
      <c r="Z21" s="1" t="s">
        <v>87</v>
      </c>
      <c r="AA21" s="1">
        <v>17000</v>
      </c>
      <c r="AB21" s="1">
        <v>0</v>
      </c>
      <c r="AC21" s="1" t="s">
        <v>86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v>340</v>
      </c>
      <c r="AJ21" s="1" t="s">
        <v>88</v>
      </c>
      <c r="AK21" s="1" t="s">
        <v>89</v>
      </c>
      <c r="AL21" s="1">
        <v>0</v>
      </c>
      <c r="AM21" s="1">
        <v>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x14ac:dyDescent="0.25">
      <c r="A22" s="1">
        <f t="shared" si="0"/>
        <v>21</v>
      </c>
      <c r="B22" s="1" t="s">
        <v>520</v>
      </c>
      <c r="C22" s="1" t="s">
        <v>215</v>
      </c>
      <c r="D22" s="1">
        <v>3</v>
      </c>
      <c r="E22" s="1" t="s">
        <v>215</v>
      </c>
      <c r="F22" s="1" t="s">
        <v>271</v>
      </c>
      <c r="G22" s="1"/>
      <c r="H22" s="1"/>
      <c r="I22" s="1"/>
      <c r="J22" s="1"/>
      <c r="K22" s="1"/>
      <c r="L22" s="1"/>
      <c r="M22" s="1" t="s">
        <v>109</v>
      </c>
      <c r="N22" s="1" t="s">
        <v>408</v>
      </c>
      <c r="O22" s="1" t="s">
        <v>255</v>
      </c>
      <c r="P22" s="1" t="s">
        <v>162</v>
      </c>
      <c r="Q22">
        <v>0</v>
      </c>
      <c r="R22" s="1" t="s">
        <v>83</v>
      </c>
      <c r="S22" s="1"/>
      <c r="T22" s="1"/>
      <c r="U22" s="1"/>
      <c r="V22" s="1" t="s">
        <v>84</v>
      </c>
      <c r="W22" s="1" t="s">
        <v>84</v>
      </c>
      <c r="X22" s="1" t="s">
        <v>85</v>
      </c>
      <c r="Y22" s="1" t="s">
        <v>86</v>
      </c>
      <c r="Z22" s="1" t="s">
        <v>87</v>
      </c>
      <c r="AA22" s="1">
        <v>17000</v>
      </c>
      <c r="AB22" s="1">
        <v>0</v>
      </c>
      <c r="AC22" s="1" t="s">
        <v>86</v>
      </c>
      <c r="AD22" s="1">
        <v>0</v>
      </c>
      <c r="AE22" s="1">
        <v>0</v>
      </c>
      <c r="AF22" s="1">
        <v>0</v>
      </c>
      <c r="AG22" s="1">
        <v>0</v>
      </c>
      <c r="AH22" s="1"/>
      <c r="AI22" s="1">
        <v>340</v>
      </c>
      <c r="AJ22" s="1" t="s">
        <v>88</v>
      </c>
      <c r="AK22" s="1" t="s">
        <v>89</v>
      </c>
      <c r="AL22" s="1">
        <v>0</v>
      </c>
      <c r="AM22" s="1">
        <v>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x14ac:dyDescent="0.25">
      <c r="A23" s="1">
        <f t="shared" si="0"/>
        <v>22</v>
      </c>
      <c r="B23" s="1" t="s">
        <v>520</v>
      </c>
      <c r="C23" s="1" t="s">
        <v>216</v>
      </c>
      <c r="D23" s="1">
        <v>3</v>
      </c>
      <c r="E23" s="1" t="s">
        <v>216</v>
      </c>
      <c r="F23" s="1" t="s">
        <v>272</v>
      </c>
      <c r="G23" s="1"/>
      <c r="H23" s="1"/>
      <c r="I23" s="1"/>
      <c r="J23" s="1"/>
      <c r="K23" s="1"/>
      <c r="L23" s="1"/>
      <c r="M23" s="1" t="s">
        <v>110</v>
      </c>
      <c r="N23" s="1" t="s">
        <v>409</v>
      </c>
      <c r="O23" s="1" t="s">
        <v>255</v>
      </c>
      <c r="P23" s="1" t="s">
        <v>163</v>
      </c>
      <c r="Q23">
        <v>0</v>
      </c>
      <c r="R23" s="1" t="s">
        <v>83</v>
      </c>
      <c r="S23" s="1"/>
      <c r="T23" s="1"/>
      <c r="U23" s="1"/>
      <c r="V23" s="1" t="s">
        <v>84</v>
      </c>
      <c r="W23" s="1" t="s">
        <v>84</v>
      </c>
      <c r="X23" s="1" t="s">
        <v>85</v>
      </c>
      <c r="Y23" s="1" t="s">
        <v>86</v>
      </c>
      <c r="Z23" s="1" t="s">
        <v>87</v>
      </c>
      <c r="AA23" s="1">
        <v>10</v>
      </c>
      <c r="AB23" s="1">
        <v>0</v>
      </c>
      <c r="AC23" s="1" t="s">
        <v>86</v>
      </c>
      <c r="AD23" s="1">
        <v>0</v>
      </c>
      <c r="AE23" s="1">
        <v>0</v>
      </c>
      <c r="AF23" s="1">
        <v>0</v>
      </c>
      <c r="AG23" s="1">
        <v>0</v>
      </c>
      <c r="AH23" s="1"/>
      <c r="AI23" s="1">
        <v>0.2</v>
      </c>
      <c r="AJ23" s="1" t="s">
        <v>253</v>
      </c>
      <c r="AK23" s="1" t="s">
        <v>89</v>
      </c>
      <c r="AL23" s="1">
        <v>2</v>
      </c>
      <c r="AM23" s="1">
        <v>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x14ac:dyDescent="0.25">
      <c r="A24" s="1">
        <f t="shared" si="0"/>
        <v>23</v>
      </c>
      <c r="B24" s="1" t="s">
        <v>520</v>
      </c>
      <c r="C24" s="1" t="s">
        <v>217</v>
      </c>
      <c r="D24" s="1">
        <v>3</v>
      </c>
      <c r="E24" s="1" t="s">
        <v>217</v>
      </c>
      <c r="F24" s="1" t="s">
        <v>273</v>
      </c>
      <c r="G24" s="1"/>
      <c r="H24" s="1"/>
      <c r="I24" s="1"/>
      <c r="J24" s="1"/>
      <c r="K24" s="1"/>
      <c r="L24" s="1"/>
      <c r="M24" s="1" t="s">
        <v>111</v>
      </c>
      <c r="N24" s="1" t="s">
        <v>410</v>
      </c>
      <c r="O24" s="1" t="s">
        <v>255</v>
      </c>
      <c r="P24" s="1" t="s">
        <v>164</v>
      </c>
      <c r="Q24">
        <v>0</v>
      </c>
      <c r="R24" s="1" t="s">
        <v>83</v>
      </c>
      <c r="S24" s="1"/>
      <c r="T24" s="1"/>
      <c r="U24" s="1"/>
      <c r="V24" s="1" t="s">
        <v>84</v>
      </c>
      <c r="W24" s="1" t="s">
        <v>84</v>
      </c>
      <c r="X24" s="1" t="s">
        <v>85</v>
      </c>
      <c r="Y24" s="1" t="s">
        <v>86</v>
      </c>
      <c r="Z24" s="1" t="s">
        <v>87</v>
      </c>
      <c r="AA24" s="1">
        <v>150</v>
      </c>
      <c r="AB24" s="1">
        <v>-40</v>
      </c>
      <c r="AC24" s="1" t="s">
        <v>86</v>
      </c>
      <c r="AD24" s="1">
        <v>0</v>
      </c>
      <c r="AE24" s="1">
        <v>133</v>
      </c>
      <c r="AF24" s="1">
        <v>0</v>
      </c>
      <c r="AG24" s="1">
        <v>0</v>
      </c>
      <c r="AH24" s="1"/>
      <c r="AI24" s="1">
        <v>3.8000000000000003</v>
      </c>
      <c r="AJ24" s="1" t="s">
        <v>254</v>
      </c>
      <c r="AK24" s="1" t="s">
        <v>89</v>
      </c>
      <c r="AL24" s="1">
        <v>1</v>
      </c>
      <c r="AM24" s="1">
        <v>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x14ac:dyDescent="0.25">
      <c r="A25" s="1">
        <f t="shared" si="0"/>
        <v>24</v>
      </c>
      <c r="B25" s="1" t="s">
        <v>520</v>
      </c>
      <c r="C25" s="1" t="s">
        <v>218</v>
      </c>
      <c r="D25" s="1">
        <v>3</v>
      </c>
      <c r="E25" s="1" t="s">
        <v>218</v>
      </c>
      <c r="F25" s="1" t="s">
        <v>274</v>
      </c>
      <c r="G25" s="1"/>
      <c r="H25" s="1"/>
      <c r="I25" s="1"/>
      <c r="J25" s="1"/>
      <c r="K25" s="1"/>
      <c r="L25" s="1"/>
      <c r="M25" s="1" t="s">
        <v>112</v>
      </c>
      <c r="N25" s="1" t="s">
        <v>411</v>
      </c>
      <c r="O25" s="1" t="s">
        <v>255</v>
      </c>
      <c r="P25" s="1" t="s">
        <v>165</v>
      </c>
      <c r="Q25">
        <v>0</v>
      </c>
      <c r="R25" s="1" t="s">
        <v>83</v>
      </c>
      <c r="S25" s="1"/>
      <c r="T25" s="1"/>
      <c r="U25" s="1"/>
      <c r="V25" s="1" t="s">
        <v>84</v>
      </c>
      <c r="W25" s="1" t="s">
        <v>84</v>
      </c>
      <c r="X25" s="1" t="s">
        <v>85</v>
      </c>
      <c r="Y25" s="1" t="s">
        <v>86</v>
      </c>
      <c r="Z25" s="1" t="s">
        <v>87</v>
      </c>
      <c r="AA25" s="1">
        <v>150</v>
      </c>
      <c r="AB25" s="1">
        <v>-40</v>
      </c>
      <c r="AC25" s="1" t="s">
        <v>86</v>
      </c>
      <c r="AD25" s="1">
        <v>0</v>
      </c>
      <c r="AE25" s="1">
        <v>133</v>
      </c>
      <c r="AF25" s="1">
        <v>0</v>
      </c>
      <c r="AG25" s="1">
        <v>0</v>
      </c>
      <c r="AH25" s="1"/>
      <c r="AI25" s="1">
        <v>3.8000000000000003</v>
      </c>
      <c r="AJ25" s="1" t="s">
        <v>254</v>
      </c>
      <c r="AK25" s="1" t="s">
        <v>89</v>
      </c>
      <c r="AL25" s="1">
        <v>1</v>
      </c>
      <c r="AM25" s="1">
        <v>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x14ac:dyDescent="0.25">
      <c r="A26" s="1">
        <f t="shared" si="0"/>
        <v>25</v>
      </c>
      <c r="B26" s="1" t="s">
        <v>520</v>
      </c>
      <c r="C26" s="1" t="s">
        <v>219</v>
      </c>
      <c r="D26" s="1">
        <v>3</v>
      </c>
      <c r="E26" s="1" t="s">
        <v>219</v>
      </c>
      <c r="F26" s="1" t="s">
        <v>275</v>
      </c>
      <c r="G26" s="1"/>
      <c r="H26" s="1"/>
      <c r="I26" s="1"/>
      <c r="J26" s="1"/>
      <c r="K26" s="1"/>
      <c r="L26" s="1"/>
      <c r="M26" s="1" t="s">
        <v>113</v>
      </c>
      <c r="N26" s="1" t="s">
        <v>412</v>
      </c>
      <c r="O26" s="1" t="s">
        <v>255</v>
      </c>
      <c r="P26" s="1" t="s">
        <v>166</v>
      </c>
      <c r="Q26">
        <v>0</v>
      </c>
      <c r="R26" s="1" t="s">
        <v>83</v>
      </c>
      <c r="S26" s="1"/>
      <c r="T26" s="1"/>
      <c r="U26" s="1"/>
      <c r="V26" s="1" t="s">
        <v>84</v>
      </c>
      <c r="W26" s="1" t="s">
        <v>84</v>
      </c>
      <c r="X26" s="1" t="s">
        <v>85</v>
      </c>
      <c r="Y26" s="1" t="s">
        <v>86</v>
      </c>
      <c r="Z26" s="1" t="s">
        <v>87</v>
      </c>
      <c r="AA26" s="1">
        <v>100</v>
      </c>
      <c r="AB26" s="1">
        <v>0</v>
      </c>
      <c r="AC26" s="1" t="s">
        <v>86</v>
      </c>
      <c r="AD26" s="1">
        <v>0</v>
      </c>
      <c r="AE26" s="1">
        <v>70</v>
      </c>
      <c r="AF26" s="1">
        <v>0</v>
      </c>
      <c r="AG26" s="1">
        <v>0</v>
      </c>
      <c r="AH26" s="1"/>
      <c r="AI26" s="1">
        <v>2</v>
      </c>
      <c r="AJ26" s="1" t="s">
        <v>89</v>
      </c>
      <c r="AK26" s="1" t="s">
        <v>89</v>
      </c>
      <c r="AL26" s="1">
        <v>1</v>
      </c>
      <c r="AM26" s="1">
        <v>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x14ac:dyDescent="0.25">
      <c r="A27" s="1">
        <f t="shared" si="0"/>
        <v>26</v>
      </c>
      <c r="B27" s="1" t="s">
        <v>520</v>
      </c>
      <c r="C27" s="1" t="s">
        <v>220</v>
      </c>
      <c r="D27" s="1">
        <v>3</v>
      </c>
      <c r="E27" s="1" t="s">
        <v>220</v>
      </c>
      <c r="F27" s="1" t="s">
        <v>276</v>
      </c>
      <c r="G27" s="1"/>
      <c r="H27" s="1"/>
      <c r="I27" s="1"/>
      <c r="J27" s="1"/>
      <c r="K27" s="1"/>
      <c r="L27" s="1"/>
      <c r="M27" s="1" t="s">
        <v>114</v>
      </c>
      <c r="N27" s="1" t="s">
        <v>413</v>
      </c>
      <c r="O27" s="1" t="s">
        <v>255</v>
      </c>
      <c r="P27" s="1" t="s">
        <v>167</v>
      </c>
      <c r="Q27">
        <v>0</v>
      </c>
      <c r="R27" s="1" t="s">
        <v>83</v>
      </c>
      <c r="S27" s="1"/>
      <c r="T27" s="1"/>
      <c r="U27" s="1"/>
      <c r="V27" s="1" t="s">
        <v>84</v>
      </c>
      <c r="W27" s="1" t="s">
        <v>84</v>
      </c>
      <c r="X27" s="1" t="s">
        <v>85</v>
      </c>
      <c r="Y27" s="1" t="s">
        <v>86</v>
      </c>
      <c r="Z27" s="1" t="s">
        <v>87</v>
      </c>
      <c r="AA27" s="1">
        <v>100</v>
      </c>
      <c r="AB27" s="1">
        <v>0</v>
      </c>
      <c r="AC27" s="1" t="s">
        <v>86</v>
      </c>
      <c r="AD27" s="1">
        <v>0</v>
      </c>
      <c r="AE27" s="1">
        <v>0</v>
      </c>
      <c r="AF27" s="1">
        <v>0</v>
      </c>
      <c r="AG27" s="1">
        <v>0</v>
      </c>
      <c r="AH27" s="1"/>
      <c r="AI27" s="1">
        <v>2</v>
      </c>
      <c r="AJ27" s="1" t="s">
        <v>89</v>
      </c>
      <c r="AK27" s="1" t="s">
        <v>89</v>
      </c>
      <c r="AL27" s="1">
        <v>1</v>
      </c>
      <c r="AM27" s="1">
        <v>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x14ac:dyDescent="0.25">
      <c r="A28" s="1">
        <f t="shared" si="0"/>
        <v>27</v>
      </c>
      <c r="B28" s="1" t="s">
        <v>520</v>
      </c>
      <c r="C28" s="1" t="s">
        <v>221</v>
      </c>
      <c r="D28" s="1">
        <v>3</v>
      </c>
      <c r="E28" s="1" t="s">
        <v>221</v>
      </c>
      <c r="F28" s="1" t="s">
        <v>277</v>
      </c>
      <c r="G28" s="1"/>
      <c r="H28" s="1"/>
      <c r="I28" s="1"/>
      <c r="J28" s="1"/>
      <c r="K28" s="1"/>
      <c r="L28" s="1"/>
      <c r="M28" s="1" t="s">
        <v>115</v>
      </c>
      <c r="N28" s="1" t="s">
        <v>414</v>
      </c>
      <c r="O28" s="1" t="s">
        <v>255</v>
      </c>
      <c r="P28" s="1" t="s">
        <v>168</v>
      </c>
      <c r="Q28">
        <v>0</v>
      </c>
      <c r="R28" s="1" t="s">
        <v>83</v>
      </c>
      <c r="S28" s="1"/>
      <c r="T28" s="1"/>
      <c r="U28" s="1"/>
      <c r="V28" s="1" t="s">
        <v>84</v>
      </c>
      <c r="W28" s="1" t="s">
        <v>84</v>
      </c>
      <c r="X28" s="1" t="s">
        <v>85</v>
      </c>
      <c r="Y28" s="1" t="s">
        <v>86</v>
      </c>
      <c r="Z28" s="1" t="s">
        <v>87</v>
      </c>
      <c r="AA28" s="1">
        <v>100</v>
      </c>
      <c r="AB28" s="1">
        <v>0</v>
      </c>
      <c r="AC28" s="1" t="s">
        <v>86</v>
      </c>
      <c r="AD28" s="1">
        <v>0</v>
      </c>
      <c r="AE28" s="1">
        <v>70</v>
      </c>
      <c r="AF28" s="1">
        <v>0</v>
      </c>
      <c r="AG28" s="1">
        <v>0</v>
      </c>
      <c r="AH28" s="1"/>
      <c r="AI28" s="1">
        <v>2</v>
      </c>
      <c r="AJ28" s="1" t="s">
        <v>89</v>
      </c>
      <c r="AK28" s="1" t="s">
        <v>89</v>
      </c>
      <c r="AL28" s="1">
        <v>1</v>
      </c>
      <c r="AM28" s="1">
        <v>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x14ac:dyDescent="0.25">
      <c r="A29" s="1">
        <f t="shared" si="0"/>
        <v>28</v>
      </c>
      <c r="B29" s="1" t="s">
        <v>520</v>
      </c>
      <c r="C29" s="1" t="s">
        <v>222</v>
      </c>
      <c r="D29" s="1">
        <v>3</v>
      </c>
      <c r="E29" s="1" t="s">
        <v>222</v>
      </c>
      <c r="F29" s="1" t="s">
        <v>278</v>
      </c>
      <c r="G29" s="1"/>
      <c r="H29" s="1"/>
      <c r="I29" s="1"/>
      <c r="J29" s="1"/>
      <c r="K29" s="1"/>
      <c r="L29" s="1"/>
      <c r="M29" s="1" t="s">
        <v>116</v>
      </c>
      <c r="N29" s="1" t="s">
        <v>415</v>
      </c>
      <c r="O29" s="1" t="s">
        <v>255</v>
      </c>
      <c r="P29" s="1" t="s">
        <v>169</v>
      </c>
      <c r="Q29">
        <v>0</v>
      </c>
      <c r="R29" s="1" t="s">
        <v>83</v>
      </c>
      <c r="S29" s="1"/>
      <c r="T29" s="1"/>
      <c r="U29" s="1"/>
      <c r="V29" s="1" t="s">
        <v>84</v>
      </c>
      <c r="W29" s="1" t="s">
        <v>84</v>
      </c>
      <c r="X29" s="1" t="s">
        <v>85</v>
      </c>
      <c r="Y29" s="1" t="s">
        <v>86</v>
      </c>
      <c r="Z29" s="1" t="s">
        <v>87</v>
      </c>
      <c r="AA29" s="1">
        <v>150</v>
      </c>
      <c r="AB29" s="1">
        <v>-40</v>
      </c>
      <c r="AC29" s="1" t="s">
        <v>86</v>
      </c>
      <c r="AD29" s="1">
        <v>0</v>
      </c>
      <c r="AE29" s="1">
        <v>0</v>
      </c>
      <c r="AF29" s="1">
        <v>0</v>
      </c>
      <c r="AG29" s="1">
        <v>0</v>
      </c>
      <c r="AH29" s="1"/>
      <c r="AI29" s="1">
        <v>3.8000000000000003</v>
      </c>
      <c r="AJ29" s="1" t="s">
        <v>254</v>
      </c>
      <c r="AK29" s="1" t="s">
        <v>89</v>
      </c>
      <c r="AL29" s="1">
        <v>1</v>
      </c>
      <c r="AM29" s="1">
        <v>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x14ac:dyDescent="0.25">
      <c r="A30" s="1">
        <f t="shared" si="0"/>
        <v>29</v>
      </c>
      <c r="B30" s="1" t="s">
        <v>520</v>
      </c>
      <c r="C30" s="1" t="s">
        <v>223</v>
      </c>
      <c r="D30" s="1">
        <v>3</v>
      </c>
      <c r="E30" s="1" t="s">
        <v>223</v>
      </c>
      <c r="F30" s="1" t="s">
        <v>279</v>
      </c>
      <c r="G30" s="1"/>
      <c r="H30" s="1"/>
      <c r="I30" s="1"/>
      <c r="J30" s="1"/>
      <c r="K30" s="1"/>
      <c r="L30" s="1"/>
      <c r="M30" s="1" t="s">
        <v>117</v>
      </c>
      <c r="N30" s="1" t="s">
        <v>416</v>
      </c>
      <c r="O30" s="1" t="s">
        <v>255</v>
      </c>
      <c r="P30" s="1" t="s">
        <v>170</v>
      </c>
      <c r="Q30">
        <v>0</v>
      </c>
      <c r="R30" s="1" t="s">
        <v>83</v>
      </c>
      <c r="S30" s="1"/>
      <c r="T30" s="1"/>
      <c r="U30" s="1"/>
      <c r="V30" s="1" t="s">
        <v>84</v>
      </c>
      <c r="W30" s="1" t="s">
        <v>84</v>
      </c>
      <c r="X30" s="1" t="s">
        <v>85</v>
      </c>
      <c r="Y30" s="1" t="s">
        <v>86</v>
      </c>
      <c r="Z30" s="1" t="s">
        <v>87</v>
      </c>
      <c r="AA30" s="1">
        <v>100</v>
      </c>
      <c r="AB30" s="1">
        <v>0</v>
      </c>
      <c r="AC30" s="1" t="s">
        <v>86</v>
      </c>
      <c r="AD30" s="1">
        <v>0</v>
      </c>
      <c r="AE30" s="1">
        <v>0</v>
      </c>
      <c r="AF30" s="1">
        <v>0</v>
      </c>
      <c r="AG30" s="1">
        <v>0</v>
      </c>
      <c r="AH30" s="1"/>
      <c r="AI30" s="1">
        <v>2</v>
      </c>
      <c r="AJ30" s="1" t="s">
        <v>89</v>
      </c>
      <c r="AK30" s="1" t="s">
        <v>89</v>
      </c>
      <c r="AL30" s="1">
        <v>1</v>
      </c>
      <c r="AM30" s="1">
        <v>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x14ac:dyDescent="0.25">
      <c r="A31" s="1">
        <f t="shared" si="0"/>
        <v>30</v>
      </c>
      <c r="B31" s="1" t="s">
        <v>520</v>
      </c>
      <c r="C31" s="1" t="s">
        <v>224</v>
      </c>
      <c r="D31" s="1">
        <v>3</v>
      </c>
      <c r="E31" s="1" t="s">
        <v>224</v>
      </c>
      <c r="F31" s="1" t="s">
        <v>280</v>
      </c>
      <c r="G31" s="1"/>
      <c r="H31" s="1"/>
      <c r="I31" s="1"/>
      <c r="J31" s="1"/>
      <c r="K31" s="1"/>
      <c r="L31" s="1"/>
      <c r="M31" s="1" t="s">
        <v>118</v>
      </c>
      <c r="N31" s="1" t="s">
        <v>417</v>
      </c>
      <c r="O31" s="1" t="s">
        <v>255</v>
      </c>
      <c r="P31" s="1" t="s">
        <v>171</v>
      </c>
      <c r="Q31">
        <v>0</v>
      </c>
      <c r="R31" s="1" t="s">
        <v>83</v>
      </c>
      <c r="S31" s="1"/>
      <c r="T31" s="1"/>
      <c r="U31" s="1"/>
      <c r="V31" s="1" t="s">
        <v>84</v>
      </c>
      <c r="W31" s="1" t="s">
        <v>84</v>
      </c>
      <c r="X31" s="1" t="s">
        <v>85</v>
      </c>
      <c r="Y31" s="1" t="s">
        <v>86</v>
      </c>
      <c r="Z31" s="1" t="s">
        <v>87</v>
      </c>
      <c r="AA31" s="1">
        <v>150</v>
      </c>
      <c r="AB31" s="1">
        <v>-40</v>
      </c>
      <c r="AC31" s="1" t="s">
        <v>86</v>
      </c>
      <c r="AD31" s="1">
        <v>0</v>
      </c>
      <c r="AE31" s="1">
        <v>0</v>
      </c>
      <c r="AF31" s="1">
        <v>5</v>
      </c>
      <c r="AG31" s="1">
        <v>0</v>
      </c>
      <c r="AH31" s="1"/>
      <c r="AI31" s="1">
        <v>3.8000000000000003</v>
      </c>
      <c r="AJ31" s="1" t="s">
        <v>254</v>
      </c>
      <c r="AK31" s="1" t="s">
        <v>89</v>
      </c>
      <c r="AL31" s="1">
        <v>1</v>
      </c>
      <c r="AM31" s="1">
        <v>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x14ac:dyDescent="0.25">
      <c r="A32" s="1">
        <f t="shared" si="0"/>
        <v>31</v>
      </c>
      <c r="B32" s="1" t="s">
        <v>520</v>
      </c>
      <c r="C32" s="1" t="s">
        <v>225</v>
      </c>
      <c r="D32" s="1">
        <v>3</v>
      </c>
      <c r="E32" s="1" t="s">
        <v>225</v>
      </c>
      <c r="F32" s="1" t="s">
        <v>281</v>
      </c>
      <c r="G32" s="1"/>
      <c r="H32" s="1"/>
      <c r="I32" s="1"/>
      <c r="J32" s="1"/>
      <c r="K32" s="1"/>
      <c r="L32" s="1"/>
      <c r="M32" s="1" t="s">
        <v>119</v>
      </c>
      <c r="N32" s="1" t="s">
        <v>418</v>
      </c>
      <c r="O32" s="1" t="s">
        <v>255</v>
      </c>
      <c r="P32" s="1" t="s">
        <v>172</v>
      </c>
      <c r="Q32">
        <v>0</v>
      </c>
      <c r="R32" s="1" t="s">
        <v>83</v>
      </c>
      <c r="S32" s="1"/>
      <c r="T32" s="1"/>
      <c r="U32" s="1"/>
      <c r="V32" s="1" t="s">
        <v>84</v>
      </c>
      <c r="W32" s="1" t="s">
        <v>84</v>
      </c>
      <c r="X32" s="1" t="s">
        <v>85</v>
      </c>
      <c r="Y32" s="1" t="s">
        <v>86</v>
      </c>
      <c r="Z32" s="1" t="s">
        <v>87</v>
      </c>
      <c r="AA32" s="1">
        <v>10</v>
      </c>
      <c r="AB32" s="1">
        <v>0</v>
      </c>
      <c r="AC32" s="1" t="s">
        <v>86</v>
      </c>
      <c r="AD32" s="1">
        <v>0</v>
      </c>
      <c r="AE32" s="1">
        <v>0</v>
      </c>
      <c r="AF32" s="1">
        <v>0</v>
      </c>
      <c r="AG32" s="1">
        <v>0</v>
      </c>
      <c r="AH32" s="1"/>
      <c r="AI32" s="1">
        <v>0.2</v>
      </c>
      <c r="AJ32" s="1" t="s">
        <v>253</v>
      </c>
      <c r="AK32" s="1" t="s">
        <v>89</v>
      </c>
      <c r="AL32" s="1">
        <v>2</v>
      </c>
      <c r="AM32" s="1"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x14ac:dyDescent="0.25">
      <c r="A33" s="1">
        <f t="shared" si="0"/>
        <v>32</v>
      </c>
      <c r="B33" s="1" t="s">
        <v>520</v>
      </c>
      <c r="C33" s="1" t="s">
        <v>226</v>
      </c>
      <c r="D33" s="1">
        <v>3</v>
      </c>
      <c r="E33" s="1" t="s">
        <v>226</v>
      </c>
      <c r="F33" s="1" t="s">
        <v>282</v>
      </c>
      <c r="G33" s="1"/>
      <c r="H33" s="1"/>
      <c r="I33" s="1"/>
      <c r="J33" s="1"/>
      <c r="K33" s="1"/>
      <c r="L33" s="1"/>
      <c r="M33" s="1" t="s">
        <v>120</v>
      </c>
      <c r="N33" s="1" t="s">
        <v>419</v>
      </c>
      <c r="O33" s="1" t="s">
        <v>255</v>
      </c>
      <c r="P33" s="1" t="s">
        <v>173</v>
      </c>
      <c r="Q33">
        <v>0</v>
      </c>
      <c r="R33" s="1" t="s">
        <v>83</v>
      </c>
      <c r="S33" s="1"/>
      <c r="T33" s="1"/>
      <c r="U33" s="1"/>
      <c r="V33" s="1" t="s">
        <v>84</v>
      </c>
      <c r="W33" s="1" t="s">
        <v>84</v>
      </c>
      <c r="X33" s="1" t="s">
        <v>85</v>
      </c>
      <c r="Y33" s="1" t="s">
        <v>86</v>
      </c>
      <c r="Z33" s="1" t="s">
        <v>87</v>
      </c>
      <c r="AA33" s="1">
        <v>100</v>
      </c>
      <c r="AB33" s="1">
        <v>0</v>
      </c>
      <c r="AC33" s="1" t="s">
        <v>86</v>
      </c>
      <c r="AD33" s="1">
        <v>0</v>
      </c>
      <c r="AE33" s="1">
        <v>70</v>
      </c>
      <c r="AF33" s="1">
        <v>30</v>
      </c>
      <c r="AG33" s="1">
        <v>0</v>
      </c>
      <c r="AH33" s="1"/>
      <c r="AI33" s="1">
        <v>2</v>
      </c>
      <c r="AJ33" s="1" t="s">
        <v>89</v>
      </c>
      <c r="AK33" s="1" t="s">
        <v>89</v>
      </c>
      <c r="AL33" s="1">
        <v>1</v>
      </c>
      <c r="AM33" s="1">
        <v>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x14ac:dyDescent="0.25">
      <c r="A34" s="1">
        <f t="shared" si="0"/>
        <v>33</v>
      </c>
      <c r="B34" s="1" t="s">
        <v>520</v>
      </c>
      <c r="C34" s="1" t="s">
        <v>227</v>
      </c>
      <c r="D34" s="1">
        <v>3</v>
      </c>
      <c r="E34" s="1" t="s">
        <v>227</v>
      </c>
      <c r="F34" s="1" t="s">
        <v>283</v>
      </c>
      <c r="G34" s="1"/>
      <c r="H34" s="1"/>
      <c r="I34" s="1"/>
      <c r="J34" s="1"/>
      <c r="K34" s="1"/>
      <c r="L34" s="1"/>
      <c r="M34" s="1" t="s">
        <v>121</v>
      </c>
      <c r="N34" s="1" t="s">
        <v>420</v>
      </c>
      <c r="O34" s="1" t="s">
        <v>255</v>
      </c>
      <c r="P34" s="1" t="s">
        <v>174</v>
      </c>
      <c r="Q34">
        <v>0</v>
      </c>
      <c r="R34" s="1" t="s">
        <v>83</v>
      </c>
      <c r="S34" s="1"/>
      <c r="T34" s="1"/>
      <c r="U34" s="1"/>
      <c r="V34" s="1" t="s">
        <v>84</v>
      </c>
      <c r="W34" s="1" t="s">
        <v>84</v>
      </c>
      <c r="X34" s="1" t="s">
        <v>85</v>
      </c>
      <c r="Y34" s="1" t="s">
        <v>86</v>
      </c>
      <c r="Z34" s="1" t="s">
        <v>87</v>
      </c>
      <c r="AA34" s="1">
        <v>100</v>
      </c>
      <c r="AB34" s="1">
        <v>0</v>
      </c>
      <c r="AC34" s="1" t="s">
        <v>86</v>
      </c>
      <c r="AD34" s="1">
        <v>0</v>
      </c>
      <c r="AE34" s="1">
        <v>70</v>
      </c>
      <c r="AF34" s="1">
        <v>30</v>
      </c>
      <c r="AG34" s="1">
        <v>0</v>
      </c>
      <c r="AH34" s="1"/>
      <c r="AI34" s="1">
        <v>2</v>
      </c>
      <c r="AJ34" s="1" t="s">
        <v>89</v>
      </c>
      <c r="AK34" s="1" t="s">
        <v>89</v>
      </c>
      <c r="AL34" s="1">
        <v>1</v>
      </c>
      <c r="AM34" s="1">
        <v>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x14ac:dyDescent="0.25">
      <c r="A35" s="1">
        <f t="shared" si="0"/>
        <v>34</v>
      </c>
      <c r="B35" s="1" t="s">
        <v>520</v>
      </c>
      <c r="C35" s="1" t="s">
        <v>228</v>
      </c>
      <c r="D35" s="1">
        <v>3</v>
      </c>
      <c r="E35" s="1" t="s">
        <v>228</v>
      </c>
      <c r="F35" s="1" t="s">
        <v>284</v>
      </c>
      <c r="G35" s="1"/>
      <c r="H35" s="1"/>
      <c r="I35" s="1"/>
      <c r="J35" s="1"/>
      <c r="K35" s="1"/>
      <c r="L35" s="1"/>
      <c r="M35" s="1" t="s">
        <v>122</v>
      </c>
      <c r="N35" s="1" t="s">
        <v>421</v>
      </c>
      <c r="O35" s="1" t="s">
        <v>255</v>
      </c>
      <c r="P35" s="1" t="s">
        <v>175</v>
      </c>
      <c r="Q35">
        <v>0</v>
      </c>
      <c r="R35" s="1" t="s">
        <v>83</v>
      </c>
      <c r="S35" s="1"/>
      <c r="T35" s="1"/>
      <c r="U35" s="1"/>
      <c r="V35" s="1" t="s">
        <v>84</v>
      </c>
      <c r="W35" s="1" t="s">
        <v>84</v>
      </c>
      <c r="X35" s="1" t="s">
        <v>85</v>
      </c>
      <c r="Y35" s="1" t="s">
        <v>86</v>
      </c>
      <c r="Z35" s="1" t="s">
        <v>87</v>
      </c>
      <c r="AA35" s="1">
        <v>100</v>
      </c>
      <c r="AB35" s="1">
        <v>0</v>
      </c>
      <c r="AC35" s="1" t="s">
        <v>86</v>
      </c>
      <c r="AD35" s="1">
        <v>0</v>
      </c>
      <c r="AE35" s="1">
        <v>70</v>
      </c>
      <c r="AF35" s="1">
        <v>30</v>
      </c>
      <c r="AG35" s="1">
        <v>0</v>
      </c>
      <c r="AH35" s="1"/>
      <c r="AI35" s="1">
        <v>2</v>
      </c>
      <c r="AJ35" s="1" t="s">
        <v>89</v>
      </c>
      <c r="AK35" s="1" t="s">
        <v>89</v>
      </c>
      <c r="AL35" s="1">
        <v>1</v>
      </c>
      <c r="AM35" s="1">
        <v>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x14ac:dyDescent="0.25">
      <c r="A36" s="1">
        <f t="shared" si="0"/>
        <v>35</v>
      </c>
      <c r="B36" s="1" t="s">
        <v>520</v>
      </c>
      <c r="C36" s="1" t="s">
        <v>229</v>
      </c>
      <c r="D36" s="1">
        <v>3</v>
      </c>
      <c r="E36" s="1" t="s">
        <v>229</v>
      </c>
      <c r="F36" s="1" t="s">
        <v>285</v>
      </c>
      <c r="G36" s="1"/>
      <c r="H36" s="1"/>
      <c r="I36" s="1"/>
      <c r="J36" s="1"/>
      <c r="K36" s="1"/>
      <c r="L36" s="1"/>
      <c r="M36" s="1" t="s">
        <v>123</v>
      </c>
      <c r="N36" s="1" t="s">
        <v>422</v>
      </c>
      <c r="O36" s="1" t="s">
        <v>255</v>
      </c>
      <c r="P36" s="1" t="s">
        <v>176</v>
      </c>
      <c r="Q36">
        <v>0</v>
      </c>
      <c r="R36" s="1" t="s">
        <v>83</v>
      </c>
      <c r="S36" s="1"/>
      <c r="T36" s="1"/>
      <c r="U36" s="1"/>
      <c r="V36" s="1" t="s">
        <v>84</v>
      </c>
      <c r="W36" s="1" t="s">
        <v>84</v>
      </c>
      <c r="X36" s="1" t="s">
        <v>85</v>
      </c>
      <c r="Y36" s="1" t="s">
        <v>86</v>
      </c>
      <c r="Z36" s="1" t="s">
        <v>87</v>
      </c>
      <c r="AA36" s="1">
        <v>10</v>
      </c>
      <c r="AB36" s="1">
        <v>0</v>
      </c>
      <c r="AC36" s="1" t="s">
        <v>86</v>
      </c>
      <c r="AD36" s="1">
        <v>0</v>
      </c>
      <c r="AE36" s="1">
        <v>7</v>
      </c>
      <c r="AF36" s="1">
        <v>0</v>
      </c>
      <c r="AG36" s="1">
        <v>0</v>
      </c>
      <c r="AH36" s="1"/>
      <c r="AI36" s="1">
        <v>0.2</v>
      </c>
      <c r="AJ36" s="1" t="s">
        <v>253</v>
      </c>
      <c r="AK36" s="1" t="s">
        <v>89</v>
      </c>
      <c r="AL36" s="1">
        <v>2</v>
      </c>
      <c r="AM36" s="1">
        <v>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x14ac:dyDescent="0.25">
      <c r="A37" s="1">
        <f t="shared" si="0"/>
        <v>36</v>
      </c>
      <c r="B37" s="1" t="s">
        <v>520</v>
      </c>
      <c r="C37" s="1" t="s">
        <v>230</v>
      </c>
      <c r="D37" s="1">
        <v>4</v>
      </c>
      <c r="E37" s="1" t="s">
        <v>230</v>
      </c>
      <c r="F37" s="1" t="s">
        <v>286</v>
      </c>
      <c r="G37" s="1"/>
      <c r="H37" s="1"/>
      <c r="I37" s="1"/>
      <c r="J37" s="1"/>
      <c r="K37" s="1"/>
      <c r="L37" s="1"/>
      <c r="M37" s="1" t="s">
        <v>124</v>
      </c>
      <c r="N37" s="1" t="s">
        <v>423</v>
      </c>
      <c r="O37" s="1" t="s">
        <v>255</v>
      </c>
      <c r="P37" s="1" t="s">
        <v>177</v>
      </c>
      <c r="Q37">
        <v>0</v>
      </c>
      <c r="R37" s="1" t="s">
        <v>83</v>
      </c>
      <c r="S37" s="1"/>
      <c r="T37" s="1"/>
      <c r="U37" s="1"/>
      <c r="V37" s="1" t="s">
        <v>84</v>
      </c>
      <c r="W37" s="1" t="s">
        <v>84</v>
      </c>
      <c r="X37" s="1" t="s">
        <v>85</v>
      </c>
      <c r="Y37" s="1" t="s">
        <v>86</v>
      </c>
      <c r="Z37" s="1" t="s">
        <v>87</v>
      </c>
      <c r="AA37" s="1">
        <v>17000</v>
      </c>
      <c r="AB37" s="1">
        <v>0</v>
      </c>
      <c r="AC37" s="1" t="s">
        <v>86</v>
      </c>
      <c r="AD37" s="1">
        <v>0</v>
      </c>
      <c r="AE37" s="1">
        <v>0</v>
      </c>
      <c r="AF37" s="1">
        <v>0</v>
      </c>
      <c r="AG37" s="1">
        <v>0</v>
      </c>
      <c r="AH37" s="1"/>
      <c r="AI37" s="1">
        <v>340</v>
      </c>
      <c r="AJ37" s="1" t="s">
        <v>88</v>
      </c>
      <c r="AK37" s="1" t="s">
        <v>89</v>
      </c>
      <c r="AL37" s="1">
        <v>0</v>
      </c>
      <c r="AM37" s="1">
        <v>1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x14ac:dyDescent="0.25">
      <c r="A38" s="1">
        <f t="shared" si="0"/>
        <v>37</v>
      </c>
      <c r="B38" s="1" t="s">
        <v>520</v>
      </c>
      <c r="C38" s="1" t="s">
        <v>231</v>
      </c>
      <c r="D38" s="1">
        <v>4</v>
      </c>
      <c r="E38" s="1" t="s">
        <v>231</v>
      </c>
      <c r="F38" s="1" t="s">
        <v>287</v>
      </c>
      <c r="G38" s="1"/>
      <c r="H38" s="1"/>
      <c r="I38" s="1"/>
      <c r="J38" s="1"/>
      <c r="K38" s="1"/>
      <c r="L38" s="1"/>
      <c r="M38" s="1" t="s">
        <v>125</v>
      </c>
      <c r="N38" s="1" t="s">
        <v>424</v>
      </c>
      <c r="O38" s="1" t="s">
        <v>255</v>
      </c>
      <c r="P38" s="1" t="s">
        <v>178</v>
      </c>
      <c r="Q38">
        <v>0</v>
      </c>
      <c r="R38" s="1" t="s">
        <v>83</v>
      </c>
      <c r="S38" s="1"/>
      <c r="T38" s="1"/>
      <c r="U38" s="1"/>
      <c r="V38" s="1" t="s">
        <v>84</v>
      </c>
      <c r="W38" s="1" t="s">
        <v>84</v>
      </c>
      <c r="X38" s="1" t="s">
        <v>85</v>
      </c>
      <c r="Y38" s="1" t="s">
        <v>86</v>
      </c>
      <c r="Z38" s="1" t="s">
        <v>87</v>
      </c>
      <c r="AA38" s="1">
        <v>100</v>
      </c>
      <c r="AB38" s="1">
        <v>0</v>
      </c>
      <c r="AC38" s="1" t="s">
        <v>86</v>
      </c>
      <c r="AD38" s="1">
        <v>0</v>
      </c>
      <c r="AE38" s="1">
        <v>70</v>
      </c>
      <c r="AF38" s="1">
        <v>30</v>
      </c>
      <c r="AG38" s="1">
        <v>0</v>
      </c>
      <c r="AH38" s="1"/>
      <c r="AI38" s="1">
        <v>2</v>
      </c>
      <c r="AJ38" s="1" t="s">
        <v>89</v>
      </c>
      <c r="AK38" s="1" t="s">
        <v>89</v>
      </c>
      <c r="AL38" s="1">
        <v>1</v>
      </c>
      <c r="AM38" s="1">
        <v>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x14ac:dyDescent="0.25">
      <c r="A39" s="1">
        <f t="shared" si="0"/>
        <v>38</v>
      </c>
      <c r="B39" s="1" t="s">
        <v>520</v>
      </c>
      <c r="C39" s="1" t="s">
        <v>232</v>
      </c>
      <c r="D39" s="1">
        <v>4</v>
      </c>
      <c r="E39" s="1" t="s">
        <v>232</v>
      </c>
      <c r="F39" s="1" t="s">
        <v>288</v>
      </c>
      <c r="G39" s="1"/>
      <c r="H39" s="1"/>
      <c r="I39" s="1"/>
      <c r="J39" s="1"/>
      <c r="K39" s="1"/>
      <c r="L39" s="1"/>
      <c r="M39" s="1" t="s">
        <v>126</v>
      </c>
      <c r="N39" s="1" t="s">
        <v>425</v>
      </c>
      <c r="O39" s="1" t="s">
        <v>255</v>
      </c>
      <c r="P39" s="1" t="s">
        <v>179</v>
      </c>
      <c r="Q39">
        <v>0</v>
      </c>
      <c r="R39" s="1" t="s">
        <v>83</v>
      </c>
      <c r="S39" s="1"/>
      <c r="T39" s="1"/>
      <c r="U39" s="1"/>
      <c r="V39" s="1" t="s">
        <v>84</v>
      </c>
      <c r="W39" s="1" t="s">
        <v>84</v>
      </c>
      <c r="X39" s="1" t="s">
        <v>85</v>
      </c>
      <c r="Y39" s="1" t="s">
        <v>86</v>
      </c>
      <c r="Z39" s="1" t="s">
        <v>87</v>
      </c>
      <c r="AA39" s="1">
        <v>10</v>
      </c>
      <c r="AB39" s="1">
        <v>0</v>
      </c>
      <c r="AC39" s="1" t="s">
        <v>86</v>
      </c>
      <c r="AD39" s="1">
        <v>0</v>
      </c>
      <c r="AE39" s="1">
        <v>0</v>
      </c>
      <c r="AF39" s="1">
        <v>3</v>
      </c>
      <c r="AG39" s="1">
        <v>0</v>
      </c>
      <c r="AH39" s="1"/>
      <c r="AI39" s="1">
        <v>0.2</v>
      </c>
      <c r="AJ39" s="1" t="s">
        <v>253</v>
      </c>
      <c r="AK39" s="1" t="s">
        <v>89</v>
      </c>
      <c r="AL39" s="1">
        <v>2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x14ac:dyDescent="0.25">
      <c r="A40" s="1">
        <f t="shared" si="0"/>
        <v>39</v>
      </c>
      <c r="B40" s="1" t="s">
        <v>520</v>
      </c>
      <c r="C40" s="1" t="s">
        <v>233</v>
      </c>
      <c r="D40" s="1">
        <v>4</v>
      </c>
      <c r="E40" s="1" t="s">
        <v>233</v>
      </c>
      <c r="F40" s="1" t="s">
        <v>289</v>
      </c>
      <c r="G40" s="1"/>
      <c r="H40" s="1"/>
      <c r="I40" s="1"/>
      <c r="J40" s="1"/>
      <c r="K40" s="1"/>
      <c r="L40" s="1"/>
      <c r="M40" s="1" t="s">
        <v>127</v>
      </c>
      <c r="N40" s="1" t="s">
        <v>426</v>
      </c>
      <c r="O40" s="1" t="s">
        <v>255</v>
      </c>
      <c r="P40" s="1" t="s">
        <v>180</v>
      </c>
      <c r="Q40">
        <v>0</v>
      </c>
      <c r="R40" s="1" t="s">
        <v>83</v>
      </c>
      <c r="S40" s="1"/>
      <c r="T40" s="1"/>
      <c r="U40" s="1"/>
      <c r="V40" s="1" t="s">
        <v>84</v>
      </c>
      <c r="W40" s="1" t="s">
        <v>84</v>
      </c>
      <c r="X40" s="1" t="s">
        <v>85</v>
      </c>
      <c r="Y40" s="1" t="s">
        <v>86</v>
      </c>
      <c r="Z40" s="1" t="s">
        <v>87</v>
      </c>
      <c r="AA40" s="1">
        <v>100</v>
      </c>
      <c r="AB40" s="1">
        <v>0</v>
      </c>
      <c r="AC40" s="1" t="s">
        <v>86</v>
      </c>
      <c r="AD40" s="1">
        <v>0</v>
      </c>
      <c r="AE40" s="1">
        <v>0</v>
      </c>
      <c r="AF40" s="1">
        <v>30</v>
      </c>
      <c r="AG40" s="1">
        <v>0</v>
      </c>
      <c r="AH40" s="1"/>
      <c r="AI40" s="1">
        <v>2</v>
      </c>
      <c r="AJ40" s="1" t="s">
        <v>89</v>
      </c>
      <c r="AK40" s="1" t="s">
        <v>89</v>
      </c>
      <c r="AL40" s="1">
        <v>1</v>
      </c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x14ac:dyDescent="0.25">
      <c r="A41" s="1">
        <f t="shared" si="0"/>
        <v>40</v>
      </c>
      <c r="B41" s="1" t="s">
        <v>520</v>
      </c>
      <c r="C41" s="1" t="s">
        <v>234</v>
      </c>
      <c r="D41" s="1">
        <v>4</v>
      </c>
      <c r="E41" s="1" t="s">
        <v>234</v>
      </c>
      <c r="F41" s="1" t="s">
        <v>290</v>
      </c>
      <c r="G41" s="1"/>
      <c r="H41" s="1"/>
      <c r="I41" s="1"/>
      <c r="J41" s="1"/>
      <c r="K41" s="1"/>
      <c r="L41" s="1"/>
      <c r="M41" s="1" t="s">
        <v>128</v>
      </c>
      <c r="N41" s="1" t="s">
        <v>427</v>
      </c>
      <c r="O41" s="1" t="s">
        <v>255</v>
      </c>
      <c r="P41" s="1" t="s">
        <v>181</v>
      </c>
      <c r="Q41">
        <v>0</v>
      </c>
      <c r="R41" s="1" t="s">
        <v>83</v>
      </c>
      <c r="S41" s="1"/>
      <c r="T41" s="1"/>
      <c r="U41" s="1"/>
      <c r="V41" s="1" t="s">
        <v>84</v>
      </c>
      <c r="W41" s="1" t="s">
        <v>84</v>
      </c>
      <c r="X41" s="1" t="s">
        <v>85</v>
      </c>
      <c r="Y41" s="1" t="s">
        <v>86</v>
      </c>
      <c r="Z41" s="1" t="s">
        <v>87</v>
      </c>
      <c r="AA41" s="1">
        <v>17000</v>
      </c>
      <c r="AB41" s="1">
        <v>0</v>
      </c>
      <c r="AC41" s="1" t="s">
        <v>86</v>
      </c>
      <c r="AD41" s="1">
        <v>0</v>
      </c>
      <c r="AE41" s="1">
        <v>0</v>
      </c>
      <c r="AF41" s="1">
        <v>0</v>
      </c>
      <c r="AG41" s="1">
        <v>0</v>
      </c>
      <c r="AH41" s="1"/>
      <c r="AI41" s="1">
        <v>340</v>
      </c>
      <c r="AJ41" s="1" t="s">
        <v>88</v>
      </c>
      <c r="AK41" s="1" t="s">
        <v>89</v>
      </c>
      <c r="AL41" s="1">
        <v>0</v>
      </c>
      <c r="AM41" s="1">
        <v>1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x14ac:dyDescent="0.25">
      <c r="A42" s="1">
        <f t="shared" si="0"/>
        <v>41</v>
      </c>
      <c r="B42" s="1" t="s">
        <v>520</v>
      </c>
      <c r="C42" s="1" t="s">
        <v>235</v>
      </c>
      <c r="D42" s="1">
        <v>4</v>
      </c>
      <c r="E42" s="1" t="s">
        <v>235</v>
      </c>
      <c r="F42" s="1" t="s">
        <v>291</v>
      </c>
      <c r="G42" s="1"/>
      <c r="H42" s="1"/>
      <c r="I42" s="1"/>
      <c r="J42" s="1"/>
      <c r="K42" s="1"/>
      <c r="L42" s="1"/>
      <c r="M42" s="1" t="s">
        <v>129</v>
      </c>
      <c r="N42" s="1" t="s">
        <v>428</v>
      </c>
      <c r="O42" s="1" t="s">
        <v>255</v>
      </c>
      <c r="P42" s="1" t="s">
        <v>182</v>
      </c>
      <c r="Q42">
        <v>0</v>
      </c>
      <c r="R42" s="1" t="s">
        <v>83</v>
      </c>
      <c r="S42" s="1"/>
      <c r="T42" s="1"/>
      <c r="U42" s="1"/>
      <c r="V42" s="1" t="s">
        <v>84</v>
      </c>
      <c r="W42" s="1" t="s">
        <v>84</v>
      </c>
      <c r="X42" s="1" t="s">
        <v>85</v>
      </c>
      <c r="Y42" s="1" t="s">
        <v>86</v>
      </c>
      <c r="Z42" s="1" t="s">
        <v>87</v>
      </c>
      <c r="AA42" s="1">
        <v>17000</v>
      </c>
      <c r="AB42" s="1">
        <v>0</v>
      </c>
      <c r="AC42" s="1" t="s">
        <v>86</v>
      </c>
      <c r="AD42" s="1">
        <v>0</v>
      </c>
      <c r="AE42" s="1">
        <v>0</v>
      </c>
      <c r="AF42" s="1">
        <v>0</v>
      </c>
      <c r="AG42" s="1">
        <v>0</v>
      </c>
      <c r="AH42" s="1"/>
      <c r="AI42" s="1">
        <v>340</v>
      </c>
      <c r="AJ42" s="1" t="s">
        <v>88</v>
      </c>
      <c r="AK42" s="1" t="s">
        <v>89</v>
      </c>
      <c r="AL42" s="1">
        <v>0</v>
      </c>
      <c r="AM42" s="1">
        <v>1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x14ac:dyDescent="0.25">
      <c r="A43" s="1">
        <f t="shared" si="0"/>
        <v>42</v>
      </c>
      <c r="B43" s="1" t="s">
        <v>520</v>
      </c>
      <c r="C43" s="1" t="s">
        <v>236</v>
      </c>
      <c r="D43" s="1">
        <v>4</v>
      </c>
      <c r="E43" s="1" t="s">
        <v>236</v>
      </c>
      <c r="F43" s="1" t="s">
        <v>292</v>
      </c>
      <c r="G43" s="1"/>
      <c r="H43" s="1"/>
      <c r="I43" s="1"/>
      <c r="J43" s="1"/>
      <c r="K43" s="1"/>
      <c r="L43" s="1"/>
      <c r="M43" s="1" t="s">
        <v>130</v>
      </c>
      <c r="N43" s="1" t="s">
        <v>429</v>
      </c>
      <c r="O43" s="1" t="s">
        <v>255</v>
      </c>
      <c r="P43" s="1" t="s">
        <v>183</v>
      </c>
      <c r="Q43">
        <v>0</v>
      </c>
      <c r="R43" s="1" t="s">
        <v>83</v>
      </c>
      <c r="S43" s="1"/>
      <c r="T43" s="1"/>
      <c r="U43" s="1"/>
      <c r="V43" s="1" t="s">
        <v>84</v>
      </c>
      <c r="W43" s="1" t="s">
        <v>84</v>
      </c>
      <c r="X43" s="1" t="s">
        <v>85</v>
      </c>
      <c r="Y43" s="1" t="s">
        <v>86</v>
      </c>
      <c r="Z43" s="1" t="s">
        <v>87</v>
      </c>
      <c r="AA43" s="1">
        <v>100</v>
      </c>
      <c r="AB43" s="1">
        <v>0</v>
      </c>
      <c r="AC43" s="1" t="s">
        <v>86</v>
      </c>
      <c r="AD43" s="1">
        <v>0</v>
      </c>
      <c r="AE43" s="1">
        <v>0</v>
      </c>
      <c r="AF43" s="1">
        <v>30</v>
      </c>
      <c r="AG43" s="1">
        <v>0</v>
      </c>
      <c r="AH43" s="1"/>
      <c r="AI43" s="1">
        <v>2</v>
      </c>
      <c r="AJ43" s="1" t="s">
        <v>89</v>
      </c>
      <c r="AK43" s="1" t="s">
        <v>89</v>
      </c>
      <c r="AL43" s="1">
        <v>1</v>
      </c>
      <c r="AM43" s="1">
        <v>1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x14ac:dyDescent="0.25">
      <c r="A44" s="1">
        <f t="shared" si="0"/>
        <v>43</v>
      </c>
      <c r="B44" s="1" t="s">
        <v>520</v>
      </c>
      <c r="C44" s="1" t="s">
        <v>237</v>
      </c>
      <c r="D44" s="1">
        <v>4</v>
      </c>
      <c r="E44" s="1" t="s">
        <v>237</v>
      </c>
      <c r="F44" s="1" t="s">
        <v>293</v>
      </c>
      <c r="G44" s="1"/>
      <c r="H44" s="1"/>
      <c r="I44" s="1"/>
      <c r="J44" s="1"/>
      <c r="K44" s="1"/>
      <c r="L44" s="1"/>
      <c r="M44" s="1" t="s">
        <v>131</v>
      </c>
      <c r="N44" s="1" t="s">
        <v>430</v>
      </c>
      <c r="O44" s="1" t="s">
        <v>255</v>
      </c>
      <c r="P44" s="1" t="s">
        <v>184</v>
      </c>
      <c r="Q44">
        <v>0</v>
      </c>
      <c r="R44" s="1" t="s">
        <v>83</v>
      </c>
      <c r="S44" s="1"/>
      <c r="T44" s="1"/>
      <c r="U44" s="1"/>
      <c r="V44" s="1" t="s">
        <v>84</v>
      </c>
      <c r="W44" s="1" t="s">
        <v>84</v>
      </c>
      <c r="X44" s="1" t="s">
        <v>85</v>
      </c>
      <c r="Y44" s="1" t="s">
        <v>86</v>
      </c>
      <c r="Z44" s="1" t="s">
        <v>87</v>
      </c>
      <c r="AA44" s="1">
        <v>100</v>
      </c>
      <c r="AB44" s="1">
        <v>0</v>
      </c>
      <c r="AC44" s="1" t="s">
        <v>86</v>
      </c>
      <c r="AD44" s="1">
        <v>0</v>
      </c>
      <c r="AE44" s="1">
        <v>0</v>
      </c>
      <c r="AF44" s="1">
        <v>30</v>
      </c>
      <c r="AG44" s="1">
        <v>0</v>
      </c>
      <c r="AH44" s="1"/>
      <c r="AI44" s="1">
        <v>2</v>
      </c>
      <c r="AJ44" s="1" t="s">
        <v>89</v>
      </c>
      <c r="AK44" s="1" t="s">
        <v>89</v>
      </c>
      <c r="AL44" s="1">
        <v>1</v>
      </c>
      <c r="AM44" s="1">
        <v>1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x14ac:dyDescent="0.25">
      <c r="A45" s="1">
        <f t="shared" si="0"/>
        <v>44</v>
      </c>
      <c r="B45" s="1" t="s">
        <v>520</v>
      </c>
      <c r="C45" s="1" t="s">
        <v>238</v>
      </c>
      <c r="D45" s="1">
        <v>4</v>
      </c>
      <c r="E45" s="1" t="s">
        <v>238</v>
      </c>
      <c r="F45" s="1" t="s">
        <v>294</v>
      </c>
      <c r="G45" s="1"/>
      <c r="H45" s="1"/>
      <c r="I45" s="1"/>
      <c r="J45" s="1"/>
      <c r="K45" s="1"/>
      <c r="L45" s="1"/>
      <c r="M45" s="1" t="s">
        <v>132</v>
      </c>
      <c r="N45" s="1" t="s">
        <v>431</v>
      </c>
      <c r="O45" s="1" t="s">
        <v>255</v>
      </c>
      <c r="P45" s="1" t="s">
        <v>185</v>
      </c>
      <c r="Q45">
        <v>0</v>
      </c>
      <c r="R45" s="1" t="s">
        <v>83</v>
      </c>
      <c r="S45" s="1"/>
      <c r="T45" s="1"/>
      <c r="U45" s="1"/>
      <c r="V45" s="1" t="s">
        <v>84</v>
      </c>
      <c r="W45" s="1" t="s">
        <v>84</v>
      </c>
      <c r="X45" s="1" t="s">
        <v>85</v>
      </c>
      <c r="Y45" s="1" t="s">
        <v>86</v>
      </c>
      <c r="Z45" s="1" t="s">
        <v>87</v>
      </c>
      <c r="AA45" s="1">
        <v>17000</v>
      </c>
      <c r="AB45" s="1">
        <v>0</v>
      </c>
      <c r="AC45" s="1" t="s">
        <v>86</v>
      </c>
      <c r="AD45" s="1">
        <v>0</v>
      </c>
      <c r="AE45" s="1">
        <v>0</v>
      </c>
      <c r="AF45" s="1">
        <v>0</v>
      </c>
      <c r="AG45" s="1">
        <v>0</v>
      </c>
      <c r="AH45" s="1"/>
      <c r="AI45" s="1">
        <v>340</v>
      </c>
      <c r="AJ45" s="1" t="s">
        <v>88</v>
      </c>
      <c r="AK45" s="1" t="s">
        <v>89</v>
      </c>
      <c r="AL45" s="1">
        <v>0</v>
      </c>
      <c r="AM45" s="1">
        <v>1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x14ac:dyDescent="0.25">
      <c r="A46" s="1">
        <f t="shared" si="0"/>
        <v>45</v>
      </c>
      <c r="B46" s="1" t="s">
        <v>520</v>
      </c>
      <c r="C46" s="1" t="s">
        <v>239</v>
      </c>
      <c r="D46" s="1">
        <v>4</v>
      </c>
      <c r="E46" s="1" t="s">
        <v>239</v>
      </c>
      <c r="F46" s="1" t="s">
        <v>295</v>
      </c>
      <c r="G46" s="1"/>
      <c r="H46" s="1"/>
      <c r="I46" s="1"/>
      <c r="J46" s="1"/>
      <c r="K46" s="1"/>
      <c r="L46" s="1"/>
      <c r="M46" s="1" t="s">
        <v>133</v>
      </c>
      <c r="N46" s="1" t="s">
        <v>432</v>
      </c>
      <c r="O46" s="1" t="s">
        <v>255</v>
      </c>
      <c r="P46" s="1" t="s">
        <v>186</v>
      </c>
      <c r="Q46">
        <v>0</v>
      </c>
      <c r="R46" s="1" t="s">
        <v>83</v>
      </c>
      <c r="S46" s="1"/>
      <c r="T46" s="1"/>
      <c r="U46" s="1"/>
      <c r="V46" s="1" t="s">
        <v>84</v>
      </c>
      <c r="W46" s="1" t="s">
        <v>84</v>
      </c>
      <c r="X46" s="1" t="s">
        <v>85</v>
      </c>
      <c r="Y46" s="1" t="s">
        <v>86</v>
      </c>
      <c r="Z46" s="1" t="s">
        <v>87</v>
      </c>
      <c r="AA46" s="1">
        <v>10</v>
      </c>
      <c r="AB46" s="1">
        <v>0</v>
      </c>
      <c r="AC46" s="1" t="s">
        <v>86</v>
      </c>
      <c r="AD46" s="1">
        <v>0</v>
      </c>
      <c r="AE46" s="1">
        <v>0</v>
      </c>
      <c r="AF46" s="1">
        <v>0</v>
      </c>
      <c r="AG46" s="1">
        <v>0</v>
      </c>
      <c r="AH46" s="1"/>
      <c r="AI46" s="1">
        <v>0.2</v>
      </c>
      <c r="AJ46" s="1" t="s">
        <v>253</v>
      </c>
      <c r="AK46" s="1" t="s">
        <v>89</v>
      </c>
      <c r="AL46" s="1">
        <v>2</v>
      </c>
      <c r="AM46" s="1">
        <v>1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x14ac:dyDescent="0.25">
      <c r="A47" s="1">
        <f t="shared" si="0"/>
        <v>46</v>
      </c>
      <c r="B47" s="1" t="s">
        <v>520</v>
      </c>
      <c r="C47" s="1" t="s">
        <v>240</v>
      </c>
      <c r="D47" s="1">
        <v>4</v>
      </c>
      <c r="E47" s="1" t="s">
        <v>240</v>
      </c>
      <c r="F47" s="1" t="s">
        <v>296</v>
      </c>
      <c r="G47" s="1"/>
      <c r="H47" s="1"/>
      <c r="I47" s="1"/>
      <c r="J47" s="1"/>
      <c r="K47" s="1"/>
      <c r="L47" s="1"/>
      <c r="M47" s="1" t="s">
        <v>134</v>
      </c>
      <c r="N47" s="1" t="s">
        <v>433</v>
      </c>
      <c r="O47" s="1" t="s">
        <v>255</v>
      </c>
      <c r="P47" s="1" t="s">
        <v>187</v>
      </c>
      <c r="Q47">
        <v>0</v>
      </c>
      <c r="R47" s="1" t="s">
        <v>83</v>
      </c>
      <c r="S47" s="1"/>
      <c r="T47" s="1"/>
      <c r="U47" s="1"/>
      <c r="V47" s="1" t="s">
        <v>84</v>
      </c>
      <c r="W47" s="1" t="s">
        <v>84</v>
      </c>
      <c r="X47" s="1" t="s">
        <v>85</v>
      </c>
      <c r="Y47" s="1" t="s">
        <v>86</v>
      </c>
      <c r="Z47" s="1" t="s">
        <v>87</v>
      </c>
      <c r="AA47" s="1">
        <v>10</v>
      </c>
      <c r="AB47" s="1">
        <v>0</v>
      </c>
      <c r="AC47" s="1" t="s">
        <v>86</v>
      </c>
      <c r="AD47" s="1">
        <v>0</v>
      </c>
      <c r="AE47" s="1">
        <v>0</v>
      </c>
      <c r="AF47" s="1">
        <v>0</v>
      </c>
      <c r="AG47" s="1">
        <v>0</v>
      </c>
      <c r="AH47" s="1"/>
      <c r="AI47" s="1">
        <v>0.2</v>
      </c>
      <c r="AJ47" s="1" t="s">
        <v>253</v>
      </c>
      <c r="AK47" s="1" t="s">
        <v>89</v>
      </c>
      <c r="AL47" s="1">
        <v>2</v>
      </c>
      <c r="AM47" s="1">
        <v>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x14ac:dyDescent="0.25">
      <c r="A48" s="1">
        <f t="shared" si="0"/>
        <v>47</v>
      </c>
      <c r="B48" s="1" t="s">
        <v>520</v>
      </c>
      <c r="C48" s="1" t="s">
        <v>241</v>
      </c>
      <c r="D48" s="1">
        <v>4</v>
      </c>
      <c r="E48" s="1" t="s">
        <v>241</v>
      </c>
      <c r="F48" s="1" t="s">
        <v>297</v>
      </c>
      <c r="G48" s="1"/>
      <c r="H48" s="1"/>
      <c r="I48" s="1"/>
      <c r="J48" s="1"/>
      <c r="K48" s="1"/>
      <c r="L48" s="1"/>
      <c r="M48" s="1" t="s">
        <v>135</v>
      </c>
      <c r="N48" s="1" t="s">
        <v>434</v>
      </c>
      <c r="O48" s="1" t="s">
        <v>255</v>
      </c>
      <c r="P48" s="1" t="s">
        <v>188</v>
      </c>
      <c r="Q48">
        <v>0</v>
      </c>
      <c r="R48" s="1" t="s">
        <v>83</v>
      </c>
      <c r="S48" s="1"/>
      <c r="T48" s="1"/>
      <c r="U48" s="1"/>
      <c r="V48" s="1" t="s">
        <v>84</v>
      </c>
      <c r="W48" s="1" t="s">
        <v>84</v>
      </c>
      <c r="X48" s="1" t="s">
        <v>85</v>
      </c>
      <c r="Y48" s="1" t="s">
        <v>86</v>
      </c>
      <c r="Z48" s="1" t="s">
        <v>87</v>
      </c>
      <c r="AA48" s="1">
        <v>10</v>
      </c>
      <c r="AB48" s="1">
        <v>0</v>
      </c>
      <c r="AC48" s="1" t="s">
        <v>86</v>
      </c>
      <c r="AD48" s="1">
        <v>0</v>
      </c>
      <c r="AE48" s="1">
        <v>0</v>
      </c>
      <c r="AF48" s="1">
        <v>0</v>
      </c>
      <c r="AG48" s="1">
        <v>0</v>
      </c>
      <c r="AH48" s="1"/>
      <c r="AI48" s="1">
        <v>0.2</v>
      </c>
      <c r="AJ48" s="1" t="s">
        <v>253</v>
      </c>
      <c r="AK48" s="1" t="s">
        <v>89</v>
      </c>
      <c r="AL48" s="1">
        <v>2</v>
      </c>
      <c r="AM48" s="1">
        <v>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x14ac:dyDescent="0.25">
      <c r="A49" s="1">
        <f t="shared" si="0"/>
        <v>48</v>
      </c>
      <c r="B49" s="1" t="s">
        <v>520</v>
      </c>
      <c r="C49" s="1" t="s">
        <v>242</v>
      </c>
      <c r="D49" s="1">
        <v>4</v>
      </c>
      <c r="E49" s="1" t="s">
        <v>242</v>
      </c>
      <c r="F49" s="1" t="s">
        <v>298</v>
      </c>
      <c r="G49" s="1"/>
      <c r="H49" s="1"/>
      <c r="I49" s="1"/>
      <c r="J49" s="1"/>
      <c r="K49" s="1"/>
      <c r="L49" s="1"/>
      <c r="M49" s="1" t="s">
        <v>136</v>
      </c>
      <c r="N49" s="1" t="s">
        <v>435</v>
      </c>
      <c r="O49" s="1" t="s">
        <v>255</v>
      </c>
      <c r="P49" s="1" t="s">
        <v>189</v>
      </c>
      <c r="Q49">
        <v>0</v>
      </c>
      <c r="R49" s="1" t="s">
        <v>83</v>
      </c>
      <c r="S49" s="1"/>
      <c r="T49" s="1"/>
      <c r="U49" s="1"/>
      <c r="V49" s="1" t="s">
        <v>84</v>
      </c>
      <c r="W49" s="1" t="s">
        <v>84</v>
      </c>
      <c r="X49" s="1" t="s">
        <v>85</v>
      </c>
      <c r="Y49" s="1" t="s">
        <v>86</v>
      </c>
      <c r="Z49" s="1" t="s">
        <v>87</v>
      </c>
      <c r="AA49" s="1">
        <v>10</v>
      </c>
      <c r="AB49" s="1">
        <v>0</v>
      </c>
      <c r="AC49" s="1" t="s">
        <v>86</v>
      </c>
      <c r="AD49" s="1">
        <v>0</v>
      </c>
      <c r="AE49" s="1">
        <v>0</v>
      </c>
      <c r="AF49" s="1">
        <v>0</v>
      </c>
      <c r="AG49" s="1">
        <v>0</v>
      </c>
      <c r="AH49" s="1"/>
      <c r="AI49" s="1">
        <v>0.2</v>
      </c>
      <c r="AJ49" s="1" t="s">
        <v>253</v>
      </c>
      <c r="AK49" s="1" t="s">
        <v>89</v>
      </c>
      <c r="AL49" s="1">
        <v>2</v>
      </c>
      <c r="AM49" s="1">
        <v>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x14ac:dyDescent="0.25">
      <c r="A50" s="1">
        <f t="shared" si="0"/>
        <v>49</v>
      </c>
      <c r="B50" s="1" t="s">
        <v>520</v>
      </c>
      <c r="C50" s="1" t="s">
        <v>243</v>
      </c>
      <c r="D50" s="1">
        <v>4</v>
      </c>
      <c r="E50" s="1" t="s">
        <v>243</v>
      </c>
      <c r="F50" s="1" t="s">
        <v>299</v>
      </c>
      <c r="G50" s="1"/>
      <c r="H50" s="1"/>
      <c r="I50" s="1"/>
      <c r="J50" s="1"/>
      <c r="K50" s="1"/>
      <c r="L50" s="1"/>
      <c r="M50" s="1" t="s">
        <v>137</v>
      </c>
      <c r="N50" s="1" t="s">
        <v>436</v>
      </c>
      <c r="O50" s="1" t="s">
        <v>255</v>
      </c>
      <c r="P50" s="1" t="s">
        <v>190</v>
      </c>
      <c r="Q50">
        <v>0</v>
      </c>
      <c r="R50" s="1" t="s">
        <v>83</v>
      </c>
      <c r="S50" s="1"/>
      <c r="T50" s="1"/>
      <c r="U50" s="1"/>
      <c r="V50" s="1" t="s">
        <v>84</v>
      </c>
      <c r="W50" s="1" t="s">
        <v>84</v>
      </c>
      <c r="X50" s="1" t="s">
        <v>85</v>
      </c>
      <c r="Y50" s="1" t="s">
        <v>86</v>
      </c>
      <c r="Z50" s="1" t="s">
        <v>87</v>
      </c>
      <c r="AA50" s="1">
        <v>10</v>
      </c>
      <c r="AB50" s="1">
        <v>0</v>
      </c>
      <c r="AC50" s="1" t="s">
        <v>86</v>
      </c>
      <c r="AD50" s="1">
        <v>0</v>
      </c>
      <c r="AE50" s="1">
        <v>0</v>
      </c>
      <c r="AF50" s="1">
        <v>0</v>
      </c>
      <c r="AG50" s="1">
        <v>0</v>
      </c>
      <c r="AH50" s="1"/>
      <c r="AI50" s="1">
        <v>0.2</v>
      </c>
      <c r="AJ50" s="1" t="s">
        <v>253</v>
      </c>
      <c r="AK50" s="1" t="s">
        <v>89</v>
      </c>
      <c r="AL50" s="1">
        <v>2</v>
      </c>
      <c r="AM50" s="1">
        <v>1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x14ac:dyDescent="0.25">
      <c r="A51" s="1">
        <f t="shared" si="0"/>
        <v>50</v>
      </c>
      <c r="B51" s="1" t="s">
        <v>520</v>
      </c>
      <c r="C51" s="1" t="s">
        <v>244</v>
      </c>
      <c r="D51" s="1">
        <v>5</v>
      </c>
      <c r="E51" s="1" t="s">
        <v>244</v>
      </c>
      <c r="F51" s="1" t="s">
        <v>300</v>
      </c>
      <c r="G51" s="1"/>
      <c r="H51" s="1"/>
      <c r="I51" s="1"/>
      <c r="J51" s="1"/>
      <c r="K51" s="1"/>
      <c r="L51" s="1"/>
      <c r="M51" s="1" t="s">
        <v>138</v>
      </c>
      <c r="N51" s="1" t="s">
        <v>437</v>
      </c>
      <c r="O51" s="1" t="s">
        <v>255</v>
      </c>
      <c r="P51" s="1" t="s">
        <v>191</v>
      </c>
      <c r="Q51">
        <v>0</v>
      </c>
      <c r="R51" s="1" t="s">
        <v>83</v>
      </c>
      <c r="S51" s="1"/>
      <c r="T51" s="1"/>
      <c r="U51" s="1"/>
      <c r="V51" s="1" t="s">
        <v>84</v>
      </c>
      <c r="W51" s="1" t="s">
        <v>84</v>
      </c>
      <c r="X51" s="1" t="s">
        <v>85</v>
      </c>
      <c r="Y51" s="1" t="s">
        <v>86</v>
      </c>
      <c r="Z51" s="1" t="s">
        <v>87</v>
      </c>
      <c r="AA51" s="1">
        <v>150</v>
      </c>
      <c r="AB51" s="1">
        <v>-40</v>
      </c>
      <c r="AC51" s="1" t="s">
        <v>86</v>
      </c>
      <c r="AD51" s="1">
        <v>0</v>
      </c>
      <c r="AE51" s="1">
        <v>0</v>
      </c>
      <c r="AF51" s="1">
        <v>0</v>
      </c>
      <c r="AG51" s="1">
        <v>0</v>
      </c>
      <c r="AH51" s="1"/>
      <c r="AI51" s="1">
        <v>3.8000000000000003</v>
      </c>
      <c r="AJ51" s="1" t="s">
        <v>254</v>
      </c>
      <c r="AK51" s="1" t="s">
        <v>89</v>
      </c>
      <c r="AL51" s="1">
        <v>1</v>
      </c>
      <c r="AM51" s="1">
        <v>1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x14ac:dyDescent="0.25">
      <c r="A52" s="1">
        <f t="shared" si="0"/>
        <v>51</v>
      </c>
      <c r="B52" s="1" t="s">
        <v>520</v>
      </c>
      <c r="C52" s="1" t="s">
        <v>245</v>
      </c>
      <c r="D52" s="1">
        <v>5</v>
      </c>
      <c r="E52" s="1" t="s">
        <v>245</v>
      </c>
      <c r="F52" s="1" t="s">
        <v>301</v>
      </c>
      <c r="G52" s="1"/>
      <c r="H52" s="1"/>
      <c r="I52" s="1"/>
      <c r="J52" s="1"/>
      <c r="K52" s="1"/>
      <c r="L52" s="1"/>
      <c r="M52" s="1" t="s">
        <v>139</v>
      </c>
      <c r="N52" s="1" t="s">
        <v>438</v>
      </c>
      <c r="O52" s="1" t="s">
        <v>255</v>
      </c>
      <c r="P52" s="1" t="s">
        <v>192</v>
      </c>
      <c r="Q52">
        <v>0</v>
      </c>
      <c r="R52" s="1" t="s">
        <v>83</v>
      </c>
      <c r="S52" s="1"/>
      <c r="T52" s="1"/>
      <c r="U52" s="1"/>
      <c r="V52" s="1" t="s">
        <v>84</v>
      </c>
      <c r="W52" s="1" t="s">
        <v>84</v>
      </c>
      <c r="X52" s="1" t="s">
        <v>85</v>
      </c>
      <c r="Y52" s="1" t="s">
        <v>86</v>
      </c>
      <c r="Z52" s="1" t="s">
        <v>87</v>
      </c>
      <c r="AA52" s="1">
        <v>150</v>
      </c>
      <c r="AB52" s="1">
        <v>-40</v>
      </c>
      <c r="AC52" s="1" t="s">
        <v>86</v>
      </c>
      <c r="AD52" s="1">
        <v>0</v>
      </c>
      <c r="AE52" s="1">
        <v>0</v>
      </c>
      <c r="AF52" s="1">
        <v>0</v>
      </c>
      <c r="AG52" s="1">
        <v>0</v>
      </c>
      <c r="AH52" s="1"/>
      <c r="AI52" s="1">
        <v>3.8000000000000003</v>
      </c>
      <c r="AJ52" s="1" t="s">
        <v>254</v>
      </c>
      <c r="AK52" s="1" t="s">
        <v>89</v>
      </c>
      <c r="AL52" s="1">
        <v>1</v>
      </c>
      <c r="AM52" s="1">
        <v>1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x14ac:dyDescent="0.25">
      <c r="A53" s="1">
        <f t="shared" si="0"/>
        <v>52</v>
      </c>
      <c r="B53" s="1" t="s">
        <v>520</v>
      </c>
      <c r="C53" s="1" t="s">
        <v>246</v>
      </c>
      <c r="D53" s="1">
        <v>5</v>
      </c>
      <c r="E53" s="1" t="s">
        <v>246</v>
      </c>
      <c r="F53" s="1" t="s">
        <v>302</v>
      </c>
      <c r="G53" s="1"/>
      <c r="H53" s="1"/>
      <c r="I53" s="1"/>
      <c r="J53" s="1"/>
      <c r="K53" s="1"/>
      <c r="L53" s="1"/>
      <c r="M53" s="1" t="s">
        <v>140</v>
      </c>
      <c r="N53" s="1" t="s">
        <v>439</v>
      </c>
      <c r="O53" s="1" t="s">
        <v>255</v>
      </c>
      <c r="P53" s="1" t="s">
        <v>193</v>
      </c>
      <c r="Q53">
        <v>0</v>
      </c>
      <c r="R53" s="1" t="s">
        <v>83</v>
      </c>
      <c r="S53" s="1"/>
      <c r="T53" s="1"/>
      <c r="U53" s="1"/>
      <c r="V53" s="1" t="s">
        <v>84</v>
      </c>
      <c r="W53" s="1" t="s">
        <v>84</v>
      </c>
      <c r="X53" s="1" t="s">
        <v>85</v>
      </c>
      <c r="Y53" s="1" t="s">
        <v>86</v>
      </c>
      <c r="Z53" s="1" t="s">
        <v>87</v>
      </c>
      <c r="AA53" s="1">
        <v>10</v>
      </c>
      <c r="AB53" s="1">
        <v>0</v>
      </c>
      <c r="AC53" s="1" t="s">
        <v>86</v>
      </c>
      <c r="AD53" s="1">
        <v>0</v>
      </c>
      <c r="AE53" s="1">
        <v>0</v>
      </c>
      <c r="AF53" s="1">
        <v>0</v>
      </c>
      <c r="AG53" s="1">
        <v>0</v>
      </c>
      <c r="AH53" s="1"/>
      <c r="AI53" s="1">
        <v>0.2</v>
      </c>
      <c r="AJ53" s="1" t="s">
        <v>253</v>
      </c>
      <c r="AK53" s="1" t="s">
        <v>89</v>
      </c>
      <c r="AL53" s="1">
        <v>2</v>
      </c>
      <c r="AM53" s="1">
        <v>1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x14ac:dyDescent="0.25">
      <c r="A54" s="1">
        <f t="shared" si="0"/>
        <v>53</v>
      </c>
      <c r="B54" s="1" t="s">
        <v>520</v>
      </c>
      <c r="C54" s="1" t="s">
        <v>247</v>
      </c>
      <c r="D54" s="1">
        <v>5</v>
      </c>
      <c r="E54" s="1" t="s">
        <v>247</v>
      </c>
      <c r="F54" s="1" t="s">
        <v>303</v>
      </c>
      <c r="G54" s="1"/>
      <c r="H54" s="1"/>
      <c r="I54" s="1"/>
      <c r="J54" s="1"/>
      <c r="K54" s="1"/>
      <c r="L54" s="1"/>
      <c r="M54" s="1" t="s">
        <v>141</v>
      </c>
      <c r="N54" s="1" t="s">
        <v>440</v>
      </c>
      <c r="O54" s="1" t="s">
        <v>255</v>
      </c>
      <c r="P54" s="1" t="s">
        <v>194</v>
      </c>
      <c r="Q54">
        <v>0</v>
      </c>
      <c r="R54" s="1" t="s">
        <v>83</v>
      </c>
      <c r="S54" s="1"/>
      <c r="T54" s="1"/>
      <c r="U54" s="1"/>
      <c r="V54" s="1" t="s">
        <v>84</v>
      </c>
      <c r="W54" s="1" t="s">
        <v>84</v>
      </c>
      <c r="X54" s="1" t="s">
        <v>85</v>
      </c>
      <c r="Y54" s="1" t="s">
        <v>86</v>
      </c>
      <c r="Z54" s="1" t="s">
        <v>87</v>
      </c>
      <c r="AA54" s="1">
        <v>17000</v>
      </c>
      <c r="AB54" s="1">
        <v>0</v>
      </c>
      <c r="AC54" s="1" t="s">
        <v>86</v>
      </c>
      <c r="AD54" s="1">
        <v>0</v>
      </c>
      <c r="AE54" s="1">
        <v>0</v>
      </c>
      <c r="AF54" s="1">
        <v>0</v>
      </c>
      <c r="AG54" s="1">
        <v>0</v>
      </c>
      <c r="AH54" s="1"/>
      <c r="AI54" s="1">
        <v>340</v>
      </c>
      <c r="AJ54" s="1" t="s">
        <v>88</v>
      </c>
      <c r="AK54" s="1" t="s">
        <v>89</v>
      </c>
      <c r="AL54" s="1">
        <v>0</v>
      </c>
      <c r="AM54" s="1">
        <v>1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x14ac:dyDescent="0.25">
      <c r="A55" s="1">
        <f t="shared" si="0"/>
        <v>54</v>
      </c>
      <c r="B55" s="1" t="s">
        <v>520</v>
      </c>
      <c r="C55" s="1" t="s">
        <v>248</v>
      </c>
      <c r="D55" s="1">
        <v>5</v>
      </c>
      <c r="E55" s="1" t="s">
        <v>248</v>
      </c>
      <c r="F55" s="1" t="s">
        <v>304</v>
      </c>
      <c r="G55" s="1"/>
      <c r="H55" s="1"/>
      <c r="I55" s="1"/>
      <c r="J55" s="1"/>
      <c r="K55" s="1"/>
      <c r="L55" s="1"/>
      <c r="M55" s="1" t="s">
        <v>142</v>
      </c>
      <c r="N55" s="1" t="s">
        <v>441</v>
      </c>
      <c r="O55" s="1" t="s">
        <v>255</v>
      </c>
      <c r="P55" s="1" t="s">
        <v>195</v>
      </c>
      <c r="Q55">
        <v>0</v>
      </c>
      <c r="R55" s="1" t="s">
        <v>83</v>
      </c>
      <c r="S55" s="1"/>
      <c r="T55" s="1"/>
      <c r="U55" s="1"/>
      <c r="V55" s="1" t="s">
        <v>84</v>
      </c>
      <c r="W55" s="1" t="s">
        <v>84</v>
      </c>
      <c r="X55" s="1" t="s">
        <v>85</v>
      </c>
      <c r="Y55" s="1" t="s">
        <v>86</v>
      </c>
      <c r="Z55" s="1" t="s">
        <v>87</v>
      </c>
      <c r="AA55" s="1">
        <v>150</v>
      </c>
      <c r="AB55" s="1">
        <v>-40</v>
      </c>
      <c r="AC55" s="1" t="s">
        <v>86</v>
      </c>
      <c r="AD55" s="1">
        <v>0</v>
      </c>
      <c r="AE55" s="1">
        <v>133</v>
      </c>
      <c r="AF55" s="1">
        <v>5</v>
      </c>
      <c r="AG55" s="1">
        <v>0</v>
      </c>
      <c r="AH55" s="1"/>
      <c r="AI55" s="1">
        <v>3.8000000000000003</v>
      </c>
      <c r="AJ55" s="1" t="s">
        <v>254</v>
      </c>
      <c r="AK55" s="1" t="s">
        <v>89</v>
      </c>
      <c r="AL55" s="1">
        <v>1</v>
      </c>
      <c r="AM55" s="1">
        <v>1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x14ac:dyDescent="0.25">
      <c r="A56" s="1">
        <f t="shared" si="0"/>
        <v>55</v>
      </c>
      <c r="B56" s="1" t="s">
        <v>520</v>
      </c>
      <c r="C56" s="1" t="s">
        <v>249</v>
      </c>
      <c r="D56" s="1">
        <v>5</v>
      </c>
      <c r="E56" s="1" t="s">
        <v>249</v>
      </c>
      <c r="F56" s="1" t="s">
        <v>305</v>
      </c>
      <c r="G56" s="1"/>
      <c r="H56" s="1"/>
      <c r="I56" s="1"/>
      <c r="J56" s="1"/>
      <c r="K56" s="1"/>
      <c r="L56" s="1"/>
      <c r="M56" s="1" t="s">
        <v>143</v>
      </c>
      <c r="N56" s="1" t="s">
        <v>442</v>
      </c>
      <c r="O56" s="1" t="s">
        <v>255</v>
      </c>
      <c r="P56" s="1" t="s">
        <v>196</v>
      </c>
      <c r="Q56">
        <v>0</v>
      </c>
      <c r="R56" s="1" t="s">
        <v>83</v>
      </c>
      <c r="S56" s="1"/>
      <c r="T56" s="1"/>
      <c r="U56" s="1"/>
      <c r="V56" s="1" t="s">
        <v>84</v>
      </c>
      <c r="W56" s="1" t="s">
        <v>84</v>
      </c>
      <c r="X56" s="1" t="s">
        <v>85</v>
      </c>
      <c r="Y56" s="1" t="s">
        <v>86</v>
      </c>
      <c r="Z56" s="1" t="s">
        <v>87</v>
      </c>
      <c r="AA56" s="1">
        <v>100</v>
      </c>
      <c r="AB56" s="1">
        <v>0</v>
      </c>
      <c r="AC56" s="1" t="s">
        <v>86</v>
      </c>
      <c r="AD56" s="1">
        <v>0</v>
      </c>
      <c r="AE56" s="1">
        <v>70</v>
      </c>
      <c r="AF56" s="1">
        <v>30</v>
      </c>
      <c r="AG56" s="1">
        <v>0</v>
      </c>
      <c r="AH56" s="1"/>
      <c r="AI56" s="1">
        <v>2</v>
      </c>
      <c r="AJ56" s="1" t="s">
        <v>89</v>
      </c>
      <c r="AK56" s="1" t="s">
        <v>89</v>
      </c>
      <c r="AL56" s="1">
        <v>1</v>
      </c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x14ac:dyDescent="0.25">
      <c r="A57" s="1">
        <f t="shared" si="0"/>
        <v>56</v>
      </c>
      <c r="B57" s="1" t="s">
        <v>520</v>
      </c>
      <c r="C57" s="1" t="s">
        <v>250</v>
      </c>
      <c r="D57" s="1">
        <v>5</v>
      </c>
      <c r="E57" s="1" t="s">
        <v>250</v>
      </c>
      <c r="F57" s="1" t="s">
        <v>306</v>
      </c>
      <c r="G57" s="1"/>
      <c r="H57" s="1"/>
      <c r="I57" s="1"/>
      <c r="J57" s="1"/>
      <c r="K57" s="1"/>
      <c r="L57" s="1"/>
      <c r="M57" s="1" t="s">
        <v>144</v>
      </c>
      <c r="N57" s="1" t="s">
        <v>443</v>
      </c>
      <c r="O57" s="1" t="s">
        <v>255</v>
      </c>
      <c r="P57" s="1" t="s">
        <v>197</v>
      </c>
      <c r="Q57">
        <v>0</v>
      </c>
      <c r="R57" s="1" t="s">
        <v>83</v>
      </c>
      <c r="S57" s="1"/>
      <c r="T57" s="1"/>
      <c r="U57" s="1"/>
      <c r="V57" s="1" t="s">
        <v>84</v>
      </c>
      <c r="W57" s="1" t="s">
        <v>84</v>
      </c>
      <c r="X57" s="1" t="s">
        <v>85</v>
      </c>
      <c r="Y57" s="1" t="s">
        <v>86</v>
      </c>
      <c r="Z57" s="1" t="s">
        <v>87</v>
      </c>
      <c r="AA57" s="1">
        <v>17000</v>
      </c>
      <c r="AB57" s="1">
        <v>0</v>
      </c>
      <c r="AC57" s="1" t="s">
        <v>86</v>
      </c>
      <c r="AD57" s="1">
        <v>0</v>
      </c>
      <c r="AE57" s="1">
        <v>0</v>
      </c>
      <c r="AF57" s="1">
        <v>5100</v>
      </c>
      <c r="AG57" s="1">
        <v>0</v>
      </c>
      <c r="AH57" s="1"/>
      <c r="AI57" s="1">
        <v>340</v>
      </c>
      <c r="AJ57" s="1" t="s">
        <v>88</v>
      </c>
      <c r="AK57" s="1" t="s">
        <v>89</v>
      </c>
      <c r="AL57" s="1">
        <v>0</v>
      </c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x14ac:dyDescent="0.25">
      <c r="A58" s="1">
        <f t="shared" si="0"/>
        <v>57</v>
      </c>
      <c r="B58" s="1" t="s">
        <v>520</v>
      </c>
      <c r="C58" s="1" t="s">
        <v>251</v>
      </c>
      <c r="D58" s="1">
        <v>5</v>
      </c>
      <c r="E58" s="1" t="s">
        <v>251</v>
      </c>
      <c r="F58" s="1" t="s">
        <v>307</v>
      </c>
      <c r="G58" s="1"/>
      <c r="H58" s="1"/>
      <c r="I58" s="1"/>
      <c r="J58" s="1"/>
      <c r="K58" s="1"/>
      <c r="L58" s="1"/>
      <c r="M58" s="1" t="s">
        <v>145</v>
      </c>
      <c r="N58" s="1" t="s">
        <v>444</v>
      </c>
      <c r="O58" s="1" t="s">
        <v>255</v>
      </c>
      <c r="P58" s="1" t="s">
        <v>198</v>
      </c>
      <c r="Q58">
        <v>0</v>
      </c>
      <c r="R58" s="1" t="s">
        <v>83</v>
      </c>
      <c r="S58" s="1"/>
      <c r="T58" s="1"/>
      <c r="U58" s="1"/>
      <c r="V58" s="1" t="s">
        <v>84</v>
      </c>
      <c r="W58" s="1" t="s">
        <v>84</v>
      </c>
      <c r="X58" s="1" t="s">
        <v>85</v>
      </c>
      <c r="Y58" s="1" t="s">
        <v>86</v>
      </c>
      <c r="Z58" s="1" t="s">
        <v>87</v>
      </c>
      <c r="AA58" s="1">
        <v>17000</v>
      </c>
      <c r="AB58" s="1">
        <v>0</v>
      </c>
      <c r="AC58" s="1" t="s">
        <v>86</v>
      </c>
      <c r="AD58" s="1">
        <v>0</v>
      </c>
      <c r="AE58" s="1">
        <v>0</v>
      </c>
      <c r="AF58" s="1">
        <v>5100</v>
      </c>
      <c r="AG58" s="1">
        <v>0</v>
      </c>
      <c r="AH58" s="1"/>
      <c r="AI58" s="1">
        <v>340</v>
      </c>
      <c r="AJ58" s="1" t="s">
        <v>88</v>
      </c>
      <c r="AK58" s="1" t="s">
        <v>89</v>
      </c>
      <c r="AL58" s="1">
        <v>0</v>
      </c>
      <c r="AM58" s="1">
        <v>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x14ac:dyDescent="0.25">
      <c r="A59" s="1">
        <f t="shared" si="0"/>
        <v>58</v>
      </c>
      <c r="B59" s="1" t="s">
        <v>520</v>
      </c>
      <c r="C59" s="1" t="s">
        <v>252</v>
      </c>
      <c r="D59" s="1">
        <v>5</v>
      </c>
      <c r="E59" s="1" t="s">
        <v>252</v>
      </c>
      <c r="F59" s="1" t="s">
        <v>308</v>
      </c>
      <c r="G59" s="1"/>
      <c r="H59" s="1"/>
      <c r="I59" s="1"/>
      <c r="J59" s="1"/>
      <c r="K59" s="1"/>
      <c r="L59" s="1"/>
      <c r="M59" s="1" t="s">
        <v>146</v>
      </c>
      <c r="N59" s="1" t="s">
        <v>445</v>
      </c>
      <c r="O59" s="1" t="s">
        <v>255</v>
      </c>
      <c r="P59" s="1" t="s">
        <v>199</v>
      </c>
      <c r="Q59">
        <v>0</v>
      </c>
      <c r="R59" s="1" t="s">
        <v>83</v>
      </c>
      <c r="S59" s="1"/>
      <c r="T59" s="1"/>
      <c r="U59" s="1"/>
      <c r="V59" s="1" t="s">
        <v>84</v>
      </c>
      <c r="W59" s="1" t="s">
        <v>84</v>
      </c>
      <c r="X59" s="1" t="s">
        <v>85</v>
      </c>
      <c r="Y59" s="1" t="s">
        <v>86</v>
      </c>
      <c r="Z59" s="1" t="s">
        <v>87</v>
      </c>
      <c r="AA59" s="1">
        <v>150</v>
      </c>
      <c r="AB59" s="1">
        <v>-40</v>
      </c>
      <c r="AC59" s="1" t="s">
        <v>86</v>
      </c>
      <c r="AD59" s="1">
        <v>0</v>
      </c>
      <c r="AE59" s="1">
        <v>133</v>
      </c>
      <c r="AF59" s="1">
        <v>5</v>
      </c>
      <c r="AG59" s="1">
        <v>0</v>
      </c>
      <c r="AH59" s="1"/>
      <c r="AI59" s="1">
        <v>3.8000000000000003</v>
      </c>
      <c r="AJ59" s="1" t="s">
        <v>254</v>
      </c>
      <c r="AK59" s="1" t="s">
        <v>89</v>
      </c>
      <c r="AL59" s="1">
        <v>1</v>
      </c>
      <c r="AM59" s="1">
        <v>1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x14ac:dyDescent="0.25">
      <c r="A60" s="1">
        <f t="shared" si="0"/>
        <v>59</v>
      </c>
      <c r="B60" s="1" t="s">
        <v>520</v>
      </c>
      <c r="C60" s="1" t="s">
        <v>376</v>
      </c>
      <c r="D60" s="1">
        <v>5</v>
      </c>
      <c r="E60" s="1" t="s">
        <v>376</v>
      </c>
      <c r="F60" s="1" t="s">
        <v>384</v>
      </c>
      <c r="G60" s="1"/>
      <c r="H60" s="1"/>
      <c r="I60" s="1"/>
      <c r="J60" s="1"/>
      <c r="K60" s="1"/>
      <c r="L60" s="1"/>
      <c r="M60" s="1" t="s">
        <v>391</v>
      </c>
      <c r="N60" s="1" t="s">
        <v>446</v>
      </c>
      <c r="O60" s="1" t="s">
        <v>255</v>
      </c>
      <c r="P60" s="1" t="s">
        <v>378</v>
      </c>
      <c r="Q60">
        <v>0</v>
      </c>
      <c r="R60" s="1" t="s">
        <v>83</v>
      </c>
      <c r="S60" s="1"/>
      <c r="T60" s="1"/>
      <c r="U60" s="1"/>
      <c r="V60" s="1" t="s">
        <v>84</v>
      </c>
      <c r="W60" s="1" t="s">
        <v>84</v>
      </c>
      <c r="X60" s="1" t="s">
        <v>85</v>
      </c>
      <c r="Y60" s="1" t="s">
        <v>86</v>
      </c>
      <c r="Z60" s="1" t="s">
        <v>87</v>
      </c>
      <c r="AA60" s="1">
        <v>10</v>
      </c>
      <c r="AB60" s="1">
        <v>0</v>
      </c>
      <c r="AC60" s="1" t="s">
        <v>86</v>
      </c>
      <c r="AD60" s="1">
        <v>0</v>
      </c>
      <c r="AE60" s="1">
        <v>7</v>
      </c>
      <c r="AF60" s="1">
        <v>0</v>
      </c>
      <c r="AG60" s="1">
        <v>0</v>
      </c>
      <c r="AH60" s="1"/>
      <c r="AI60" s="1">
        <v>0.2</v>
      </c>
      <c r="AJ60" s="1" t="s">
        <v>253</v>
      </c>
      <c r="AK60" s="1" t="s">
        <v>89</v>
      </c>
      <c r="AL60" s="1">
        <v>2</v>
      </c>
      <c r="AM60" s="1">
        <v>1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s="1">
        <f t="shared" si="0"/>
        <v>60</v>
      </c>
      <c r="B61" s="1" t="s">
        <v>520</v>
      </c>
      <c r="C61" s="1" t="s">
        <v>377</v>
      </c>
      <c r="D61" s="1">
        <v>5</v>
      </c>
      <c r="E61" s="1" t="s">
        <v>377</v>
      </c>
      <c r="F61" s="1" t="s">
        <v>385</v>
      </c>
      <c r="G61" s="1"/>
      <c r="H61" s="1"/>
      <c r="I61" s="1"/>
      <c r="J61" s="1"/>
      <c r="K61" s="1"/>
      <c r="L61" s="1"/>
      <c r="M61" s="1" t="s">
        <v>391</v>
      </c>
      <c r="N61" s="1" t="s">
        <v>447</v>
      </c>
      <c r="O61" s="1" t="s">
        <v>255</v>
      </c>
      <c r="P61" s="1" t="s">
        <v>379</v>
      </c>
      <c r="Q61">
        <v>0</v>
      </c>
      <c r="R61" s="1" t="s">
        <v>83</v>
      </c>
      <c r="S61" s="1"/>
      <c r="T61" s="1"/>
      <c r="U61" s="1"/>
      <c r="V61" s="1" t="s">
        <v>84</v>
      </c>
      <c r="W61" s="1" t="s">
        <v>84</v>
      </c>
      <c r="X61" s="1" t="s">
        <v>85</v>
      </c>
      <c r="Y61" s="1" t="s">
        <v>86</v>
      </c>
      <c r="Z61" s="1" t="s">
        <v>87</v>
      </c>
      <c r="AA61" s="1">
        <v>10</v>
      </c>
      <c r="AB61" s="1">
        <v>0</v>
      </c>
      <c r="AC61" s="1" t="s">
        <v>86</v>
      </c>
      <c r="AD61" s="1">
        <v>0</v>
      </c>
      <c r="AE61" s="1">
        <v>0</v>
      </c>
      <c r="AF61" s="1">
        <v>3</v>
      </c>
      <c r="AG61" s="1">
        <v>0</v>
      </c>
      <c r="AH61" s="1"/>
      <c r="AI61" s="1">
        <v>0.2</v>
      </c>
      <c r="AJ61" s="1" t="s">
        <v>253</v>
      </c>
      <c r="AK61" s="1" t="s">
        <v>89</v>
      </c>
      <c r="AL61" s="1">
        <v>2</v>
      </c>
      <c r="AM61" s="1">
        <v>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s="1">
        <f t="shared" si="0"/>
        <v>61</v>
      </c>
      <c r="B62" s="1" t="s">
        <v>520</v>
      </c>
      <c r="C62" s="3" t="s">
        <v>381</v>
      </c>
      <c r="D62" s="1">
        <v>5</v>
      </c>
      <c r="E62" s="3" t="s">
        <v>381</v>
      </c>
      <c r="F62" s="3" t="s">
        <v>386</v>
      </c>
      <c r="G62" s="3"/>
      <c r="H62" s="3"/>
      <c r="I62" s="3"/>
      <c r="J62" s="3"/>
      <c r="K62" s="3"/>
      <c r="L62" s="3"/>
      <c r="M62" s="3" t="s">
        <v>392</v>
      </c>
      <c r="N62" s="3" t="s">
        <v>448</v>
      </c>
      <c r="O62" s="1" t="s">
        <v>255</v>
      </c>
      <c r="P62" s="3" t="s">
        <v>382</v>
      </c>
      <c r="Q62">
        <v>0</v>
      </c>
      <c r="R62" s="1" t="s">
        <v>83</v>
      </c>
      <c r="S62" s="1"/>
      <c r="T62" s="1"/>
      <c r="U62" s="1"/>
      <c r="V62" s="1" t="s">
        <v>84</v>
      </c>
      <c r="W62" s="1" t="s">
        <v>84</v>
      </c>
      <c r="X62" s="1" t="s">
        <v>85</v>
      </c>
      <c r="Y62" s="1" t="s">
        <v>86</v>
      </c>
      <c r="Z62" s="1" t="s">
        <v>87</v>
      </c>
      <c r="AA62" s="1">
        <v>10</v>
      </c>
      <c r="AB62" s="1">
        <v>0</v>
      </c>
      <c r="AC62" s="1" t="s">
        <v>86</v>
      </c>
      <c r="AD62" s="1">
        <v>0</v>
      </c>
      <c r="AE62" s="1">
        <v>7</v>
      </c>
      <c r="AF62" s="1">
        <v>0</v>
      </c>
      <c r="AG62" s="1">
        <v>0</v>
      </c>
      <c r="AH62" s="1"/>
      <c r="AI62" s="1">
        <v>0.2</v>
      </c>
      <c r="AJ62" s="1" t="s">
        <v>253</v>
      </c>
      <c r="AK62" s="1" t="s">
        <v>89</v>
      </c>
      <c r="AL62" s="1">
        <v>2</v>
      </c>
      <c r="AM62" s="1">
        <v>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</row>
    <row r="63" spans="1:114" x14ac:dyDescent="0.25">
      <c r="A63" s="1">
        <f t="shared" si="0"/>
        <v>62</v>
      </c>
      <c r="B63" s="1" t="s">
        <v>520</v>
      </c>
      <c r="C63" s="3" t="s">
        <v>380</v>
      </c>
      <c r="D63" s="1">
        <v>5</v>
      </c>
      <c r="E63" s="3" t="s">
        <v>380</v>
      </c>
      <c r="F63" s="3" t="s">
        <v>387</v>
      </c>
      <c r="G63" s="3"/>
      <c r="H63" s="3"/>
      <c r="I63" s="3"/>
      <c r="J63" s="3"/>
      <c r="K63" s="3"/>
      <c r="L63" s="3"/>
      <c r="M63" s="3" t="s">
        <v>392</v>
      </c>
      <c r="N63" s="3" t="s">
        <v>449</v>
      </c>
      <c r="O63" s="1" t="s">
        <v>255</v>
      </c>
      <c r="P63" s="3" t="s">
        <v>383</v>
      </c>
      <c r="Q63">
        <v>0</v>
      </c>
      <c r="R63" s="1" t="s">
        <v>83</v>
      </c>
      <c r="S63" s="1"/>
      <c r="T63" s="1"/>
      <c r="U63" s="1"/>
      <c r="V63" s="1" t="s">
        <v>84</v>
      </c>
      <c r="W63" s="1" t="s">
        <v>84</v>
      </c>
      <c r="X63" s="1" t="s">
        <v>85</v>
      </c>
      <c r="Y63" s="1" t="s">
        <v>86</v>
      </c>
      <c r="Z63" s="1" t="s">
        <v>87</v>
      </c>
      <c r="AA63" s="1">
        <v>10</v>
      </c>
      <c r="AB63" s="1">
        <v>0</v>
      </c>
      <c r="AC63" s="1" t="s">
        <v>86</v>
      </c>
      <c r="AD63" s="1">
        <v>0</v>
      </c>
      <c r="AE63" s="1">
        <v>0</v>
      </c>
      <c r="AF63" s="1">
        <v>3</v>
      </c>
      <c r="AG63" s="1">
        <v>0</v>
      </c>
      <c r="AH63" s="1"/>
      <c r="AI63" s="1">
        <v>0.2</v>
      </c>
      <c r="AJ63" s="1" t="s">
        <v>253</v>
      </c>
      <c r="AK63" s="1" t="s">
        <v>89</v>
      </c>
      <c r="AL63" s="1">
        <v>2</v>
      </c>
      <c r="AM63" s="1">
        <v>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</row>
    <row r="64" spans="1:114" x14ac:dyDescent="0.25">
      <c r="A64" s="1">
        <f t="shared" si="0"/>
        <v>63</v>
      </c>
      <c r="B64" s="1" t="s">
        <v>1058</v>
      </c>
      <c r="C64" s="3" t="s">
        <v>1198</v>
      </c>
      <c r="D64" s="1">
        <v>6</v>
      </c>
      <c r="E64" s="3" t="s">
        <v>1198</v>
      </c>
      <c r="F64" s="1" t="str">
        <f>E64&amp;" PID"</f>
        <v>12113TC00100 PID</v>
      </c>
      <c r="G64" s="1" t="str">
        <f>LEFT(E64,6)&amp;"Y"&amp;RIGHT(E64,5)</f>
        <v>12113TY00100</v>
      </c>
      <c r="H64" s="1" t="str">
        <f>G64&amp;" SPLIT"</f>
        <v>12113TY00100 SPLIT</v>
      </c>
      <c r="I64" s="1" t="str">
        <f>LEFT(E64,6)&amp;"V"&amp;RIGHT(E64,5)&amp;"A"</f>
        <v>12113TV00100A</v>
      </c>
      <c r="J64" s="1" t="str">
        <f>I64&amp;" MANUAL"</f>
        <v>12113TV00100A MANUAL</v>
      </c>
      <c r="K64" s="1" t="str">
        <f>LEFT(E64,6)&amp;"V"&amp;RIGHT(E64,5)&amp;"B"</f>
        <v>12113TV00100B</v>
      </c>
      <c r="L64" s="1" t="str">
        <f>K64&amp;" MANUAL"</f>
        <v>12113TV00100B MANUAL</v>
      </c>
      <c r="M64" s="1" t="str">
        <f>LEFT(E64,6)&amp;"I"&amp;RIGHT(E64,5)</f>
        <v>12113TI00100</v>
      </c>
      <c r="N64" s="1" t="str">
        <f>"O"&amp;LEFT(E64,6)&amp;"V"&amp;RIGHT(E64,5)&amp;"A"</f>
        <v>O12113TV00100A</v>
      </c>
      <c r="O64" s="1" t="str">
        <f>"O"&amp;LEFT(E64,6)&amp;"V"&amp;RIGHT(E64,5)&amp;"B"</f>
        <v>O12113TV00100B</v>
      </c>
      <c r="P64" s="1" t="s">
        <v>255</v>
      </c>
      <c r="Q64" s="1" t="s">
        <v>255</v>
      </c>
      <c r="R64" s="1" t="s">
        <v>255</v>
      </c>
      <c r="S64" s="1">
        <v>0</v>
      </c>
      <c r="T64" s="1">
        <v>0</v>
      </c>
      <c r="U64" s="1">
        <v>0</v>
      </c>
      <c r="V64" s="1" t="s">
        <v>1195</v>
      </c>
      <c r="W64" s="1" t="s">
        <v>86</v>
      </c>
      <c r="X64" s="1" t="s">
        <v>87</v>
      </c>
      <c r="Y64">
        <v>150</v>
      </c>
      <c r="Z64" s="1">
        <v>-40</v>
      </c>
      <c r="AA64" s="1" t="s">
        <v>86</v>
      </c>
      <c r="AB64" s="1">
        <v>0</v>
      </c>
      <c r="AC64" s="1">
        <v>0</v>
      </c>
      <c r="AD64" s="1">
        <v>0</v>
      </c>
      <c r="AE64" s="1">
        <v>0</v>
      </c>
      <c r="AF64">
        <f>(Y64-Z64)*0.02</f>
        <v>3.8000000000000003</v>
      </c>
      <c r="AG64" s="1" t="s">
        <v>254</v>
      </c>
      <c r="AH64" s="1"/>
      <c r="AI64" s="1" t="s">
        <v>89</v>
      </c>
      <c r="AJ64" s="1">
        <f>MAX(4-(IF(LEN(INT(Y64))&gt;LEN(INT(Z64)), LEN(INT(Y64)), LEN(INT(Z64)))),0)</f>
        <v>1</v>
      </c>
      <c r="AK64" s="1">
        <f>MAX(4-(IF(LEN(INT(W64))&gt;LEN(INT(X64)), LEN(INT(W64)), LEN(INT(X64)))),0)</f>
        <v>1</v>
      </c>
      <c r="AL64" s="1" t="s">
        <v>1195</v>
      </c>
      <c r="AM64" s="1" t="s">
        <v>1195</v>
      </c>
      <c r="AN64" s="1" t="s">
        <v>86</v>
      </c>
      <c r="AO64" s="1" t="s">
        <v>87</v>
      </c>
      <c r="AP64" s="1" t="s">
        <v>86</v>
      </c>
      <c r="AQ64" s="1" t="s">
        <v>87</v>
      </c>
      <c r="AR64" s="1" t="s">
        <v>89</v>
      </c>
      <c r="AS64" s="1">
        <f>MAX(4-(IF(LEN(INT(AN64))&gt;LEN(INT(AO64)), LEN(INT(AN64)), LEN(INT(AO64)))),0)</f>
        <v>1</v>
      </c>
      <c r="AT64" s="1" t="s">
        <v>89</v>
      </c>
      <c r="AU64" s="1">
        <f>MAX(4-(IF(LEN(INT(AP64))&gt;LEN(INT(AQ64)), LEN(INT(AP64)), LEN(INT(AQ64)))),0)</f>
        <v>1</v>
      </c>
      <c r="AV64" s="1">
        <v>50</v>
      </c>
      <c r="AW64" s="1" t="s">
        <v>87</v>
      </c>
      <c r="AX64" s="1" t="s">
        <v>86</v>
      </c>
      <c r="AY64" s="1">
        <v>50</v>
      </c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</row>
    <row r="65" spans="1:114" x14ac:dyDescent="0.25">
      <c r="A65" s="1">
        <f t="shared" si="0"/>
        <v>64</v>
      </c>
      <c r="B65" s="1" t="s">
        <v>1058</v>
      </c>
      <c r="C65" s="3" t="s">
        <v>1199</v>
      </c>
      <c r="D65" s="1">
        <v>6</v>
      </c>
      <c r="E65" s="3" t="s">
        <v>1199</v>
      </c>
      <c r="F65" s="1" t="str">
        <f t="shared" ref="F65:F73" si="1">E65&amp;" PID"</f>
        <v>12113TC00030 PID</v>
      </c>
      <c r="G65" s="1" t="str">
        <f t="shared" ref="G65:G73" si="2">LEFT(E65,6)&amp;"Y"&amp;RIGHT(E65,5)</f>
        <v>12113TY00030</v>
      </c>
      <c r="H65" s="1" t="str">
        <f t="shared" ref="H65:H73" si="3">G65&amp;" SPLIT"</f>
        <v>12113TY00030 SPLIT</v>
      </c>
      <c r="I65" s="1" t="str">
        <f t="shared" ref="I65:I73" si="4">LEFT(E65,6)&amp;"V"&amp;RIGHT(E65,5)&amp;"A"</f>
        <v>12113TV00030A</v>
      </c>
      <c r="J65" s="1" t="str">
        <f t="shared" ref="J65:J73" si="5">I65&amp;" MANUAL"</f>
        <v>12113TV00030A MANUAL</v>
      </c>
      <c r="K65" s="1" t="str">
        <f t="shared" ref="K65:K73" si="6">LEFT(E65,6)&amp;"V"&amp;RIGHT(E65,5)&amp;"B"</f>
        <v>12113TV00030B</v>
      </c>
      <c r="L65" s="1" t="str">
        <f t="shared" ref="L65:L73" si="7">K65&amp;" MANUAL"</f>
        <v>12113TV00030B MANUAL</v>
      </c>
      <c r="M65" s="1" t="str">
        <f t="shared" ref="M65:M73" si="8">LEFT(E65,6)&amp;"I"&amp;RIGHT(E65,5)</f>
        <v>12113TI00030</v>
      </c>
      <c r="N65" s="1" t="str">
        <f t="shared" ref="N65:N73" si="9">"O"&amp;LEFT(E65,6)&amp;"V"&amp;RIGHT(E65,5)&amp;"A"</f>
        <v>O12113TV00030A</v>
      </c>
      <c r="O65" s="1" t="str">
        <f t="shared" ref="O65:O73" si="10">"O"&amp;LEFT(E65,6)&amp;"V"&amp;RIGHT(E65,5)&amp;"B"</f>
        <v>O12113TV00030B</v>
      </c>
      <c r="P65" s="1" t="s">
        <v>255</v>
      </c>
      <c r="Q65" s="1" t="s">
        <v>255</v>
      </c>
      <c r="R65" s="1" t="s">
        <v>255</v>
      </c>
      <c r="S65" s="1">
        <v>0</v>
      </c>
      <c r="T65" s="1">
        <v>0</v>
      </c>
      <c r="U65" s="1">
        <v>0</v>
      </c>
      <c r="V65" s="1" t="s">
        <v>1195</v>
      </c>
      <c r="W65" s="1" t="s">
        <v>86</v>
      </c>
      <c r="X65" s="1" t="s">
        <v>87</v>
      </c>
      <c r="Y65">
        <v>150</v>
      </c>
      <c r="Z65" s="1">
        <v>-40</v>
      </c>
      <c r="AA65" s="1" t="s">
        <v>86</v>
      </c>
      <c r="AB65" s="1">
        <v>0</v>
      </c>
      <c r="AC65" s="1">
        <v>133</v>
      </c>
      <c r="AD65" s="1">
        <v>0</v>
      </c>
      <c r="AE65" s="1">
        <v>0</v>
      </c>
      <c r="AF65">
        <f t="shared" ref="AF65:AF73" si="11">(Y65-Z65)*0.02</f>
        <v>3.8000000000000003</v>
      </c>
      <c r="AG65" s="1" t="s">
        <v>254</v>
      </c>
      <c r="AH65" s="1"/>
      <c r="AI65" s="1" t="s">
        <v>89</v>
      </c>
      <c r="AJ65" s="1">
        <f t="shared" ref="AJ65:AJ73" si="12">MAX(4-(IF(LEN(INT(Y65))&gt;LEN(INT(Z65)), LEN(INT(Y65)), LEN(INT(Z65)))),0)</f>
        <v>1</v>
      </c>
      <c r="AK65" s="1">
        <f t="shared" ref="AK65:AK73" si="13">MAX(4-(IF(LEN(INT(W65))&gt;LEN(INT(X65)), LEN(INT(W65)), LEN(INT(X65)))),0)</f>
        <v>1</v>
      </c>
      <c r="AL65" s="1" t="s">
        <v>1195</v>
      </c>
      <c r="AM65" s="1" t="s">
        <v>1195</v>
      </c>
      <c r="AN65" s="1" t="s">
        <v>86</v>
      </c>
      <c r="AO65" s="1" t="s">
        <v>87</v>
      </c>
      <c r="AP65" s="1" t="s">
        <v>86</v>
      </c>
      <c r="AQ65" s="1" t="s">
        <v>87</v>
      </c>
      <c r="AR65" s="1" t="s">
        <v>89</v>
      </c>
      <c r="AS65" s="1">
        <f t="shared" ref="AS65:AS73" si="14">MAX(4-(IF(LEN(INT(AN65))&gt;LEN(INT(AO65)), LEN(INT(AN65)), LEN(INT(AO65)))),0)</f>
        <v>1</v>
      </c>
      <c r="AT65" s="1" t="s">
        <v>89</v>
      </c>
      <c r="AU65" s="1">
        <f t="shared" ref="AU65:AU73" si="15">MAX(4-(IF(LEN(INT(AP65))&gt;LEN(INT(AQ65)), LEN(INT(AP65)), LEN(INT(AQ65)))),0)</f>
        <v>1</v>
      </c>
      <c r="AV65" s="1">
        <v>50</v>
      </c>
      <c r="AW65" s="1" t="s">
        <v>87</v>
      </c>
      <c r="AX65" s="1" t="s">
        <v>86</v>
      </c>
      <c r="AY65" s="1">
        <v>50</v>
      </c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</row>
    <row r="66" spans="1:114" x14ac:dyDescent="0.25">
      <c r="A66" s="1">
        <f t="shared" si="0"/>
        <v>65</v>
      </c>
      <c r="B66" s="1" t="s">
        <v>1058</v>
      </c>
      <c r="C66" s="3" t="s">
        <v>1200</v>
      </c>
      <c r="D66" s="1">
        <v>6</v>
      </c>
      <c r="E66" s="3" t="s">
        <v>1200</v>
      </c>
      <c r="F66" s="1" t="str">
        <f t="shared" si="1"/>
        <v>12113TC00031 PID</v>
      </c>
      <c r="G66" s="1" t="str">
        <f t="shared" si="2"/>
        <v>12113TY00031</v>
      </c>
      <c r="H66" s="1" t="str">
        <f t="shared" si="3"/>
        <v>12113TY00031 SPLIT</v>
      </c>
      <c r="I66" s="1" t="str">
        <f t="shared" si="4"/>
        <v>12113TV00031A</v>
      </c>
      <c r="J66" s="1" t="str">
        <f t="shared" si="5"/>
        <v>12113TV00031A MANUAL</v>
      </c>
      <c r="K66" s="1" t="str">
        <f t="shared" si="6"/>
        <v>12113TV00031B</v>
      </c>
      <c r="L66" s="1" t="str">
        <f t="shared" si="7"/>
        <v>12113TV00031B MANUAL</v>
      </c>
      <c r="M66" s="1" t="str">
        <f t="shared" si="8"/>
        <v>12113TI00031</v>
      </c>
      <c r="N66" s="1" t="str">
        <f t="shared" si="9"/>
        <v>O12113TV00031A</v>
      </c>
      <c r="O66" s="1" t="str">
        <f t="shared" si="10"/>
        <v>O12113TV00031B</v>
      </c>
      <c r="P66" s="1" t="s">
        <v>255</v>
      </c>
      <c r="Q66" s="1" t="s">
        <v>255</v>
      </c>
      <c r="R66" s="1" t="s">
        <v>255</v>
      </c>
      <c r="S66" s="1">
        <v>0</v>
      </c>
      <c r="T66" s="1">
        <v>0</v>
      </c>
      <c r="U66" s="1">
        <v>0</v>
      </c>
      <c r="V66" s="1" t="s">
        <v>1195</v>
      </c>
      <c r="W66" s="1" t="s">
        <v>86</v>
      </c>
      <c r="X66" s="1" t="s">
        <v>87</v>
      </c>
      <c r="Y66">
        <v>150</v>
      </c>
      <c r="Z66" s="1">
        <v>-40</v>
      </c>
      <c r="AA66" s="1" t="s">
        <v>86</v>
      </c>
      <c r="AB66" s="1">
        <v>0</v>
      </c>
      <c r="AC66" s="1">
        <v>133</v>
      </c>
      <c r="AD66" s="1">
        <v>0</v>
      </c>
      <c r="AE66" s="1">
        <v>0</v>
      </c>
      <c r="AF66">
        <f t="shared" si="11"/>
        <v>3.8000000000000003</v>
      </c>
      <c r="AG66" s="1" t="s">
        <v>254</v>
      </c>
      <c r="AH66" s="1"/>
      <c r="AI66" s="1" t="s">
        <v>89</v>
      </c>
      <c r="AJ66" s="1">
        <f t="shared" si="12"/>
        <v>1</v>
      </c>
      <c r="AK66" s="1">
        <f t="shared" si="13"/>
        <v>1</v>
      </c>
      <c r="AL66" s="1" t="s">
        <v>1195</v>
      </c>
      <c r="AM66" s="1" t="s">
        <v>1195</v>
      </c>
      <c r="AN66" s="1" t="s">
        <v>86</v>
      </c>
      <c r="AO66" s="1" t="s">
        <v>87</v>
      </c>
      <c r="AP66" s="1" t="s">
        <v>86</v>
      </c>
      <c r="AQ66" s="1" t="s">
        <v>87</v>
      </c>
      <c r="AR66" s="1" t="s">
        <v>89</v>
      </c>
      <c r="AS66" s="1">
        <f t="shared" si="14"/>
        <v>1</v>
      </c>
      <c r="AT66" s="1" t="s">
        <v>89</v>
      </c>
      <c r="AU66" s="1">
        <f t="shared" si="15"/>
        <v>1</v>
      </c>
      <c r="AV66" s="1">
        <v>50</v>
      </c>
      <c r="AW66" s="1" t="s">
        <v>87</v>
      </c>
      <c r="AX66" s="1" t="s">
        <v>86</v>
      </c>
      <c r="AY66" s="1">
        <v>50</v>
      </c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</row>
    <row r="67" spans="1:114" x14ac:dyDescent="0.25">
      <c r="A67" s="1">
        <f t="shared" ref="A67:A80" si="16">IF($B67&lt;&gt;"", IF($E67&lt;&gt;"",ROW($A67)-1,""),"")</f>
        <v>66</v>
      </c>
      <c r="B67" s="1" t="s">
        <v>1058</v>
      </c>
      <c r="C67" s="3" t="s">
        <v>338</v>
      </c>
      <c r="D67" s="1">
        <v>6</v>
      </c>
      <c r="E67" s="3" t="s">
        <v>338</v>
      </c>
      <c r="F67" s="1" t="str">
        <f t="shared" si="1"/>
        <v>12112PC00043 PID</v>
      </c>
      <c r="G67" s="1" t="str">
        <f t="shared" si="2"/>
        <v>12112PY00043</v>
      </c>
      <c r="H67" s="1" t="str">
        <f t="shared" si="3"/>
        <v>12112PY00043 SPLIT</v>
      </c>
      <c r="I67" s="1" t="str">
        <f t="shared" si="4"/>
        <v>12112PV00043A</v>
      </c>
      <c r="J67" s="1" t="str">
        <f t="shared" si="5"/>
        <v>12112PV00043A MANUAL</v>
      </c>
      <c r="K67" s="1" t="str">
        <f t="shared" si="6"/>
        <v>12112PV00043B</v>
      </c>
      <c r="L67" s="1" t="str">
        <f t="shared" si="7"/>
        <v>12112PV00043B MANUAL</v>
      </c>
      <c r="M67" s="1" t="str">
        <f t="shared" si="8"/>
        <v>12112PI00043</v>
      </c>
      <c r="N67" s="1" t="str">
        <f t="shared" si="9"/>
        <v>O12112PV00043A</v>
      </c>
      <c r="O67" s="1" t="str">
        <f t="shared" si="10"/>
        <v>O12112PV00043B</v>
      </c>
      <c r="P67" s="1" t="s">
        <v>255</v>
      </c>
      <c r="Q67" s="1" t="s">
        <v>255</v>
      </c>
      <c r="R67" s="1" t="s">
        <v>255</v>
      </c>
      <c r="S67" s="1">
        <v>0</v>
      </c>
      <c r="T67" s="1">
        <v>0</v>
      </c>
      <c r="U67" s="1">
        <v>0</v>
      </c>
      <c r="V67" s="1" t="s">
        <v>1195</v>
      </c>
      <c r="W67" s="1" t="s">
        <v>86</v>
      </c>
      <c r="X67" s="1" t="s">
        <v>87</v>
      </c>
      <c r="Y67">
        <v>10</v>
      </c>
      <c r="Z67" s="1">
        <v>0</v>
      </c>
      <c r="AA67" s="1" t="s">
        <v>86</v>
      </c>
      <c r="AB67" s="1">
        <v>0</v>
      </c>
      <c r="AC67" s="1">
        <v>7</v>
      </c>
      <c r="AD67" s="1">
        <v>3</v>
      </c>
      <c r="AE67" s="1">
        <v>0</v>
      </c>
      <c r="AF67">
        <f t="shared" si="11"/>
        <v>0.2</v>
      </c>
      <c r="AG67" s="1" t="s">
        <v>253</v>
      </c>
      <c r="AH67" s="1"/>
      <c r="AI67" s="1" t="s">
        <v>89</v>
      </c>
      <c r="AJ67" s="1">
        <f t="shared" si="12"/>
        <v>2</v>
      </c>
      <c r="AK67" s="1">
        <f t="shared" si="13"/>
        <v>1</v>
      </c>
      <c r="AL67" s="1" t="s">
        <v>1195</v>
      </c>
      <c r="AM67" s="1" t="s">
        <v>1195</v>
      </c>
      <c r="AN67" s="1" t="s">
        <v>86</v>
      </c>
      <c r="AO67" s="1" t="s">
        <v>87</v>
      </c>
      <c r="AP67" s="1" t="s">
        <v>86</v>
      </c>
      <c r="AQ67" s="1" t="s">
        <v>87</v>
      </c>
      <c r="AR67" s="1" t="s">
        <v>89</v>
      </c>
      <c r="AS67" s="1">
        <f t="shared" si="14"/>
        <v>1</v>
      </c>
      <c r="AT67" s="1" t="s">
        <v>89</v>
      </c>
      <c r="AU67" s="1">
        <f t="shared" si="15"/>
        <v>1</v>
      </c>
      <c r="AV67" s="1">
        <v>50</v>
      </c>
      <c r="AW67" s="1" t="s">
        <v>87</v>
      </c>
      <c r="AX67" s="1" t="s">
        <v>86</v>
      </c>
      <c r="AY67" s="1">
        <v>50</v>
      </c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</row>
    <row r="68" spans="1:114" x14ac:dyDescent="0.25">
      <c r="A68" s="1">
        <f t="shared" si="16"/>
        <v>67</v>
      </c>
      <c r="B68" s="1" t="s">
        <v>1058</v>
      </c>
      <c r="C68" s="3" t="s">
        <v>339</v>
      </c>
      <c r="D68" s="1">
        <v>6</v>
      </c>
      <c r="E68" s="3" t="s">
        <v>339</v>
      </c>
      <c r="F68" s="1" t="str">
        <f t="shared" si="1"/>
        <v>12112PC00044 PID</v>
      </c>
      <c r="G68" s="1" t="str">
        <f t="shared" si="2"/>
        <v>12112PY00044</v>
      </c>
      <c r="H68" s="1" t="str">
        <f t="shared" si="3"/>
        <v>12112PY00044 SPLIT</v>
      </c>
      <c r="I68" s="1" t="str">
        <f t="shared" si="4"/>
        <v>12112PV00044A</v>
      </c>
      <c r="J68" s="1" t="str">
        <f t="shared" si="5"/>
        <v>12112PV00044A MANUAL</v>
      </c>
      <c r="K68" s="1" t="str">
        <f t="shared" si="6"/>
        <v>12112PV00044B</v>
      </c>
      <c r="L68" s="1" t="str">
        <f t="shared" si="7"/>
        <v>12112PV00044B MANUAL</v>
      </c>
      <c r="M68" s="1" t="str">
        <f t="shared" si="8"/>
        <v>12112PI00044</v>
      </c>
      <c r="N68" s="1" t="str">
        <f t="shared" si="9"/>
        <v>O12112PV00044A</v>
      </c>
      <c r="O68" s="1" t="str">
        <f t="shared" si="10"/>
        <v>O12112PV00044B</v>
      </c>
      <c r="P68" s="1" t="s">
        <v>255</v>
      </c>
      <c r="Q68" s="1" t="s">
        <v>255</v>
      </c>
      <c r="R68" s="1" t="s">
        <v>255</v>
      </c>
      <c r="S68" s="1">
        <v>0</v>
      </c>
      <c r="T68" s="1">
        <v>0</v>
      </c>
      <c r="U68" s="1">
        <v>0</v>
      </c>
      <c r="V68" s="1" t="s">
        <v>1195</v>
      </c>
      <c r="W68" s="1" t="s">
        <v>86</v>
      </c>
      <c r="X68" s="1" t="s">
        <v>87</v>
      </c>
      <c r="Y68">
        <v>10</v>
      </c>
      <c r="Z68" s="1">
        <v>0</v>
      </c>
      <c r="AA68" s="1" t="s">
        <v>86</v>
      </c>
      <c r="AB68" s="1">
        <v>0</v>
      </c>
      <c r="AC68" s="1">
        <v>7</v>
      </c>
      <c r="AD68" s="1">
        <v>3</v>
      </c>
      <c r="AE68" s="1">
        <v>0</v>
      </c>
      <c r="AF68">
        <f t="shared" si="11"/>
        <v>0.2</v>
      </c>
      <c r="AG68" s="1" t="s">
        <v>253</v>
      </c>
      <c r="AH68" s="1"/>
      <c r="AI68" s="1" t="s">
        <v>89</v>
      </c>
      <c r="AJ68" s="1">
        <f t="shared" si="12"/>
        <v>2</v>
      </c>
      <c r="AK68" s="1">
        <f t="shared" si="13"/>
        <v>1</v>
      </c>
      <c r="AL68" s="1" t="s">
        <v>1195</v>
      </c>
      <c r="AM68" s="1" t="s">
        <v>1195</v>
      </c>
      <c r="AN68" s="1" t="s">
        <v>86</v>
      </c>
      <c r="AO68" s="1" t="s">
        <v>87</v>
      </c>
      <c r="AP68" s="1" t="s">
        <v>86</v>
      </c>
      <c r="AQ68" s="1" t="s">
        <v>87</v>
      </c>
      <c r="AR68" s="1" t="s">
        <v>89</v>
      </c>
      <c r="AS68" s="1">
        <f t="shared" si="14"/>
        <v>1</v>
      </c>
      <c r="AT68" s="1" t="s">
        <v>89</v>
      </c>
      <c r="AU68" s="1">
        <f t="shared" si="15"/>
        <v>1</v>
      </c>
      <c r="AV68" s="1">
        <v>50</v>
      </c>
      <c r="AW68" s="1" t="s">
        <v>87</v>
      </c>
      <c r="AX68" s="1" t="s">
        <v>86</v>
      </c>
      <c r="AY68" s="1">
        <v>50</v>
      </c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</row>
    <row r="69" spans="1:114" x14ac:dyDescent="0.25">
      <c r="A69" s="1"/>
      <c r="B69" s="1"/>
      <c r="C69" s="3" t="s">
        <v>1201</v>
      </c>
      <c r="D69" s="1"/>
      <c r="E69" s="3" t="s">
        <v>1201</v>
      </c>
      <c r="F69" s="1" t="str">
        <f t="shared" si="1"/>
        <v>12113PC00037 PID</v>
      </c>
      <c r="G69" s="1" t="str">
        <f t="shared" si="2"/>
        <v>12113PY00037</v>
      </c>
      <c r="H69" s="1" t="str">
        <f t="shared" si="3"/>
        <v>12113PY00037 SPLIT</v>
      </c>
      <c r="I69" s="1" t="str">
        <f t="shared" si="4"/>
        <v>12113PV00037A</v>
      </c>
      <c r="J69" s="1" t="str">
        <f t="shared" si="5"/>
        <v>12113PV00037A MANUAL</v>
      </c>
      <c r="K69" s="1" t="str">
        <f t="shared" si="6"/>
        <v>12113PV00037B</v>
      </c>
      <c r="L69" s="1" t="str">
        <f t="shared" si="7"/>
        <v>12113PV00037B MANUAL</v>
      </c>
      <c r="M69" s="1" t="str">
        <f t="shared" si="8"/>
        <v>12113PI00037</v>
      </c>
      <c r="N69" s="1" t="str">
        <f t="shared" si="9"/>
        <v>O12113PV00037A</v>
      </c>
      <c r="O69" s="1" t="str">
        <f t="shared" si="10"/>
        <v>O12113PV00037B</v>
      </c>
      <c r="P69" s="1" t="s">
        <v>255</v>
      </c>
      <c r="Q69" s="1" t="s">
        <v>255</v>
      </c>
      <c r="R69" s="1" t="s">
        <v>255</v>
      </c>
      <c r="S69" s="1">
        <v>0</v>
      </c>
      <c r="T69" s="1">
        <v>0</v>
      </c>
      <c r="U69" s="1">
        <v>0</v>
      </c>
      <c r="V69" s="1" t="s">
        <v>1195</v>
      </c>
      <c r="W69" s="1" t="s">
        <v>86</v>
      </c>
      <c r="X69" s="1" t="s">
        <v>87</v>
      </c>
      <c r="Y69">
        <v>10</v>
      </c>
      <c r="Z69" s="1">
        <v>0</v>
      </c>
      <c r="AA69" s="1" t="s">
        <v>86</v>
      </c>
      <c r="AB69" s="1">
        <v>0</v>
      </c>
      <c r="AC69" s="1">
        <v>7</v>
      </c>
      <c r="AD69" s="1">
        <v>3</v>
      </c>
      <c r="AE69" s="1">
        <v>0</v>
      </c>
      <c r="AF69">
        <f t="shared" si="11"/>
        <v>0.2</v>
      </c>
      <c r="AG69" s="1" t="s">
        <v>253</v>
      </c>
      <c r="AH69" s="1"/>
      <c r="AI69" s="1" t="s">
        <v>89</v>
      </c>
      <c r="AJ69" s="1">
        <f t="shared" si="12"/>
        <v>2</v>
      </c>
      <c r="AK69" s="1">
        <f t="shared" si="13"/>
        <v>1</v>
      </c>
      <c r="AL69" s="1" t="s">
        <v>1195</v>
      </c>
      <c r="AM69" s="1" t="s">
        <v>1195</v>
      </c>
      <c r="AN69" s="1" t="s">
        <v>86</v>
      </c>
      <c r="AO69" s="1" t="s">
        <v>87</v>
      </c>
      <c r="AP69" s="1" t="s">
        <v>86</v>
      </c>
      <c r="AQ69" s="1" t="s">
        <v>87</v>
      </c>
      <c r="AR69" s="1" t="s">
        <v>89</v>
      </c>
      <c r="AS69" s="1">
        <f t="shared" si="14"/>
        <v>1</v>
      </c>
      <c r="AT69" s="1" t="s">
        <v>89</v>
      </c>
      <c r="AU69" s="1">
        <f t="shared" si="15"/>
        <v>1</v>
      </c>
      <c r="AV69" s="1">
        <v>50</v>
      </c>
      <c r="AW69" s="1" t="s">
        <v>87</v>
      </c>
      <c r="AX69" s="1" t="s">
        <v>86</v>
      </c>
      <c r="AY69" s="1">
        <v>50</v>
      </c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</row>
    <row r="70" spans="1:114" x14ac:dyDescent="0.25">
      <c r="A70" s="1"/>
      <c r="B70" s="1"/>
      <c r="C70" s="3" t="s">
        <v>1202</v>
      </c>
      <c r="D70" s="1"/>
      <c r="E70" s="3" t="s">
        <v>1202</v>
      </c>
      <c r="F70" s="1" t="str">
        <f t="shared" si="1"/>
        <v>12113PC00035 PID</v>
      </c>
      <c r="G70" s="1" t="str">
        <f t="shared" si="2"/>
        <v>12113PY00035</v>
      </c>
      <c r="H70" s="1" t="str">
        <f t="shared" si="3"/>
        <v>12113PY00035 SPLIT</v>
      </c>
      <c r="I70" s="1" t="str">
        <f t="shared" si="4"/>
        <v>12113PV00035A</v>
      </c>
      <c r="J70" s="1" t="str">
        <f t="shared" si="5"/>
        <v>12113PV00035A MANUAL</v>
      </c>
      <c r="K70" s="1" t="str">
        <f t="shared" si="6"/>
        <v>12113PV00035B</v>
      </c>
      <c r="L70" s="1" t="str">
        <f t="shared" si="7"/>
        <v>12113PV00035B MANUAL</v>
      </c>
      <c r="M70" s="1" t="str">
        <f t="shared" si="8"/>
        <v>12113PI00035</v>
      </c>
      <c r="N70" s="1" t="str">
        <f t="shared" si="9"/>
        <v>O12113PV00035A</v>
      </c>
      <c r="O70" s="1" t="str">
        <f t="shared" si="10"/>
        <v>O12113PV00035B</v>
      </c>
      <c r="P70" s="1" t="s">
        <v>255</v>
      </c>
      <c r="Q70" s="1" t="s">
        <v>255</v>
      </c>
      <c r="R70" s="1" t="s">
        <v>255</v>
      </c>
      <c r="S70" s="1">
        <v>0</v>
      </c>
      <c r="T70" s="1">
        <v>0</v>
      </c>
      <c r="U70" s="1">
        <v>0</v>
      </c>
      <c r="V70" s="1" t="s">
        <v>1195</v>
      </c>
      <c r="W70" s="1" t="s">
        <v>86</v>
      </c>
      <c r="X70" s="1" t="s">
        <v>87</v>
      </c>
      <c r="Y70">
        <v>10</v>
      </c>
      <c r="Z70" s="1">
        <v>0</v>
      </c>
      <c r="AA70" s="1" t="s">
        <v>86</v>
      </c>
      <c r="AB70" s="1">
        <v>0</v>
      </c>
      <c r="AC70" s="1">
        <v>7</v>
      </c>
      <c r="AD70" s="1">
        <v>3</v>
      </c>
      <c r="AE70" s="1">
        <v>0</v>
      </c>
      <c r="AF70">
        <f t="shared" si="11"/>
        <v>0.2</v>
      </c>
      <c r="AG70" s="1" t="s">
        <v>253</v>
      </c>
      <c r="AH70" s="1"/>
      <c r="AI70" s="1" t="s">
        <v>89</v>
      </c>
      <c r="AJ70" s="1">
        <f t="shared" si="12"/>
        <v>2</v>
      </c>
      <c r="AK70" s="1">
        <f t="shared" si="13"/>
        <v>1</v>
      </c>
      <c r="AL70" s="1" t="s">
        <v>1195</v>
      </c>
      <c r="AM70" s="1" t="s">
        <v>1195</v>
      </c>
      <c r="AN70" s="1" t="s">
        <v>86</v>
      </c>
      <c r="AO70" s="1" t="s">
        <v>87</v>
      </c>
      <c r="AP70" s="1" t="s">
        <v>86</v>
      </c>
      <c r="AQ70" s="1" t="s">
        <v>87</v>
      </c>
      <c r="AR70" s="1" t="s">
        <v>89</v>
      </c>
      <c r="AS70" s="1">
        <f t="shared" si="14"/>
        <v>1</v>
      </c>
      <c r="AT70" s="1" t="s">
        <v>89</v>
      </c>
      <c r="AU70" s="1">
        <f t="shared" si="15"/>
        <v>1</v>
      </c>
      <c r="AV70" s="1">
        <v>50</v>
      </c>
      <c r="AW70" s="1" t="s">
        <v>87</v>
      </c>
      <c r="AX70" s="1" t="s">
        <v>86</v>
      </c>
      <c r="AY70" s="1">
        <v>50</v>
      </c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</row>
    <row r="71" spans="1:114" x14ac:dyDescent="0.25">
      <c r="A71" s="1"/>
      <c r="B71" s="1"/>
      <c r="C71" s="3" t="s">
        <v>1203</v>
      </c>
      <c r="D71" s="1"/>
      <c r="E71" s="3" t="s">
        <v>1203</v>
      </c>
      <c r="F71" s="1" t="str">
        <f t="shared" si="1"/>
        <v>12112PC00010 PID</v>
      </c>
      <c r="G71" s="1" t="str">
        <f t="shared" si="2"/>
        <v>12112PY00010</v>
      </c>
      <c r="H71" s="1" t="str">
        <f t="shared" si="3"/>
        <v>12112PY00010 SPLIT</v>
      </c>
      <c r="I71" s="1" t="str">
        <f t="shared" si="4"/>
        <v>12112PV00010A</v>
      </c>
      <c r="J71" s="1" t="str">
        <f t="shared" si="5"/>
        <v>12112PV00010A MANUAL</v>
      </c>
      <c r="K71" s="1" t="str">
        <f t="shared" si="6"/>
        <v>12112PV00010B</v>
      </c>
      <c r="L71" s="1" t="str">
        <f t="shared" si="7"/>
        <v>12112PV00010B MANUAL</v>
      </c>
      <c r="M71" s="1" t="str">
        <f t="shared" si="8"/>
        <v>12112PI00010</v>
      </c>
      <c r="N71" s="1" t="str">
        <f t="shared" si="9"/>
        <v>O12112PV00010A</v>
      </c>
      <c r="O71" s="1" t="str">
        <f t="shared" si="10"/>
        <v>O12112PV00010B</v>
      </c>
      <c r="P71" s="1" t="s">
        <v>255</v>
      </c>
      <c r="Q71" s="1" t="s">
        <v>255</v>
      </c>
      <c r="R71" s="1" t="s">
        <v>255</v>
      </c>
      <c r="S71" s="1">
        <v>0</v>
      </c>
      <c r="T71" s="1">
        <v>0</v>
      </c>
      <c r="U71" s="1">
        <v>0</v>
      </c>
      <c r="V71" s="1" t="s">
        <v>1195</v>
      </c>
      <c r="W71" s="1" t="s">
        <v>86</v>
      </c>
      <c r="X71" s="1" t="s">
        <v>87</v>
      </c>
      <c r="Y71">
        <v>10</v>
      </c>
      <c r="Z71" s="1">
        <v>0</v>
      </c>
      <c r="AA71" s="1" t="s">
        <v>86</v>
      </c>
      <c r="AB71" s="1">
        <v>0</v>
      </c>
      <c r="AC71" s="1">
        <v>7</v>
      </c>
      <c r="AD71" s="1">
        <v>3</v>
      </c>
      <c r="AE71" s="1">
        <v>0</v>
      </c>
      <c r="AF71">
        <f t="shared" si="11"/>
        <v>0.2</v>
      </c>
      <c r="AG71" s="1" t="s">
        <v>253</v>
      </c>
      <c r="AH71" s="1"/>
      <c r="AI71" s="1" t="s">
        <v>89</v>
      </c>
      <c r="AJ71" s="1">
        <f t="shared" si="12"/>
        <v>2</v>
      </c>
      <c r="AK71" s="1">
        <f t="shared" si="13"/>
        <v>1</v>
      </c>
      <c r="AL71" s="1" t="s">
        <v>1195</v>
      </c>
      <c r="AM71" s="1" t="s">
        <v>1195</v>
      </c>
      <c r="AN71" s="1" t="s">
        <v>86</v>
      </c>
      <c r="AO71" s="1" t="s">
        <v>87</v>
      </c>
      <c r="AP71" s="1" t="s">
        <v>86</v>
      </c>
      <c r="AQ71" s="1" t="s">
        <v>87</v>
      </c>
      <c r="AR71" s="1" t="s">
        <v>89</v>
      </c>
      <c r="AS71" s="1">
        <f t="shared" si="14"/>
        <v>1</v>
      </c>
      <c r="AT71" s="1" t="s">
        <v>89</v>
      </c>
      <c r="AU71" s="1">
        <f t="shared" si="15"/>
        <v>1</v>
      </c>
      <c r="AV71" s="1">
        <v>50</v>
      </c>
      <c r="AW71" s="1" t="s">
        <v>87</v>
      </c>
      <c r="AX71" s="1" t="s">
        <v>86</v>
      </c>
      <c r="AY71" s="1">
        <v>50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</row>
    <row r="72" spans="1:114" x14ac:dyDescent="0.25">
      <c r="A72" s="1"/>
      <c r="B72" s="1"/>
      <c r="C72" s="3" t="s">
        <v>1204</v>
      </c>
      <c r="D72" s="1"/>
      <c r="E72" s="3" t="s">
        <v>1204</v>
      </c>
      <c r="F72" s="1" t="str">
        <f t="shared" si="1"/>
        <v>12113TC00014 PID</v>
      </c>
      <c r="G72" s="1" t="str">
        <f t="shared" si="2"/>
        <v>12113TY00014</v>
      </c>
      <c r="H72" s="1" t="str">
        <f t="shared" si="3"/>
        <v>12113TY00014 SPLIT</v>
      </c>
      <c r="I72" s="1" t="str">
        <f t="shared" si="4"/>
        <v>12113TV00014A</v>
      </c>
      <c r="J72" s="1" t="str">
        <f t="shared" si="5"/>
        <v>12113TV00014A MANUAL</v>
      </c>
      <c r="K72" s="1" t="str">
        <f t="shared" si="6"/>
        <v>12113TV00014B</v>
      </c>
      <c r="L72" s="1" t="str">
        <f t="shared" si="7"/>
        <v>12113TV00014B MANUAL</v>
      </c>
      <c r="M72" s="1" t="str">
        <f t="shared" si="8"/>
        <v>12113TI00014</v>
      </c>
      <c r="N72" s="1" t="str">
        <f t="shared" si="9"/>
        <v>O12113TV00014A</v>
      </c>
      <c r="O72" s="1" t="str">
        <f t="shared" si="10"/>
        <v>O12113TV00014B</v>
      </c>
      <c r="P72" s="1" t="s">
        <v>255</v>
      </c>
      <c r="Q72" s="1" t="s">
        <v>255</v>
      </c>
      <c r="R72" s="1" t="s">
        <v>255</v>
      </c>
      <c r="S72" s="1">
        <v>0</v>
      </c>
      <c r="T72" s="1">
        <v>0</v>
      </c>
      <c r="U72" s="1">
        <v>0</v>
      </c>
      <c r="V72" s="1" t="s">
        <v>1195</v>
      </c>
      <c r="W72" s="1" t="s">
        <v>86</v>
      </c>
      <c r="X72" s="1" t="s">
        <v>87</v>
      </c>
      <c r="Y72">
        <v>150</v>
      </c>
      <c r="Z72" s="1">
        <v>-40</v>
      </c>
      <c r="AA72" s="1" t="s">
        <v>86</v>
      </c>
      <c r="AB72" s="1">
        <v>0</v>
      </c>
      <c r="AC72" s="1">
        <v>133</v>
      </c>
      <c r="AD72" s="1">
        <v>0</v>
      </c>
      <c r="AE72" s="1">
        <v>0</v>
      </c>
      <c r="AF72">
        <f t="shared" si="11"/>
        <v>3.8000000000000003</v>
      </c>
      <c r="AG72" s="1" t="s">
        <v>254</v>
      </c>
      <c r="AH72" s="1"/>
      <c r="AI72" s="1" t="s">
        <v>89</v>
      </c>
      <c r="AJ72" s="1">
        <f t="shared" si="12"/>
        <v>1</v>
      </c>
      <c r="AK72" s="1">
        <f t="shared" si="13"/>
        <v>1</v>
      </c>
      <c r="AL72" s="1" t="s">
        <v>1195</v>
      </c>
      <c r="AM72" s="1" t="s">
        <v>1195</v>
      </c>
      <c r="AN72" s="1" t="s">
        <v>86</v>
      </c>
      <c r="AO72" s="1" t="s">
        <v>87</v>
      </c>
      <c r="AP72" s="1" t="s">
        <v>86</v>
      </c>
      <c r="AQ72" s="1" t="s">
        <v>87</v>
      </c>
      <c r="AR72" s="1" t="s">
        <v>89</v>
      </c>
      <c r="AS72" s="1">
        <f t="shared" si="14"/>
        <v>1</v>
      </c>
      <c r="AT72" s="1" t="s">
        <v>89</v>
      </c>
      <c r="AU72" s="1">
        <f t="shared" si="15"/>
        <v>1</v>
      </c>
      <c r="AV72" s="1">
        <v>50</v>
      </c>
      <c r="AW72" s="1" t="s">
        <v>87</v>
      </c>
      <c r="AX72" s="1" t="s">
        <v>86</v>
      </c>
      <c r="AY72" s="1">
        <v>50</v>
      </c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</row>
    <row r="73" spans="1:114" x14ac:dyDescent="0.25">
      <c r="A73" s="1"/>
      <c r="B73" s="1"/>
      <c r="C73" s="3" t="s">
        <v>1205</v>
      </c>
      <c r="D73" s="1"/>
      <c r="E73" s="3" t="s">
        <v>1205</v>
      </c>
      <c r="F73" s="1" t="str">
        <f t="shared" si="1"/>
        <v>12113TC00013 PID</v>
      </c>
      <c r="G73" s="1" t="str">
        <f t="shared" si="2"/>
        <v>12113TY00013</v>
      </c>
      <c r="H73" s="1" t="str">
        <f t="shared" si="3"/>
        <v>12113TY00013 SPLIT</v>
      </c>
      <c r="I73" s="1" t="str">
        <f t="shared" si="4"/>
        <v>12113TV00013A</v>
      </c>
      <c r="J73" s="1" t="str">
        <f t="shared" si="5"/>
        <v>12113TV00013A MANUAL</v>
      </c>
      <c r="K73" s="1" t="str">
        <f t="shared" si="6"/>
        <v>12113TV00013B</v>
      </c>
      <c r="L73" s="1" t="str">
        <f t="shared" si="7"/>
        <v>12113TV00013B MANUAL</v>
      </c>
      <c r="M73" s="1" t="str">
        <f t="shared" si="8"/>
        <v>12113TI00013</v>
      </c>
      <c r="N73" s="1" t="str">
        <f t="shared" si="9"/>
        <v>O12113TV00013A</v>
      </c>
      <c r="O73" s="1" t="str">
        <f t="shared" si="10"/>
        <v>O12113TV00013B</v>
      </c>
      <c r="P73" s="1" t="s">
        <v>255</v>
      </c>
      <c r="Q73" s="1" t="s">
        <v>255</v>
      </c>
      <c r="R73" s="1" t="s">
        <v>255</v>
      </c>
      <c r="S73" s="1">
        <v>0</v>
      </c>
      <c r="T73" s="1">
        <v>0</v>
      </c>
      <c r="U73" s="1">
        <v>0</v>
      </c>
      <c r="V73" s="1" t="s">
        <v>1195</v>
      </c>
      <c r="W73" s="1" t="s">
        <v>86</v>
      </c>
      <c r="X73" s="1" t="s">
        <v>87</v>
      </c>
      <c r="Y73">
        <v>150</v>
      </c>
      <c r="Z73" s="1">
        <v>-40</v>
      </c>
      <c r="AA73" s="1" t="s">
        <v>86</v>
      </c>
      <c r="AB73" s="1">
        <v>0</v>
      </c>
      <c r="AC73" s="1">
        <v>133</v>
      </c>
      <c r="AD73" s="1">
        <v>0</v>
      </c>
      <c r="AE73" s="1">
        <v>0</v>
      </c>
      <c r="AF73">
        <f t="shared" si="11"/>
        <v>3.8000000000000003</v>
      </c>
      <c r="AG73" s="1" t="s">
        <v>254</v>
      </c>
      <c r="AH73" s="1"/>
      <c r="AI73" s="1" t="s">
        <v>89</v>
      </c>
      <c r="AJ73" s="1">
        <f t="shared" si="12"/>
        <v>1</v>
      </c>
      <c r="AK73" s="1">
        <f t="shared" si="13"/>
        <v>1</v>
      </c>
      <c r="AL73" s="1" t="s">
        <v>1195</v>
      </c>
      <c r="AM73" s="1" t="s">
        <v>1195</v>
      </c>
      <c r="AN73" s="1" t="s">
        <v>86</v>
      </c>
      <c r="AO73" s="1" t="s">
        <v>87</v>
      </c>
      <c r="AP73" s="1" t="s">
        <v>86</v>
      </c>
      <c r="AQ73" s="1" t="s">
        <v>87</v>
      </c>
      <c r="AR73" s="1" t="s">
        <v>89</v>
      </c>
      <c r="AS73" s="1">
        <f t="shared" si="14"/>
        <v>1</v>
      </c>
      <c r="AT73" s="1" t="s">
        <v>89</v>
      </c>
      <c r="AU73" s="1">
        <f t="shared" si="15"/>
        <v>1</v>
      </c>
      <c r="AV73" s="1">
        <v>50</v>
      </c>
      <c r="AW73" s="1" t="s">
        <v>87</v>
      </c>
      <c r="AX73" s="1" t="s">
        <v>86</v>
      </c>
      <c r="AY73" s="1">
        <v>50</v>
      </c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</row>
    <row r="74" spans="1:114" x14ac:dyDescent="0.25">
      <c r="A74" s="1"/>
      <c r="B74" s="1"/>
      <c r="C74" s="3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Z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</row>
    <row r="75" spans="1:114" x14ac:dyDescent="0.25">
      <c r="A75" s="1">
        <f t="shared" si="16"/>
        <v>74</v>
      </c>
      <c r="B75" s="1" t="s">
        <v>1036</v>
      </c>
      <c r="C75" s="1" t="s">
        <v>352</v>
      </c>
      <c r="D75" s="1">
        <v>7</v>
      </c>
      <c r="E75" s="1" t="s">
        <v>352</v>
      </c>
      <c r="F75" s="1" t="s">
        <v>370</v>
      </c>
      <c r="G75" s="1"/>
      <c r="H75" s="1"/>
      <c r="I75" s="1"/>
      <c r="J75" s="1"/>
      <c r="K75" s="1"/>
      <c r="L75" s="1"/>
      <c r="M75" s="1" t="s">
        <v>358</v>
      </c>
      <c r="N75" s="1" t="s">
        <v>359</v>
      </c>
      <c r="O75" s="1" t="s">
        <v>255</v>
      </c>
      <c r="P75" s="1" t="s">
        <v>255</v>
      </c>
      <c r="Q75" s="1" t="s">
        <v>340</v>
      </c>
      <c r="R75" s="1" t="s">
        <v>341</v>
      </c>
      <c r="S75" s="1">
        <v>0</v>
      </c>
      <c r="T75" s="1">
        <v>0</v>
      </c>
      <c r="U75" s="1">
        <v>0</v>
      </c>
      <c r="V75" s="1" t="s">
        <v>83</v>
      </c>
      <c r="W75" s="1" t="s">
        <v>86</v>
      </c>
      <c r="X75" s="1" t="s">
        <v>87</v>
      </c>
      <c r="Y75" s="1">
        <v>100</v>
      </c>
      <c r="Z75" s="1">
        <v>0</v>
      </c>
      <c r="AA75" s="1" t="s">
        <v>86</v>
      </c>
      <c r="AB75" s="1">
        <v>0</v>
      </c>
      <c r="AC75" s="1">
        <v>70</v>
      </c>
      <c r="AD75" s="1">
        <v>30</v>
      </c>
      <c r="AE75" s="1">
        <v>0</v>
      </c>
      <c r="AF75" s="1">
        <v>2</v>
      </c>
      <c r="AG75" s="1" t="s">
        <v>89</v>
      </c>
      <c r="AH75" s="1"/>
      <c r="AI75" s="1" t="s">
        <v>89</v>
      </c>
      <c r="AJ75" s="1">
        <v>1</v>
      </c>
      <c r="AK75" s="1">
        <v>1</v>
      </c>
      <c r="AL75" s="1" t="s">
        <v>83</v>
      </c>
      <c r="AM75" s="1" t="s">
        <v>86</v>
      </c>
      <c r="AN75" s="1" t="s">
        <v>87</v>
      </c>
      <c r="AO75" s="1">
        <v>100</v>
      </c>
      <c r="AP75" s="1">
        <v>0</v>
      </c>
      <c r="AQ75" s="1">
        <v>0</v>
      </c>
      <c r="AR75" s="1">
        <v>0</v>
      </c>
      <c r="AS75" s="1">
        <v>0</v>
      </c>
      <c r="AT75" s="1">
        <v>340</v>
      </c>
      <c r="AU75" s="1" t="s">
        <v>89</v>
      </c>
      <c r="AV75" s="1">
        <v>1</v>
      </c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</row>
    <row r="76" spans="1:114" x14ac:dyDescent="0.25">
      <c r="A76" s="1">
        <f t="shared" si="16"/>
        <v>75</v>
      </c>
      <c r="B76" s="1" t="s">
        <v>1036</v>
      </c>
      <c r="C76" s="1" t="s">
        <v>353</v>
      </c>
      <c r="D76" s="1">
        <v>7</v>
      </c>
      <c r="E76" s="1" t="s">
        <v>353</v>
      </c>
      <c r="F76" s="1" t="s">
        <v>371</v>
      </c>
      <c r="G76" s="1"/>
      <c r="H76" s="1"/>
      <c r="I76" s="1"/>
      <c r="J76" s="1"/>
      <c r="K76" s="1"/>
      <c r="L76" s="1"/>
      <c r="M76" s="1" t="s">
        <v>360</v>
      </c>
      <c r="N76" s="1" t="s">
        <v>361</v>
      </c>
      <c r="O76" s="1" t="s">
        <v>255</v>
      </c>
      <c r="P76" s="1" t="s">
        <v>255</v>
      </c>
      <c r="Q76" s="1" t="s">
        <v>343</v>
      </c>
      <c r="R76" s="1" t="s">
        <v>342</v>
      </c>
      <c r="S76" s="1">
        <v>0</v>
      </c>
      <c r="T76" s="1">
        <v>0</v>
      </c>
      <c r="U76" s="1">
        <v>0</v>
      </c>
      <c r="V76" s="1" t="s">
        <v>83</v>
      </c>
      <c r="W76" s="1" t="s">
        <v>86</v>
      </c>
      <c r="X76" s="1" t="s">
        <v>87</v>
      </c>
      <c r="Y76" s="1">
        <v>100</v>
      </c>
      <c r="Z76" s="1">
        <v>0</v>
      </c>
      <c r="AA76" s="1" t="s">
        <v>86</v>
      </c>
      <c r="AB76" s="1">
        <v>0</v>
      </c>
      <c r="AC76" s="1">
        <v>70</v>
      </c>
      <c r="AD76" s="1">
        <v>1.7</v>
      </c>
      <c r="AE76" s="1">
        <v>0</v>
      </c>
      <c r="AF76" s="1">
        <v>2</v>
      </c>
      <c r="AG76" s="1" t="s">
        <v>89</v>
      </c>
      <c r="AH76" s="1"/>
      <c r="AI76" s="1" t="s">
        <v>89</v>
      </c>
      <c r="AJ76" s="1">
        <v>1</v>
      </c>
      <c r="AK76" s="1">
        <v>1</v>
      </c>
      <c r="AL76" s="1" t="s">
        <v>83</v>
      </c>
      <c r="AM76" s="1" t="s">
        <v>86</v>
      </c>
      <c r="AN76" s="1" t="s">
        <v>87</v>
      </c>
      <c r="AO76" s="1">
        <v>100</v>
      </c>
      <c r="AP76" s="1">
        <v>0</v>
      </c>
      <c r="AQ76" s="1">
        <v>0</v>
      </c>
      <c r="AR76" s="1">
        <v>0</v>
      </c>
      <c r="AS76" s="1">
        <v>0</v>
      </c>
      <c r="AT76" s="1">
        <v>340</v>
      </c>
      <c r="AU76" s="1" t="s">
        <v>89</v>
      </c>
      <c r="AV76" s="1">
        <v>1</v>
      </c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</row>
    <row r="77" spans="1:114" x14ac:dyDescent="0.25">
      <c r="A77" s="1">
        <f t="shared" si="16"/>
        <v>76</v>
      </c>
      <c r="B77" s="1" t="s">
        <v>1036</v>
      </c>
      <c r="C77" s="1" t="s">
        <v>354</v>
      </c>
      <c r="D77" s="1">
        <v>7</v>
      </c>
      <c r="E77" s="1" t="s">
        <v>354</v>
      </c>
      <c r="F77" s="1" t="s">
        <v>372</v>
      </c>
      <c r="G77" s="1"/>
      <c r="H77" s="1"/>
      <c r="I77" s="1"/>
      <c r="J77" s="1"/>
      <c r="K77" s="1"/>
      <c r="L77" s="1"/>
      <c r="M77" s="1" t="s">
        <v>362</v>
      </c>
      <c r="N77" s="1" t="s">
        <v>363</v>
      </c>
      <c r="O77" s="1" t="s">
        <v>255</v>
      </c>
      <c r="P77" s="1" t="s">
        <v>255</v>
      </c>
      <c r="Q77" s="1" t="s">
        <v>345</v>
      </c>
      <c r="R77" s="1" t="s">
        <v>344</v>
      </c>
      <c r="S77" s="1">
        <v>0</v>
      </c>
      <c r="T77" s="1">
        <v>0</v>
      </c>
      <c r="U77" s="1">
        <v>0</v>
      </c>
      <c r="V77" s="1" t="s">
        <v>83</v>
      </c>
      <c r="W77" s="1" t="s">
        <v>86</v>
      </c>
      <c r="X77" s="1" t="s">
        <v>87</v>
      </c>
      <c r="Y77" s="1">
        <v>100</v>
      </c>
      <c r="Z77" s="1">
        <v>0</v>
      </c>
      <c r="AA77" s="1" t="s">
        <v>86</v>
      </c>
      <c r="AB77" s="1">
        <v>0</v>
      </c>
      <c r="AC77" s="1">
        <v>70</v>
      </c>
      <c r="AD77" s="1">
        <v>30</v>
      </c>
      <c r="AE77" s="1">
        <v>0</v>
      </c>
      <c r="AF77" s="1">
        <v>2</v>
      </c>
      <c r="AG77" s="1" t="s">
        <v>89</v>
      </c>
      <c r="AH77" s="1"/>
      <c r="AI77" s="1" t="s">
        <v>89</v>
      </c>
      <c r="AJ77" s="1">
        <v>1</v>
      </c>
      <c r="AK77" s="1">
        <v>1</v>
      </c>
      <c r="AL77" s="1" t="s">
        <v>83</v>
      </c>
      <c r="AM77" s="1" t="s">
        <v>86</v>
      </c>
      <c r="AN77" s="1" t="s">
        <v>87</v>
      </c>
      <c r="AO77" s="1">
        <v>100</v>
      </c>
      <c r="AP77" s="1">
        <v>0</v>
      </c>
      <c r="AQ77" s="1">
        <v>0</v>
      </c>
      <c r="AR77" s="1">
        <v>0</v>
      </c>
      <c r="AS77" s="1">
        <v>0</v>
      </c>
      <c r="AT77" s="1">
        <v>340</v>
      </c>
      <c r="AU77" s="1" t="s">
        <v>89</v>
      </c>
      <c r="AV77" s="1">
        <v>1</v>
      </c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</row>
    <row r="78" spans="1:114" x14ac:dyDescent="0.25">
      <c r="A78" s="1">
        <f t="shared" si="16"/>
        <v>77</v>
      </c>
      <c r="B78" s="1" t="s">
        <v>1036</v>
      </c>
      <c r="C78" s="1" t="s">
        <v>355</v>
      </c>
      <c r="D78" s="1">
        <v>7</v>
      </c>
      <c r="E78" s="1" t="s">
        <v>355</v>
      </c>
      <c r="F78" s="1" t="s">
        <v>373</v>
      </c>
      <c r="G78" s="1"/>
      <c r="H78" s="1"/>
      <c r="I78" s="1"/>
      <c r="J78" s="1"/>
      <c r="K78" s="1"/>
      <c r="L78" s="1"/>
      <c r="M78" s="1" t="s">
        <v>364</v>
      </c>
      <c r="N78" s="1" t="s">
        <v>365</v>
      </c>
      <c r="O78" s="1" t="s">
        <v>255</v>
      </c>
      <c r="P78" s="1" t="s">
        <v>255</v>
      </c>
      <c r="Q78" s="1" t="s">
        <v>347</v>
      </c>
      <c r="R78" s="1" t="s">
        <v>346</v>
      </c>
      <c r="S78" s="1">
        <v>0</v>
      </c>
      <c r="T78" s="1">
        <v>0</v>
      </c>
      <c r="U78" s="1">
        <v>0</v>
      </c>
      <c r="V78" s="1" t="s">
        <v>83</v>
      </c>
      <c r="W78" s="1" t="s">
        <v>86</v>
      </c>
      <c r="X78" s="1" t="s">
        <v>87</v>
      </c>
      <c r="Y78" s="1">
        <v>100</v>
      </c>
      <c r="Z78" s="1">
        <v>0</v>
      </c>
      <c r="AA78" s="1" t="s">
        <v>86</v>
      </c>
      <c r="AB78" s="1">
        <v>0</v>
      </c>
      <c r="AC78" s="1">
        <v>70</v>
      </c>
      <c r="AD78" s="1">
        <v>2.7</v>
      </c>
      <c r="AE78" s="1">
        <v>0</v>
      </c>
      <c r="AF78" s="1">
        <v>2</v>
      </c>
      <c r="AG78" s="1" t="s">
        <v>89</v>
      </c>
      <c r="AH78" s="1"/>
      <c r="AI78" s="1" t="s">
        <v>89</v>
      </c>
      <c r="AJ78" s="1">
        <v>1</v>
      </c>
      <c r="AK78" s="1">
        <v>1</v>
      </c>
      <c r="AL78" s="1" t="s">
        <v>83</v>
      </c>
      <c r="AM78" s="1" t="s">
        <v>86</v>
      </c>
      <c r="AN78" s="1" t="s">
        <v>87</v>
      </c>
      <c r="AO78" s="1">
        <v>100</v>
      </c>
      <c r="AP78" s="1">
        <v>0</v>
      </c>
      <c r="AQ78" s="1">
        <v>0</v>
      </c>
      <c r="AR78" s="1">
        <v>0</v>
      </c>
      <c r="AS78" s="1">
        <v>0</v>
      </c>
      <c r="AT78" s="1">
        <v>340</v>
      </c>
      <c r="AU78" s="1" t="s">
        <v>89</v>
      </c>
      <c r="AV78" s="1">
        <v>1</v>
      </c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</row>
    <row r="79" spans="1:114" x14ac:dyDescent="0.25">
      <c r="A79" s="1">
        <f t="shared" si="16"/>
        <v>78</v>
      </c>
      <c r="B79" s="1" t="s">
        <v>1036</v>
      </c>
      <c r="C79" s="1" t="s">
        <v>356</v>
      </c>
      <c r="D79" s="1">
        <v>7</v>
      </c>
      <c r="E79" s="1" t="s">
        <v>356</v>
      </c>
      <c r="F79" s="1" t="s">
        <v>374</v>
      </c>
      <c r="G79" s="1"/>
      <c r="H79" s="1"/>
      <c r="I79" s="1"/>
      <c r="J79" s="1"/>
      <c r="K79" s="1"/>
      <c r="L79" s="1"/>
      <c r="M79" s="1" t="s">
        <v>366</v>
      </c>
      <c r="N79" s="1" t="s">
        <v>367</v>
      </c>
      <c r="O79" s="1" t="s">
        <v>255</v>
      </c>
      <c r="P79" s="1" t="s">
        <v>255</v>
      </c>
      <c r="Q79" s="1" t="s">
        <v>349</v>
      </c>
      <c r="R79" s="1" t="s">
        <v>348</v>
      </c>
      <c r="S79" s="1">
        <v>0</v>
      </c>
      <c r="T79" s="1">
        <v>0</v>
      </c>
      <c r="U79" s="1">
        <v>0</v>
      </c>
      <c r="V79" s="1" t="s">
        <v>83</v>
      </c>
      <c r="W79" s="1" t="s">
        <v>86</v>
      </c>
      <c r="X79" s="1" t="s">
        <v>87</v>
      </c>
      <c r="Y79" s="1">
        <v>100</v>
      </c>
      <c r="Z79" s="1">
        <v>0</v>
      </c>
      <c r="AA79" s="1" t="s">
        <v>86</v>
      </c>
      <c r="AB79" s="1">
        <v>0</v>
      </c>
      <c r="AC79" s="1">
        <v>70</v>
      </c>
      <c r="AD79" s="1">
        <v>30</v>
      </c>
      <c r="AE79" s="1">
        <v>0</v>
      </c>
      <c r="AF79" s="1">
        <v>2</v>
      </c>
      <c r="AG79" s="1" t="s">
        <v>89</v>
      </c>
      <c r="AH79" s="1"/>
      <c r="AI79" s="1" t="s">
        <v>89</v>
      </c>
      <c r="AJ79" s="1">
        <v>1</v>
      </c>
      <c r="AK79" s="1">
        <v>1</v>
      </c>
      <c r="AL79" s="1" t="s">
        <v>83</v>
      </c>
      <c r="AM79" s="1" t="s">
        <v>86</v>
      </c>
      <c r="AN79" s="1" t="s">
        <v>87</v>
      </c>
      <c r="AO79" s="1">
        <v>100</v>
      </c>
      <c r="AP79" s="1">
        <v>0</v>
      </c>
      <c r="AQ79" s="1">
        <v>0</v>
      </c>
      <c r="AR79" s="1">
        <v>0</v>
      </c>
      <c r="AS79" s="1">
        <v>0</v>
      </c>
      <c r="AT79" s="1">
        <v>340</v>
      </c>
      <c r="AU79" s="1" t="s">
        <v>89</v>
      </c>
      <c r="AV79" s="1">
        <v>1</v>
      </c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</row>
    <row r="80" spans="1:114" x14ac:dyDescent="0.25">
      <c r="A80" s="1">
        <f t="shared" si="16"/>
        <v>79</v>
      </c>
      <c r="B80" s="1" t="s">
        <v>1036</v>
      </c>
      <c r="C80" s="1" t="s">
        <v>357</v>
      </c>
      <c r="D80" s="1">
        <v>7</v>
      </c>
      <c r="E80" s="1" t="s">
        <v>357</v>
      </c>
      <c r="F80" s="1" t="s">
        <v>375</v>
      </c>
      <c r="G80" s="1"/>
      <c r="H80" s="1"/>
      <c r="I80" s="1"/>
      <c r="J80" s="1"/>
      <c r="K80" s="1"/>
      <c r="L80" s="1"/>
      <c r="M80" s="1" t="s">
        <v>368</v>
      </c>
      <c r="N80" s="1" t="s">
        <v>369</v>
      </c>
      <c r="O80" s="1" t="s">
        <v>255</v>
      </c>
      <c r="P80" s="1" t="s">
        <v>255</v>
      </c>
      <c r="Q80" s="1" t="s">
        <v>351</v>
      </c>
      <c r="R80" s="1" t="s">
        <v>350</v>
      </c>
      <c r="S80" s="1">
        <v>0</v>
      </c>
      <c r="T80" s="1">
        <v>0</v>
      </c>
      <c r="U80" s="1">
        <v>0</v>
      </c>
      <c r="V80" s="1" t="s">
        <v>83</v>
      </c>
      <c r="W80" s="1" t="s">
        <v>86</v>
      </c>
      <c r="X80" s="1" t="s">
        <v>87</v>
      </c>
      <c r="Y80" s="1">
        <v>100</v>
      </c>
      <c r="Z80" s="1">
        <v>0</v>
      </c>
      <c r="AA80" s="1" t="s">
        <v>86</v>
      </c>
      <c r="AB80" s="1">
        <v>0</v>
      </c>
      <c r="AC80" s="1">
        <v>70</v>
      </c>
      <c r="AD80" s="1">
        <v>3.7</v>
      </c>
      <c r="AE80" s="1">
        <v>0</v>
      </c>
      <c r="AF80" s="1">
        <v>2</v>
      </c>
      <c r="AG80" s="1" t="s">
        <v>89</v>
      </c>
      <c r="AH80" s="1"/>
      <c r="AI80" s="1" t="s">
        <v>89</v>
      </c>
      <c r="AJ80" s="1">
        <v>1</v>
      </c>
      <c r="AK80" s="1">
        <v>1</v>
      </c>
      <c r="AL80" s="1" t="s">
        <v>83</v>
      </c>
      <c r="AM80" s="1" t="s">
        <v>86</v>
      </c>
      <c r="AN80" s="1" t="s">
        <v>87</v>
      </c>
      <c r="AO80" s="1">
        <v>100</v>
      </c>
      <c r="AP80" s="1">
        <v>0</v>
      </c>
      <c r="AQ80" s="1">
        <v>0</v>
      </c>
      <c r="AR80" s="1">
        <v>0</v>
      </c>
      <c r="AS80" s="1">
        <v>0</v>
      </c>
      <c r="AT80" s="1">
        <v>340</v>
      </c>
      <c r="AU80" s="1" t="s">
        <v>89</v>
      </c>
      <c r="AV80" s="1">
        <v>1</v>
      </c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</row>
    <row r="81" spans="1:1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</row>
    <row r="82" spans="1:114" x14ac:dyDescent="0.25">
      <c r="B82" s="1" t="s">
        <v>1036</v>
      </c>
      <c r="C82" t="s">
        <v>1209</v>
      </c>
      <c r="E82" t="s">
        <v>1210</v>
      </c>
      <c r="F82" t="str">
        <f>E82&amp;" CAS PID1"</f>
        <v>12112LC00001 CAS PID1</v>
      </c>
      <c r="G82" t="s">
        <v>1209</v>
      </c>
      <c r="H82" t="str">
        <f>G82&amp;" CAS PID2"</f>
        <v>12112FC00001 CAS PID2</v>
      </c>
      <c r="I82" t="str">
        <f>LEFT(E82,6)&amp;"I"&amp;RIGHT(E82,5)</f>
        <v>12112LI00001</v>
      </c>
      <c r="J82" t="str">
        <f>LEFT(G82,6)&amp;"I"&amp;RIGHT(G82,5)</f>
        <v>12112FI00001</v>
      </c>
      <c r="K82" t="str">
        <f>"O"&amp;LEFT(G82,6)&amp;"V"&amp;RIGHT(G82,5)</f>
        <v>O12112FV00001</v>
      </c>
      <c r="L82" s="1" t="s">
        <v>255</v>
      </c>
      <c r="M82" s="1" t="s">
        <v>255</v>
      </c>
      <c r="N82">
        <v>0</v>
      </c>
      <c r="O82">
        <v>0</v>
      </c>
      <c r="P82" s="1" t="s">
        <v>1195</v>
      </c>
      <c r="Q82" s="1">
        <v>17000</v>
      </c>
      <c r="R82" s="1" t="s">
        <v>87</v>
      </c>
      <c r="S82">
        <v>100</v>
      </c>
      <c r="T82">
        <v>0</v>
      </c>
      <c r="U82" s="1">
        <v>100</v>
      </c>
      <c r="V82">
        <v>0</v>
      </c>
      <c r="W82">
        <v>70</v>
      </c>
      <c r="X82">
        <v>30</v>
      </c>
      <c r="Y82">
        <v>0</v>
      </c>
      <c r="Z82">
        <f>(S82-T82)*0.02</f>
        <v>2</v>
      </c>
      <c r="AA82" s="1" t="s">
        <v>89</v>
      </c>
      <c r="AB82" s="1" t="s">
        <v>88</v>
      </c>
      <c r="AC82">
        <f>MAX(4-(IF(LEN(INT(S82))&gt;LEN(INT(T82)), LEN(INT(S82)), LEN(INT(T82)))),0)</f>
        <v>1</v>
      </c>
      <c r="AD82">
        <f>MAX(4-(IF(LEN(INT(Q82))&gt;LEN(INT(R82)), LEN(INT(Q82)), LEN(INT(R82)))),0)</f>
        <v>0</v>
      </c>
      <c r="AE82" s="1" t="s">
        <v>1195</v>
      </c>
      <c r="AF82" s="1" t="s">
        <v>86</v>
      </c>
      <c r="AG82" s="1" t="s">
        <v>87</v>
      </c>
      <c r="AH82" s="1" t="s">
        <v>86</v>
      </c>
      <c r="AI82" s="1">
        <v>0</v>
      </c>
      <c r="AJ82">
        <v>0</v>
      </c>
      <c r="AK82" s="1">
        <v>0</v>
      </c>
      <c r="AL82">
        <v>0</v>
      </c>
      <c r="AM82">
        <f>(S82-T82)*0.02</f>
        <v>2</v>
      </c>
      <c r="AN82" s="1" t="s">
        <v>89</v>
      </c>
      <c r="AO82">
        <f>MAX(4-(IF(LEN(INT(AF82))&gt;LEN(INT(AG82)), LEN(INT(AF82)), LEN(INT(AG82)))),0)</f>
        <v>1</v>
      </c>
      <c r="AQ82" s="1"/>
      <c r="AR82" s="1"/>
    </row>
    <row r="83" spans="1:114" x14ac:dyDescent="0.25">
      <c r="B83" s="1" t="s">
        <v>1036</v>
      </c>
      <c r="C83" t="s">
        <v>1211</v>
      </c>
      <c r="E83" t="s">
        <v>1214</v>
      </c>
      <c r="F83" t="str">
        <f t="shared" ref="F83:F86" si="17">E83&amp;" CAS PID1"</f>
        <v>12113LC00005 CAS PID1</v>
      </c>
      <c r="G83" t="s">
        <v>1220</v>
      </c>
      <c r="H83" t="str">
        <f t="shared" ref="H83:H86" si="18">G83&amp;" CAS PID2"</f>
        <v>12112FC00002 CAS PID2</v>
      </c>
      <c r="I83" t="str">
        <f t="shared" ref="I83:I86" si="19">LEFT(E83,6)&amp;"I"&amp;RIGHT(E83,5)</f>
        <v>12113LI00005</v>
      </c>
      <c r="J83" t="str">
        <f t="shared" ref="J83:J86" si="20">LEFT(G83,6)&amp;"I"&amp;RIGHT(G83,5)</f>
        <v>12112FI00002</v>
      </c>
      <c r="K83" t="str">
        <f t="shared" ref="K83:K86" si="21">"O"&amp;LEFT(G83,6)&amp;"V"&amp;RIGHT(G83,5)</f>
        <v>O12112FV00002</v>
      </c>
      <c r="L83" s="1" t="s">
        <v>255</v>
      </c>
      <c r="M83" s="1" t="s">
        <v>255</v>
      </c>
      <c r="N83">
        <v>0</v>
      </c>
      <c r="O83">
        <v>0</v>
      </c>
      <c r="P83" s="1" t="s">
        <v>1195</v>
      </c>
      <c r="Q83" s="1">
        <v>17000</v>
      </c>
      <c r="R83" s="1" t="s">
        <v>87</v>
      </c>
      <c r="S83">
        <v>100</v>
      </c>
      <c r="T83">
        <v>0</v>
      </c>
      <c r="U83" s="1">
        <v>100</v>
      </c>
      <c r="V83">
        <v>0</v>
      </c>
      <c r="W83">
        <v>70</v>
      </c>
      <c r="X83">
        <v>30</v>
      </c>
      <c r="Y83">
        <v>0</v>
      </c>
      <c r="Z83">
        <f t="shared" ref="Z83:Z86" si="22">(S83-T83)*0.02</f>
        <v>2</v>
      </c>
      <c r="AA83" s="1" t="s">
        <v>89</v>
      </c>
      <c r="AB83" s="1" t="s">
        <v>88</v>
      </c>
      <c r="AC83">
        <f t="shared" ref="AC83:AC86" si="23">MAX(4-(IF(LEN(INT(S83))&gt;LEN(INT(T83)), LEN(INT(S83)), LEN(INT(T83)))),0)</f>
        <v>1</v>
      </c>
      <c r="AD83">
        <f t="shared" ref="AD83:AD86" si="24">MAX(4-(IF(LEN(INT(Q83))&gt;LEN(INT(R83)), LEN(INT(Q83)), LEN(INT(R83)))),0)</f>
        <v>0</v>
      </c>
      <c r="AE83" s="1" t="s">
        <v>1195</v>
      </c>
      <c r="AF83" s="1" t="s">
        <v>86</v>
      </c>
      <c r="AG83" s="1" t="s">
        <v>87</v>
      </c>
      <c r="AH83" s="1" t="s">
        <v>86</v>
      </c>
      <c r="AI83" s="1">
        <v>0</v>
      </c>
      <c r="AJ83">
        <v>0</v>
      </c>
      <c r="AK83" s="1">
        <v>0</v>
      </c>
      <c r="AL83">
        <v>0</v>
      </c>
      <c r="AM83">
        <f t="shared" ref="AM83:AM86" si="25">(S83-T83)*0.02</f>
        <v>2</v>
      </c>
      <c r="AN83" s="1" t="s">
        <v>89</v>
      </c>
      <c r="AO83">
        <f t="shared" ref="AO83:AO86" si="26">MAX(4-(IF(LEN(INT(AF83))&gt;LEN(INT(AG83)), LEN(INT(AF83)), LEN(INT(AG83)))),0)</f>
        <v>1</v>
      </c>
      <c r="AQ83" s="1"/>
      <c r="AR83" s="1"/>
    </row>
    <row r="84" spans="1:114" x14ac:dyDescent="0.25">
      <c r="B84" s="1" t="s">
        <v>1036</v>
      </c>
      <c r="C84" t="s">
        <v>1212</v>
      </c>
      <c r="E84" t="s">
        <v>1215</v>
      </c>
      <c r="F84" t="str">
        <f t="shared" si="17"/>
        <v>12113LC00006 CAS PID1</v>
      </c>
      <c r="G84" t="s">
        <v>1221</v>
      </c>
      <c r="H84" t="str">
        <f t="shared" si="18"/>
        <v>12112FC00003 CAS PID2</v>
      </c>
      <c r="I84" t="str">
        <f t="shared" si="19"/>
        <v>12113LI00006</v>
      </c>
      <c r="J84" t="str">
        <f t="shared" si="20"/>
        <v>12112FI00003</v>
      </c>
      <c r="K84" t="str">
        <f t="shared" si="21"/>
        <v>O12112FV00003</v>
      </c>
      <c r="L84" s="1" t="s">
        <v>255</v>
      </c>
      <c r="M84" s="1" t="s">
        <v>255</v>
      </c>
      <c r="N84">
        <v>0</v>
      </c>
      <c r="O84">
        <v>0</v>
      </c>
      <c r="P84" s="1" t="s">
        <v>1195</v>
      </c>
      <c r="Q84" s="1">
        <v>17000</v>
      </c>
      <c r="R84" s="1" t="s">
        <v>87</v>
      </c>
      <c r="S84">
        <v>100</v>
      </c>
      <c r="T84">
        <v>0</v>
      </c>
      <c r="U84" s="1">
        <v>100</v>
      </c>
      <c r="V84">
        <v>0</v>
      </c>
      <c r="W84">
        <v>70</v>
      </c>
      <c r="X84">
        <v>30</v>
      </c>
      <c r="Y84">
        <v>0</v>
      </c>
      <c r="Z84">
        <f t="shared" si="22"/>
        <v>2</v>
      </c>
      <c r="AA84" s="1" t="s">
        <v>89</v>
      </c>
      <c r="AB84" s="1" t="s">
        <v>88</v>
      </c>
      <c r="AC84">
        <f t="shared" si="23"/>
        <v>1</v>
      </c>
      <c r="AD84">
        <f t="shared" si="24"/>
        <v>0</v>
      </c>
      <c r="AE84" s="1" t="s">
        <v>1195</v>
      </c>
      <c r="AF84" s="1" t="s">
        <v>86</v>
      </c>
      <c r="AG84" s="1" t="s">
        <v>87</v>
      </c>
      <c r="AH84" s="1" t="s">
        <v>86</v>
      </c>
      <c r="AI84" s="1">
        <v>0</v>
      </c>
      <c r="AJ84">
        <v>0</v>
      </c>
      <c r="AK84" s="1">
        <v>0</v>
      </c>
      <c r="AL84">
        <v>0</v>
      </c>
      <c r="AM84">
        <f t="shared" si="25"/>
        <v>2</v>
      </c>
      <c r="AN84" s="1" t="s">
        <v>89</v>
      </c>
      <c r="AO84">
        <f t="shared" si="26"/>
        <v>1</v>
      </c>
      <c r="AQ84" s="1"/>
      <c r="AR84" s="1"/>
    </row>
    <row r="85" spans="1:114" x14ac:dyDescent="0.25">
      <c r="B85" s="1" t="s">
        <v>1036</v>
      </c>
      <c r="C85" t="s">
        <v>1213</v>
      </c>
      <c r="E85" t="s">
        <v>1216</v>
      </c>
      <c r="F85" t="str">
        <f t="shared" si="17"/>
        <v>12113LC00007 CAS PID1</v>
      </c>
      <c r="G85" t="s">
        <v>1222</v>
      </c>
      <c r="H85" t="str">
        <f t="shared" si="18"/>
        <v>12112FC00004 CAS PID2</v>
      </c>
      <c r="I85" t="str">
        <f t="shared" si="19"/>
        <v>12113LI00007</v>
      </c>
      <c r="J85" t="str">
        <f t="shared" si="20"/>
        <v>12112FI00004</v>
      </c>
      <c r="K85" t="str">
        <f t="shared" si="21"/>
        <v>O12112FV00004</v>
      </c>
      <c r="L85" s="1" t="s">
        <v>255</v>
      </c>
      <c r="M85" s="1" t="s">
        <v>255</v>
      </c>
      <c r="N85">
        <v>0</v>
      </c>
      <c r="O85">
        <v>0</v>
      </c>
      <c r="P85" s="1" t="s">
        <v>1195</v>
      </c>
      <c r="Q85" s="1">
        <v>17000</v>
      </c>
      <c r="R85" s="1" t="s">
        <v>87</v>
      </c>
      <c r="S85">
        <v>100</v>
      </c>
      <c r="T85">
        <v>0</v>
      </c>
      <c r="U85" s="1">
        <v>100</v>
      </c>
      <c r="V85">
        <v>0</v>
      </c>
      <c r="W85">
        <v>70</v>
      </c>
      <c r="X85">
        <v>30</v>
      </c>
      <c r="Y85">
        <v>0</v>
      </c>
      <c r="Z85">
        <f t="shared" si="22"/>
        <v>2</v>
      </c>
      <c r="AA85" s="1" t="s">
        <v>89</v>
      </c>
      <c r="AB85" s="1" t="s">
        <v>88</v>
      </c>
      <c r="AC85">
        <f t="shared" si="23"/>
        <v>1</v>
      </c>
      <c r="AD85">
        <f t="shared" si="24"/>
        <v>0</v>
      </c>
      <c r="AE85" s="1" t="s">
        <v>1195</v>
      </c>
      <c r="AF85" s="1" t="s">
        <v>86</v>
      </c>
      <c r="AG85" s="1" t="s">
        <v>87</v>
      </c>
      <c r="AH85" s="1" t="s">
        <v>86</v>
      </c>
      <c r="AI85" s="1">
        <v>0</v>
      </c>
      <c r="AJ85">
        <v>0</v>
      </c>
      <c r="AK85" s="1">
        <v>0</v>
      </c>
      <c r="AL85">
        <v>0</v>
      </c>
      <c r="AM85">
        <f t="shared" si="25"/>
        <v>2</v>
      </c>
      <c r="AN85" s="1" t="s">
        <v>89</v>
      </c>
      <c r="AO85">
        <f t="shared" si="26"/>
        <v>1</v>
      </c>
      <c r="AQ85" s="1"/>
      <c r="AR85" s="1"/>
    </row>
    <row r="86" spans="1:114" x14ac:dyDescent="0.25">
      <c r="B86" s="1" t="s">
        <v>1036</v>
      </c>
      <c r="C86" t="s">
        <v>1217</v>
      </c>
      <c r="E86" t="s">
        <v>1218</v>
      </c>
      <c r="F86" t="str">
        <f t="shared" si="17"/>
        <v>12113LC00008 CAS PID1</v>
      </c>
      <c r="G86" t="s">
        <v>1223</v>
      </c>
      <c r="H86" t="str">
        <f t="shared" si="18"/>
        <v>12112FC00005 CAS PID2</v>
      </c>
      <c r="I86" t="str">
        <f t="shared" si="19"/>
        <v>12113LI00008</v>
      </c>
      <c r="J86" t="str">
        <f t="shared" si="20"/>
        <v>12112FI00005</v>
      </c>
      <c r="K86" t="str">
        <f t="shared" si="21"/>
        <v>O12112FV00005</v>
      </c>
      <c r="L86" s="1" t="s">
        <v>255</v>
      </c>
      <c r="M86" s="1" t="s">
        <v>255</v>
      </c>
      <c r="N86">
        <v>0</v>
      </c>
      <c r="O86">
        <v>0</v>
      </c>
      <c r="P86" s="1" t="s">
        <v>1195</v>
      </c>
      <c r="Q86" s="1">
        <v>17000</v>
      </c>
      <c r="R86" s="1" t="s">
        <v>87</v>
      </c>
      <c r="S86">
        <v>100</v>
      </c>
      <c r="T86">
        <v>0</v>
      </c>
      <c r="U86" s="1">
        <v>100</v>
      </c>
      <c r="V86">
        <v>0</v>
      </c>
      <c r="W86">
        <v>70</v>
      </c>
      <c r="X86">
        <v>30</v>
      </c>
      <c r="Y86">
        <v>0</v>
      </c>
      <c r="Z86">
        <f t="shared" si="22"/>
        <v>2</v>
      </c>
      <c r="AA86" s="1" t="s">
        <v>89</v>
      </c>
      <c r="AB86" s="1" t="s">
        <v>88</v>
      </c>
      <c r="AC86">
        <f t="shared" si="23"/>
        <v>1</v>
      </c>
      <c r="AD86">
        <f t="shared" si="24"/>
        <v>0</v>
      </c>
      <c r="AE86" s="1" t="s">
        <v>1195</v>
      </c>
      <c r="AF86" s="1" t="s">
        <v>86</v>
      </c>
      <c r="AG86" s="1" t="s">
        <v>87</v>
      </c>
      <c r="AH86" s="1" t="s">
        <v>86</v>
      </c>
      <c r="AI86" s="1">
        <v>0</v>
      </c>
      <c r="AJ86">
        <v>0</v>
      </c>
      <c r="AK86" s="1">
        <v>0</v>
      </c>
      <c r="AL86">
        <v>0</v>
      </c>
      <c r="AM86">
        <f t="shared" si="25"/>
        <v>2</v>
      </c>
      <c r="AN86" s="1" t="s">
        <v>89</v>
      </c>
      <c r="AO86">
        <f t="shared" si="26"/>
        <v>1</v>
      </c>
      <c r="AQ86" s="1"/>
      <c r="AR86" s="1"/>
    </row>
    <row r="87" spans="1:114" x14ac:dyDescent="0.25">
      <c r="B87" s="1"/>
      <c r="L87" s="1"/>
      <c r="M87" s="1"/>
      <c r="P87" s="1"/>
      <c r="U87" s="1"/>
    </row>
    <row r="89" spans="1:114" x14ac:dyDescent="0.25">
      <c r="A89" s="1">
        <f>IF($B89&lt;&gt;"", IF($E89&lt;&gt;"",ROW($A89)-1,""),"")</f>
        <v>88</v>
      </c>
      <c r="B89" s="1" t="s">
        <v>1034</v>
      </c>
      <c r="C89" s="4" t="s">
        <v>450</v>
      </c>
      <c r="D89" s="1">
        <v>8</v>
      </c>
      <c r="E89" s="4" t="s">
        <v>450</v>
      </c>
      <c r="F89" s="4" t="s">
        <v>451</v>
      </c>
      <c r="G89" s="4"/>
      <c r="H89" s="4"/>
      <c r="I89" s="4"/>
      <c r="J89" s="4"/>
      <c r="K89" s="4"/>
      <c r="L89" s="4"/>
      <c r="M89" s="5" t="s">
        <v>454</v>
      </c>
      <c r="N89" s="5" t="s">
        <v>453</v>
      </c>
      <c r="O89" s="1" t="s">
        <v>255</v>
      </c>
      <c r="P89" s="1">
        <v>100</v>
      </c>
      <c r="Q89" s="1">
        <v>0</v>
      </c>
      <c r="R89" s="1" t="s">
        <v>89</v>
      </c>
      <c r="S89" s="1"/>
      <c r="T89" s="1"/>
      <c r="U89" s="1"/>
      <c r="V89" s="1">
        <v>1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</row>
    <row r="90" spans="1:114" x14ac:dyDescent="0.25">
      <c r="A90" s="1">
        <f>IF($B90&lt;&gt;"", IF($E90&lt;&gt;"",ROW($A90)-1,""),"")</f>
        <v>89</v>
      </c>
      <c r="B90" s="1" t="s">
        <v>1034</v>
      </c>
      <c r="C90" s="4" t="s">
        <v>460</v>
      </c>
      <c r="D90" s="1">
        <v>8</v>
      </c>
      <c r="E90" s="4" t="s">
        <v>460</v>
      </c>
      <c r="F90" s="4" t="s">
        <v>455</v>
      </c>
      <c r="G90" s="4"/>
      <c r="H90" s="4"/>
      <c r="I90" s="4"/>
      <c r="J90" s="4"/>
      <c r="K90" s="4"/>
      <c r="L90" s="4"/>
      <c r="M90" s="5" t="s">
        <v>457</v>
      </c>
      <c r="N90" s="5" t="s">
        <v>461</v>
      </c>
      <c r="O90" s="1" t="s">
        <v>255</v>
      </c>
      <c r="P90" s="1">
        <v>100</v>
      </c>
      <c r="Q90" s="1">
        <v>0</v>
      </c>
      <c r="R90" s="1" t="s">
        <v>89</v>
      </c>
      <c r="S90" s="1"/>
      <c r="T90" s="1"/>
      <c r="U90" s="1"/>
      <c r="V90" s="1">
        <v>1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</row>
    <row r="91" spans="1:114" x14ac:dyDescent="0.25">
      <c r="A91" s="1">
        <f>IF($B91&lt;&gt;"", IF($E91&lt;&gt;"",ROW($A91)-1,""),"")</f>
        <v>90</v>
      </c>
      <c r="B91" s="1" t="s">
        <v>1034</v>
      </c>
      <c r="C91" s="4" t="s">
        <v>459</v>
      </c>
      <c r="D91" s="1">
        <v>8</v>
      </c>
      <c r="E91" s="4" t="s">
        <v>459</v>
      </c>
      <c r="F91" s="4" t="s">
        <v>456</v>
      </c>
      <c r="G91" s="4"/>
      <c r="H91" s="4"/>
      <c r="I91" s="4"/>
      <c r="J91" s="4"/>
      <c r="K91" s="4"/>
      <c r="L91" s="4"/>
      <c r="M91" s="5" t="s">
        <v>458</v>
      </c>
      <c r="N91" s="5" t="s">
        <v>462</v>
      </c>
      <c r="O91" s="1" t="s">
        <v>255</v>
      </c>
      <c r="P91" s="1">
        <v>100</v>
      </c>
      <c r="Q91" s="1">
        <v>0</v>
      </c>
      <c r="R91" s="1" t="s">
        <v>89</v>
      </c>
      <c r="S91" s="1"/>
      <c r="T91" s="1"/>
      <c r="U91" s="1"/>
      <c r="V91" s="1">
        <v>1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LOOP</vt:lpstr>
      <vt:lpstr>SW_TYPE_BLOCK_RULES</vt:lpstr>
      <vt:lpstr>SW_TYPE</vt:lpstr>
      <vt:lpstr>PROG</vt:lpstr>
      <vt:lpstr>CALC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</dc:creator>
  <cp:lastModifiedBy>AIS</cp:lastModifiedBy>
  <dcterms:created xsi:type="dcterms:W3CDTF">2022-10-05T12:46:32Z</dcterms:created>
  <dcterms:modified xsi:type="dcterms:W3CDTF">2022-11-18T10:52:47Z</dcterms:modified>
</cp:coreProperties>
</file>