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76" windowHeight="11028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H53" i="1"/>
  <c r="H52" i="1"/>
  <c r="H49" i="1"/>
  <c r="H48" i="1"/>
  <c r="C29" i="1"/>
  <c r="C28" i="1"/>
  <c r="C25" i="1"/>
  <c r="C24" i="1"/>
  <c r="G53" i="1"/>
  <c r="G52" i="1"/>
  <c r="G51" i="1"/>
  <c r="G50" i="1"/>
  <c r="B29" i="1"/>
  <c r="B28" i="1"/>
  <c r="B27" i="1"/>
  <c r="B26" i="1"/>
  <c r="G49" i="1"/>
  <c r="G48" i="1"/>
  <c r="G47" i="1"/>
  <c r="G46" i="1"/>
  <c r="B25" i="1"/>
  <c r="B24" i="1"/>
  <c r="B23" i="1"/>
  <c r="B22" i="1"/>
  <c r="I53" i="1"/>
  <c r="I51" i="1"/>
  <c r="I49" i="1"/>
  <c r="I47" i="1"/>
  <c r="D29" i="1"/>
  <c r="D27" i="1"/>
  <c r="D25" i="1"/>
  <c r="D23" i="1"/>
  <c r="I52" i="1"/>
  <c r="I50" i="1"/>
  <c r="I48" i="1"/>
  <c r="I46" i="1"/>
  <c r="D28" i="1"/>
  <c r="D26" i="1"/>
  <c r="D24" i="1"/>
  <c r="D22" i="1"/>
  <c r="I33" i="1" l="1"/>
  <c r="I34" i="1"/>
  <c r="I35" i="1"/>
  <c r="I36" i="1"/>
  <c r="I37" i="1"/>
  <c r="I38" i="1"/>
  <c r="I39" i="1"/>
  <c r="I32" i="1"/>
  <c r="H33" i="1"/>
  <c r="H34" i="1"/>
  <c r="H35" i="1"/>
  <c r="H36" i="1"/>
  <c r="H37" i="1"/>
  <c r="H38" i="1"/>
  <c r="H39" i="1"/>
  <c r="H32" i="1"/>
  <c r="G33" i="1"/>
  <c r="G34" i="1"/>
  <c r="G35" i="1"/>
  <c r="G36" i="1"/>
  <c r="G37" i="1"/>
  <c r="G38" i="1"/>
  <c r="G39" i="1"/>
  <c r="K35" i="1" l="1"/>
  <c r="J49" i="1" s="1"/>
  <c r="K38" i="1"/>
  <c r="J52" i="1" s="1"/>
  <c r="K34" i="1"/>
  <c r="J48" i="1" s="1"/>
  <c r="K36" i="1"/>
  <c r="J50" i="1" s="1"/>
  <c r="K39" i="1"/>
  <c r="J53" i="1" s="1"/>
  <c r="K33" i="1"/>
  <c r="J47" i="1" s="1"/>
  <c r="K37" i="1"/>
  <c r="J51" i="1" s="1"/>
  <c r="K32" i="1"/>
  <c r="J46" i="1" s="1"/>
  <c r="M36" i="1" l="1"/>
  <c r="O36" i="1" s="1"/>
  <c r="M39" i="1"/>
  <c r="O39" i="1" s="1"/>
  <c r="M34" i="1"/>
  <c r="O34" i="1" s="1"/>
  <c r="M33" i="1"/>
  <c r="O33" i="1" s="1"/>
  <c r="M38" i="1"/>
  <c r="O38" i="1" s="1"/>
  <c r="M37" i="1"/>
  <c r="O37" i="1" s="1"/>
  <c r="M35" i="1"/>
  <c r="O35" i="1" s="1"/>
  <c r="M32" i="1"/>
  <c r="O32" i="1" s="1"/>
  <c r="D46" i="1" l="1"/>
  <c r="C46" i="1" s="1"/>
  <c r="D45" i="1"/>
  <c r="C45" i="1" s="1"/>
  <c r="D44" i="1"/>
  <c r="C44" i="1" s="1"/>
  <c r="C43" i="1"/>
</calcChain>
</file>

<file path=xl/sharedStrings.xml><?xml version="1.0" encoding="utf-8"?>
<sst xmlns="http://schemas.openxmlformats.org/spreadsheetml/2006/main" count="105" uniqueCount="40">
  <si>
    <t>Факторы</t>
  </si>
  <si>
    <t>Истинные данные</t>
  </si>
  <si>
    <t>Обозначение</t>
  </si>
  <si>
    <t>x1</t>
  </si>
  <si>
    <t>x2</t>
  </si>
  <si>
    <t>x3</t>
  </si>
  <si>
    <t>Матрица планирования</t>
  </si>
  <si>
    <t>№ точки плана</t>
  </si>
  <si>
    <t>Отклик y</t>
  </si>
  <si>
    <t>y1</t>
  </si>
  <si>
    <t>y2</t>
  </si>
  <si>
    <t>y3</t>
  </si>
  <si>
    <t>y4</t>
  </si>
  <si>
    <t>y5</t>
  </si>
  <si>
    <t>y6</t>
  </si>
  <si>
    <t>y7</t>
  </si>
  <si>
    <t>y8</t>
  </si>
  <si>
    <t>-</t>
  </si>
  <si>
    <t>+</t>
  </si>
  <si>
    <t>Таблица с натуральными значениями</t>
  </si>
  <si>
    <t>Отклик у</t>
  </si>
  <si>
    <t>Имитатор</t>
  </si>
  <si>
    <t xml:space="preserve">Расчет коэффициентов </t>
  </si>
  <si>
    <t xml:space="preserve">Ср значение </t>
  </si>
  <si>
    <t>b1</t>
  </si>
  <si>
    <t>b2</t>
  </si>
  <si>
    <t>b3</t>
  </si>
  <si>
    <t>Итоговая модель</t>
  </si>
  <si>
    <t>y="ср знач" + b1x1+b2x2+b3x3</t>
  </si>
  <si>
    <t>ср.знач</t>
  </si>
  <si>
    <t>дисперсия</t>
  </si>
  <si>
    <t>дисперсия ср.зн</t>
  </si>
  <si>
    <t>Длина сообщений (кбайт)</t>
  </si>
  <si>
    <t>Интенсивность (сообщ/час)</t>
  </si>
  <si>
    <t>Пропускная способность (кбайт/сек)</t>
  </si>
  <si>
    <t>а (кбайт)</t>
  </si>
  <si>
    <t>в (сообщ/час)</t>
  </si>
  <si>
    <t>с (кбайт/сек)</t>
  </si>
  <si>
    <t>Минимум (-)</t>
  </si>
  <si>
    <t>Максимум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</si>
</sst>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</xdr:rowOff>
    </xdr:from>
    <xdr:to>
      <xdr:col>3</xdr:col>
      <xdr:colOff>263174</xdr:colOff>
      <xdr:row>37</xdr:row>
      <xdr:rowOff>57873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6239DA7-1FAB-4D95-BFA1-0E7136641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07798"/>
          <a:ext cx="5944415" cy="1215341"/>
        </a:xfrm>
        <a:prstGeom prst="rect">
          <a:avLst/>
        </a:prstGeom>
      </xdr:spPr>
    </xdr:pic>
    <xdr:clientData/>
  </xdr:twoCellAnchor>
  <xdr:twoCellAnchor editAs="oneCell">
    <xdr:from>
      <xdr:col>0</xdr:col>
      <xdr:colOff>61231</xdr:colOff>
      <xdr:row>37</xdr:row>
      <xdr:rowOff>173620</xdr:rowOff>
    </xdr:from>
    <xdr:to>
      <xdr:col>2</xdr:col>
      <xdr:colOff>844345</xdr:colOff>
      <xdr:row>39</xdr:row>
      <xdr:rowOff>28100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083C76-6CFF-4CF2-B145-19D35D8CA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1" y="8738886"/>
          <a:ext cx="5326177" cy="3174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77165</xdr:rowOff>
    </xdr:from>
    <xdr:to>
      <xdr:col>2</xdr:col>
      <xdr:colOff>48639</xdr:colOff>
      <xdr:row>40</xdr:row>
      <xdr:rowOff>147218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0765EF3-E004-4B39-9CDF-00332AAEA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05418"/>
          <a:ext cx="4591702" cy="301547"/>
        </a:xfrm>
        <a:prstGeom prst="rect">
          <a:avLst/>
        </a:prstGeom>
      </xdr:spPr>
    </xdr:pic>
    <xdr:clientData/>
  </xdr:twoCellAnchor>
  <xdr:twoCellAnchor editAs="oneCell">
    <xdr:from>
      <xdr:col>0</xdr:col>
      <xdr:colOff>114540</xdr:colOff>
      <xdr:row>43</xdr:row>
      <xdr:rowOff>57093</xdr:rowOff>
    </xdr:from>
    <xdr:to>
      <xdr:col>0</xdr:col>
      <xdr:colOff>2816506</xdr:colOff>
      <xdr:row>46</xdr:row>
      <xdr:rowOff>225007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B953AB2-E829-4721-97A1-858534151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540" y="10011321"/>
          <a:ext cx="2701966" cy="862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A27" zoomScale="79" workbookViewId="0">
      <selection activeCell="B49" sqref="B49"/>
    </sheetView>
  </sheetViews>
  <sheetFormatPr defaultRowHeight="18" x14ac:dyDescent="0.35"/>
  <cols>
    <col min="1" max="1" width="47.6640625" style="1" customWidth="1"/>
    <col min="2" max="2" width="18.5546875" style="1" customWidth="1"/>
    <col min="3" max="3" width="16.5546875" style="1" customWidth="1"/>
    <col min="4" max="4" width="17.21875" style="1" customWidth="1"/>
    <col min="5" max="5" width="13.6640625" style="1" customWidth="1"/>
    <col min="6" max="6" width="21.6640625" style="1" customWidth="1"/>
    <col min="7" max="7" width="12.21875" style="1" customWidth="1"/>
    <col min="8" max="8" width="19.88671875" style="1" customWidth="1"/>
    <col min="9" max="9" width="18.21875" style="1" customWidth="1"/>
    <col min="10" max="10" width="15.109375" style="1" customWidth="1"/>
    <col min="11" max="11" width="8.88671875" style="1"/>
    <col min="12" max="12" width="27.6640625" style="1" bestFit="1" customWidth="1"/>
    <col min="13" max="13" width="8.88671875" style="1"/>
    <col min="14" max="14" width="29.44140625" style="1" customWidth="1"/>
    <col min="15" max="15" width="8.88671875" style="1"/>
    <col min="16" max="16" width="15.33203125" style="1" customWidth="1"/>
    <col min="17" max="21" width="8.88671875" style="1"/>
    <col min="22" max="16384" width="8.88671875" style="2"/>
  </cols>
  <sheetData>
    <row r="1" spans="1:5" ht="18.600000000000001" thickBot="1" x14ac:dyDescent="0.4">
      <c r="A1" s="21" t="s">
        <v>1</v>
      </c>
    </row>
    <row r="2" spans="1:5" x14ac:dyDescent="0.35">
      <c r="A2" s="13" t="s">
        <v>0</v>
      </c>
      <c r="B2" s="14" t="s">
        <v>2</v>
      </c>
      <c r="C2" s="14" t="s">
        <v>38</v>
      </c>
      <c r="D2" s="15" t="s">
        <v>39</v>
      </c>
    </row>
    <row r="3" spans="1:5" x14ac:dyDescent="0.35">
      <c r="A3" s="4" t="s">
        <v>32</v>
      </c>
      <c r="B3" s="3" t="s">
        <v>3</v>
      </c>
      <c r="C3" s="3">
        <v>1</v>
      </c>
      <c r="D3" s="5">
        <v>99</v>
      </c>
    </row>
    <row r="4" spans="1:5" x14ac:dyDescent="0.35">
      <c r="A4" s="4" t="s">
        <v>33</v>
      </c>
      <c r="B4" s="3" t="s">
        <v>4</v>
      </c>
      <c r="C4" s="3">
        <v>15</v>
      </c>
      <c r="D4" s="5">
        <v>21</v>
      </c>
    </row>
    <row r="5" spans="1:5" ht="18.600000000000001" thickBot="1" x14ac:dyDescent="0.4">
      <c r="A5" s="6" t="s">
        <v>34</v>
      </c>
      <c r="B5" s="7" t="s">
        <v>5</v>
      </c>
      <c r="C5" s="7">
        <v>1300</v>
      </c>
      <c r="D5" s="8">
        <v>33000</v>
      </c>
    </row>
    <row r="6" spans="1:5" ht="18.600000000000001" thickBot="1" x14ac:dyDescent="0.4"/>
    <row r="7" spans="1:5" ht="18.600000000000001" thickBot="1" x14ac:dyDescent="0.4">
      <c r="A7" s="21" t="s">
        <v>6</v>
      </c>
    </row>
    <row r="8" spans="1:5" x14ac:dyDescent="0.35">
      <c r="A8" s="25" t="s">
        <v>7</v>
      </c>
      <c r="B8" s="27" t="s">
        <v>0</v>
      </c>
      <c r="C8" s="27"/>
      <c r="D8" s="27"/>
      <c r="E8" s="28" t="s">
        <v>8</v>
      </c>
    </row>
    <row r="9" spans="1:5" x14ac:dyDescent="0.35">
      <c r="A9" s="26"/>
      <c r="B9" s="3" t="s">
        <v>3</v>
      </c>
      <c r="C9" s="3" t="s">
        <v>4</v>
      </c>
      <c r="D9" s="3" t="s">
        <v>5</v>
      </c>
      <c r="E9" s="29"/>
    </row>
    <row r="10" spans="1:5" x14ac:dyDescent="0.35">
      <c r="A10" s="4">
        <v>1</v>
      </c>
      <c r="B10" s="3" t="s">
        <v>17</v>
      </c>
      <c r="C10" s="3" t="s">
        <v>17</v>
      </c>
      <c r="D10" s="3" t="s">
        <v>17</v>
      </c>
      <c r="E10" s="5" t="s">
        <v>9</v>
      </c>
    </row>
    <row r="11" spans="1:5" x14ac:dyDescent="0.35">
      <c r="A11" s="4">
        <v>2</v>
      </c>
      <c r="B11" s="3" t="s">
        <v>17</v>
      </c>
      <c r="C11" s="3" t="s">
        <v>17</v>
      </c>
      <c r="D11" s="3" t="s">
        <v>18</v>
      </c>
      <c r="E11" s="5" t="s">
        <v>10</v>
      </c>
    </row>
    <row r="12" spans="1:5" x14ac:dyDescent="0.35">
      <c r="A12" s="4">
        <v>3</v>
      </c>
      <c r="B12" s="3" t="s">
        <v>17</v>
      </c>
      <c r="C12" s="3" t="s">
        <v>18</v>
      </c>
      <c r="D12" s="3" t="s">
        <v>17</v>
      </c>
      <c r="E12" s="5" t="s">
        <v>11</v>
      </c>
    </row>
    <row r="13" spans="1:5" x14ac:dyDescent="0.35">
      <c r="A13" s="4">
        <v>4</v>
      </c>
      <c r="B13" s="3" t="s">
        <v>17</v>
      </c>
      <c r="C13" s="3" t="s">
        <v>18</v>
      </c>
      <c r="D13" s="3" t="s">
        <v>18</v>
      </c>
      <c r="E13" s="5" t="s">
        <v>12</v>
      </c>
    </row>
    <row r="14" spans="1:5" x14ac:dyDescent="0.35">
      <c r="A14" s="4">
        <v>5</v>
      </c>
      <c r="B14" s="3" t="s">
        <v>18</v>
      </c>
      <c r="C14" s="3" t="s">
        <v>17</v>
      </c>
      <c r="D14" s="3" t="s">
        <v>17</v>
      </c>
      <c r="E14" s="5" t="s">
        <v>13</v>
      </c>
    </row>
    <row r="15" spans="1:5" x14ac:dyDescent="0.35">
      <c r="A15" s="4">
        <v>6</v>
      </c>
      <c r="B15" s="3" t="s">
        <v>18</v>
      </c>
      <c r="C15" s="3" t="s">
        <v>17</v>
      </c>
      <c r="D15" s="3" t="s">
        <v>18</v>
      </c>
      <c r="E15" s="5" t="s">
        <v>14</v>
      </c>
    </row>
    <row r="16" spans="1:5" x14ac:dyDescent="0.35">
      <c r="A16" s="4">
        <v>7</v>
      </c>
      <c r="B16" s="3" t="s">
        <v>18</v>
      </c>
      <c r="C16" s="3" t="s">
        <v>18</v>
      </c>
      <c r="D16" s="3" t="s">
        <v>17</v>
      </c>
      <c r="E16" s="5" t="s">
        <v>15</v>
      </c>
    </row>
    <row r="17" spans="1:15" ht="18.600000000000001" thickBot="1" x14ac:dyDescent="0.4">
      <c r="A17" s="6">
        <v>8</v>
      </c>
      <c r="B17" s="7" t="s">
        <v>18</v>
      </c>
      <c r="C17" s="7" t="s">
        <v>18</v>
      </c>
      <c r="D17" s="7" t="s">
        <v>18</v>
      </c>
      <c r="E17" s="8" t="s">
        <v>16</v>
      </c>
    </row>
    <row r="18" spans="1:15" ht="18.600000000000001" thickBot="1" x14ac:dyDescent="0.4"/>
    <row r="19" spans="1:15" ht="18.600000000000001" thickBot="1" x14ac:dyDescent="0.4">
      <c r="A19" s="21" t="s">
        <v>19</v>
      </c>
    </row>
    <row r="20" spans="1:15" x14ac:dyDescent="0.35">
      <c r="A20" s="25" t="s">
        <v>7</v>
      </c>
      <c r="B20" s="27" t="s">
        <v>0</v>
      </c>
      <c r="C20" s="27"/>
      <c r="D20" s="27"/>
      <c r="E20" s="28" t="s">
        <v>20</v>
      </c>
    </row>
    <row r="21" spans="1:15" x14ac:dyDescent="0.35">
      <c r="A21" s="26"/>
      <c r="B21" s="3" t="s">
        <v>35</v>
      </c>
      <c r="C21" s="3" t="s">
        <v>36</v>
      </c>
      <c r="D21" s="3" t="s">
        <v>37</v>
      </c>
      <c r="E21" s="29"/>
    </row>
    <row r="22" spans="1:15" x14ac:dyDescent="0.35">
      <c r="A22" s="4">
        <v>1</v>
      </c>
      <c r="B22" s="3">
        <f>C3</f>
        <v>1</v>
      </c>
      <c r="C22" s="3">
        <v>15</v>
      </c>
      <c r="D22" s="3">
        <f>C5</f>
        <v>1300</v>
      </c>
      <c r="E22" s="5" t="s">
        <v>9</v>
      </c>
    </row>
    <row r="23" spans="1:15" x14ac:dyDescent="0.35">
      <c r="A23" s="4">
        <v>2</v>
      </c>
      <c r="B23" s="3">
        <f>C3</f>
        <v>1</v>
      </c>
      <c r="C23" s="3">
        <v>15</v>
      </c>
      <c r="D23" s="3">
        <f>D5</f>
        <v>33000</v>
      </c>
      <c r="E23" s="5" t="s">
        <v>10</v>
      </c>
    </row>
    <row r="24" spans="1:15" x14ac:dyDescent="0.35">
      <c r="A24" s="4">
        <v>3</v>
      </c>
      <c r="B24" s="3">
        <f>C3</f>
        <v>1</v>
      </c>
      <c r="C24" s="3">
        <f>D4</f>
        <v>21</v>
      </c>
      <c r="D24" s="3">
        <f>C5</f>
        <v>1300</v>
      </c>
      <c r="E24" s="5" t="s">
        <v>11</v>
      </c>
    </row>
    <row r="25" spans="1:15" x14ac:dyDescent="0.35">
      <c r="A25" s="4">
        <v>4</v>
      </c>
      <c r="B25" s="3">
        <f>C3</f>
        <v>1</v>
      </c>
      <c r="C25" s="3">
        <f>D4</f>
        <v>21</v>
      </c>
      <c r="D25" s="3">
        <f>D5</f>
        <v>33000</v>
      </c>
      <c r="E25" s="5" t="s">
        <v>12</v>
      </c>
    </row>
    <row r="26" spans="1:15" x14ac:dyDescent="0.35">
      <c r="A26" s="4">
        <v>5</v>
      </c>
      <c r="B26" s="3">
        <f>D3</f>
        <v>99</v>
      </c>
      <c r="C26" s="3">
        <v>15</v>
      </c>
      <c r="D26" s="3">
        <f>C5</f>
        <v>1300</v>
      </c>
      <c r="E26" s="5" t="s">
        <v>13</v>
      </c>
    </row>
    <row r="27" spans="1:15" x14ac:dyDescent="0.35">
      <c r="A27" s="4">
        <v>6</v>
      </c>
      <c r="B27" s="3">
        <f>D3</f>
        <v>99</v>
      </c>
      <c r="C27" s="3">
        <v>15</v>
      </c>
      <c r="D27" s="3">
        <f>D5</f>
        <v>33000</v>
      </c>
      <c r="E27" s="5" t="s">
        <v>14</v>
      </c>
    </row>
    <row r="28" spans="1:15" x14ac:dyDescent="0.35">
      <c r="A28" s="4">
        <v>7</v>
      </c>
      <c r="B28" s="3">
        <f>D3</f>
        <v>99</v>
      </c>
      <c r="C28" s="3">
        <f>D4</f>
        <v>21</v>
      </c>
      <c r="D28" s="3">
        <f>C5</f>
        <v>1300</v>
      </c>
      <c r="E28" s="5" t="s">
        <v>15</v>
      </c>
    </row>
    <row r="29" spans="1:15" ht="18.600000000000001" thickBot="1" x14ac:dyDescent="0.4">
      <c r="A29" s="6">
        <v>8</v>
      </c>
      <c r="B29" s="7">
        <f>D3</f>
        <v>99</v>
      </c>
      <c r="C29" s="7">
        <f>D4</f>
        <v>21</v>
      </c>
      <c r="D29" s="7">
        <f>D5</f>
        <v>33000</v>
      </c>
      <c r="E29" s="8" t="s">
        <v>16</v>
      </c>
    </row>
    <row r="30" spans="1:15" ht="18.600000000000001" thickBot="1" x14ac:dyDescent="0.4"/>
    <row r="31" spans="1:15" ht="18.600000000000001" thickBot="1" x14ac:dyDescent="0.4">
      <c r="A31" s="10" t="s">
        <v>21</v>
      </c>
    </row>
    <row r="32" spans="1:15" ht="18.600000000000001" thickBot="1" x14ac:dyDescent="0.4">
      <c r="F32" s="13" t="s">
        <v>9</v>
      </c>
      <c r="G32" s="14">
        <f ca="1">0.5*G46+0.3*H46+0.1*I46+RANDBETWEEN(-10,10)*0.1</f>
        <v>135.69999999999999</v>
      </c>
      <c r="H32" s="14">
        <f ca="1">0.5*G46+0.3*H46+0.1*I46+RANDBETWEEN(-10,10)*0.1</f>
        <v>135.6</v>
      </c>
      <c r="I32" s="17">
        <f ca="1">0.5*G46+0.3*H46+0.1*I46+RANDBETWEEN(-10,10)*0.1</f>
        <v>135.80000000000001</v>
      </c>
      <c r="J32" s="10" t="s">
        <v>29</v>
      </c>
      <c r="K32" s="18">
        <f ca="1">AVERAGE(AVERAGE(G32:I32))</f>
        <v>135.69999999999999</v>
      </c>
      <c r="L32" s="10" t="s">
        <v>30</v>
      </c>
      <c r="M32" s="18">
        <f ca="1">((G32-K32)^2 + (H32-K32)^2 +(I32-K32)^2)/3</f>
        <v>6.6666666666678033E-3</v>
      </c>
      <c r="N32" s="10" t="s">
        <v>31</v>
      </c>
      <c r="O32" s="19">
        <f ca="1">M32/3</f>
        <v>2.2222222222226013E-3</v>
      </c>
    </row>
    <row r="33" spans="1:16" x14ac:dyDescent="0.35">
      <c r="F33" s="4" t="s">
        <v>10</v>
      </c>
      <c r="G33" s="3">
        <f ca="1">0.5*G47+0.3*H47+0.1*I47+RANDBETWEEN(-10,10)*0.1</f>
        <v>3305.7</v>
      </c>
      <c r="H33" s="3">
        <f t="shared" ref="H33:H39" ca="1" si="0">0.5*G47+0.3*H47+0.1*I47+RANDBETWEEN(-10,10)*0.1</f>
        <v>3305.1</v>
      </c>
      <c r="I33" s="11">
        <f t="shared" ref="I33:I39" ca="1" si="1">0.5*G47+0.3*H47+0.1*I47+RANDBETWEEN(-10,10)*0.1</f>
        <v>3304.5</v>
      </c>
      <c r="J33" s="22"/>
      <c r="K33" s="11">
        <f t="shared" ref="K33:K39" ca="1" si="2">AVERAGE(AVERAGE(G33:I33))</f>
        <v>3305.1</v>
      </c>
      <c r="L33" s="22"/>
      <c r="M33" s="11">
        <f t="shared" ref="M33:M39" ca="1" si="3">((G33-K33)^2 + (H33-K33)^2 +(I33-K33)^2)/3</f>
        <v>0.23999999999992724</v>
      </c>
      <c r="N33" s="22"/>
      <c r="O33" s="16">
        <f t="shared" ref="O33:O39" ca="1" si="4">M33/3</f>
        <v>7.9999999999975743E-2</v>
      </c>
    </row>
    <row r="34" spans="1:16" x14ac:dyDescent="0.35">
      <c r="F34" s="4" t="s">
        <v>11</v>
      </c>
      <c r="G34" s="3">
        <f t="shared" ref="G34:G39" ca="1" si="5">0.5*G48+0.3*H48+0.1*I48+RANDBETWEEN(-10,10)*0.1</f>
        <v>136.4</v>
      </c>
      <c r="H34" s="3">
        <f t="shared" ca="1" si="0"/>
        <v>136.5</v>
      </c>
      <c r="I34" s="3">
        <f t="shared" ca="1" si="1"/>
        <v>137.80000000000001</v>
      </c>
      <c r="J34" s="23"/>
      <c r="K34" s="3">
        <f t="shared" ca="1" si="2"/>
        <v>136.9</v>
      </c>
      <c r="L34" s="23"/>
      <c r="M34" s="3">
        <f t="shared" ca="1" si="3"/>
        <v>0.40666666666667162</v>
      </c>
      <c r="N34" s="23"/>
      <c r="O34" s="5">
        <f t="shared" ca="1" si="4"/>
        <v>0.13555555555555721</v>
      </c>
    </row>
    <row r="35" spans="1:16" x14ac:dyDescent="0.35">
      <c r="F35" s="4" t="s">
        <v>12</v>
      </c>
      <c r="G35" s="3">
        <f t="shared" ca="1" si="5"/>
        <v>3306.2000000000003</v>
      </c>
      <c r="H35" s="3">
        <f t="shared" ca="1" si="0"/>
        <v>3306.6000000000004</v>
      </c>
      <c r="I35" s="3">
        <f t="shared" ca="1" si="1"/>
        <v>3306.6000000000004</v>
      </c>
      <c r="J35" s="23"/>
      <c r="K35" s="3">
        <f t="shared" ca="1" si="2"/>
        <v>3306.4666666666672</v>
      </c>
      <c r="L35" s="23"/>
      <c r="M35" s="3">
        <f t="shared" ca="1" si="3"/>
        <v>3.5555555555571723E-2</v>
      </c>
      <c r="N35" s="23"/>
      <c r="O35" s="5">
        <f t="shared" ca="1" si="4"/>
        <v>1.1851851851857241E-2</v>
      </c>
    </row>
    <row r="36" spans="1:16" x14ac:dyDescent="0.35">
      <c r="F36" s="4" t="s">
        <v>13</v>
      </c>
      <c r="G36" s="3">
        <f t="shared" ca="1" si="5"/>
        <v>184.8</v>
      </c>
      <c r="H36" s="3">
        <f t="shared" ca="1" si="0"/>
        <v>183</v>
      </c>
      <c r="I36" s="3">
        <f t="shared" ca="1" si="1"/>
        <v>184</v>
      </c>
      <c r="J36" s="23"/>
      <c r="K36" s="3">
        <f t="shared" ca="1" si="2"/>
        <v>183.93333333333331</v>
      </c>
      <c r="L36" s="23"/>
      <c r="M36" s="3">
        <f t="shared" ca="1" si="3"/>
        <v>0.54222222222222882</v>
      </c>
      <c r="N36" s="23"/>
      <c r="O36" s="5">
        <f t="shared" ca="1" si="4"/>
        <v>0.18074074074074295</v>
      </c>
    </row>
    <row r="37" spans="1:16" x14ac:dyDescent="0.35">
      <c r="F37" s="4" t="s">
        <v>14</v>
      </c>
      <c r="G37" s="3">
        <f t="shared" ca="1" si="5"/>
        <v>3354.8</v>
      </c>
      <c r="H37" s="3">
        <f t="shared" ca="1" si="0"/>
        <v>3354</v>
      </c>
      <c r="I37" s="3">
        <f t="shared" ca="1" si="1"/>
        <v>3353.2</v>
      </c>
      <c r="J37" s="23"/>
      <c r="K37" s="3">
        <f t="shared" ca="1" si="2"/>
        <v>3354</v>
      </c>
      <c r="L37" s="23"/>
      <c r="M37" s="3">
        <f t="shared" ca="1" si="3"/>
        <v>0.42666666666686065</v>
      </c>
      <c r="N37" s="23"/>
      <c r="O37" s="5">
        <f t="shared" ca="1" si="4"/>
        <v>0.14222222222228689</v>
      </c>
    </row>
    <row r="38" spans="1:16" x14ac:dyDescent="0.35">
      <c r="F38" s="4" t="s">
        <v>15</v>
      </c>
      <c r="G38" s="3">
        <f t="shared" ca="1" si="5"/>
        <v>185.60000000000002</v>
      </c>
      <c r="H38" s="3">
        <f t="shared" ca="1" si="0"/>
        <v>186.4</v>
      </c>
      <c r="I38" s="3">
        <f t="shared" ca="1" si="1"/>
        <v>185.10000000000002</v>
      </c>
      <c r="J38" s="23"/>
      <c r="K38" s="3">
        <f t="shared" ca="1" si="2"/>
        <v>185.70000000000002</v>
      </c>
      <c r="L38" s="23"/>
      <c r="M38" s="3">
        <f t="shared" ca="1" si="3"/>
        <v>0.28666666666665869</v>
      </c>
      <c r="N38" s="23"/>
      <c r="O38" s="5">
        <f t="shared" ca="1" si="4"/>
        <v>9.5555555555552896E-2</v>
      </c>
    </row>
    <row r="39" spans="1:16" ht="18.600000000000001" thickBot="1" x14ac:dyDescent="0.4">
      <c r="F39" s="6" t="s">
        <v>16</v>
      </c>
      <c r="G39" s="7">
        <f t="shared" ca="1" si="5"/>
        <v>3355.9</v>
      </c>
      <c r="H39" s="7">
        <f t="shared" ca="1" si="0"/>
        <v>3355</v>
      </c>
      <c r="I39" s="7">
        <f t="shared" ca="1" si="1"/>
        <v>3356.4</v>
      </c>
      <c r="J39" s="24"/>
      <c r="K39" s="7">
        <f t="shared" ca="1" si="2"/>
        <v>3355.7666666666664</v>
      </c>
      <c r="L39" s="24"/>
      <c r="M39" s="7">
        <f t="shared" ca="1" si="3"/>
        <v>0.33555555555560207</v>
      </c>
      <c r="N39" s="24"/>
      <c r="O39" s="8">
        <f t="shared" ca="1" si="4"/>
        <v>0.11185185185186736</v>
      </c>
    </row>
    <row r="42" spans="1:16" ht="18.600000000000001" thickBot="1" x14ac:dyDescent="0.4"/>
    <row r="43" spans="1:16" ht="18.600000000000001" thickBot="1" x14ac:dyDescent="0.4">
      <c r="A43" s="10" t="s">
        <v>22</v>
      </c>
      <c r="B43" s="10" t="s">
        <v>23</v>
      </c>
      <c r="C43" s="20">
        <f ca="1">AVERAGE(J46:J53)</f>
        <v>1745.4462500000002</v>
      </c>
      <c r="D43" s="12"/>
      <c r="L43" s="10" t="s">
        <v>6</v>
      </c>
    </row>
    <row r="44" spans="1:16" x14ac:dyDescent="0.35">
      <c r="B44" s="11" t="s">
        <v>24</v>
      </c>
      <c r="C44" s="3">
        <f ca="1">D44/8</f>
        <v>24.403750000000002</v>
      </c>
      <c r="D44" s="3">
        <f ca="1">J46*M46+M47*J47+J48*M48+J49*M49+M50*J50+J51*M51+M52*J52+J53*M53</f>
        <v>195.23000000000002</v>
      </c>
      <c r="E44" s="9"/>
      <c r="F44" s="25" t="s">
        <v>7</v>
      </c>
      <c r="G44" s="27" t="s">
        <v>0</v>
      </c>
      <c r="H44" s="27"/>
      <c r="I44" s="27"/>
      <c r="J44" s="28" t="s">
        <v>20</v>
      </c>
      <c r="L44" s="30" t="s">
        <v>7</v>
      </c>
      <c r="M44" s="27" t="s">
        <v>0</v>
      </c>
      <c r="N44" s="27"/>
      <c r="O44" s="27"/>
      <c r="P44" s="28" t="s">
        <v>8</v>
      </c>
    </row>
    <row r="45" spans="1:16" x14ac:dyDescent="0.35">
      <c r="B45" s="3" t="s">
        <v>25</v>
      </c>
      <c r="C45" s="3">
        <f ca="1">D45/8</f>
        <v>0.76375000000001592</v>
      </c>
      <c r="D45" s="3">
        <f ca="1">J46*N46+J47*N47+J48*N48+J49*N49+J50*N50+J51*N51+J52*N52+J53*N53</f>
        <v>6.1100000000001273</v>
      </c>
      <c r="E45" s="2"/>
      <c r="F45" s="26"/>
      <c r="G45" s="3" t="s">
        <v>35</v>
      </c>
      <c r="H45" s="3" t="s">
        <v>36</v>
      </c>
      <c r="I45" s="3" t="s">
        <v>37</v>
      </c>
      <c r="J45" s="29"/>
      <c r="L45" s="26"/>
      <c r="M45" s="3" t="s">
        <v>3</v>
      </c>
      <c r="N45" s="3" t="s">
        <v>4</v>
      </c>
      <c r="O45" s="3" t="s">
        <v>5</v>
      </c>
      <c r="P45" s="29"/>
    </row>
    <row r="46" spans="1:16" x14ac:dyDescent="0.35">
      <c r="B46" s="3" t="s">
        <v>26</v>
      </c>
      <c r="C46" s="3">
        <f ca="1">D46/8</f>
        <v>1584.8887499999998</v>
      </c>
      <c r="D46" s="3">
        <f ca="1">J46*O46+J47*O47+J48*O48+J49*O49+J50*O50+J51*O51+J52*O52+J53*O53</f>
        <v>12679.109999999999</v>
      </c>
      <c r="E46" s="2"/>
      <c r="F46" s="4">
        <v>1</v>
      </c>
      <c r="G46" s="3">
        <f>C3</f>
        <v>1</v>
      </c>
      <c r="H46" s="3">
        <v>15</v>
      </c>
      <c r="I46" s="3">
        <f>C5</f>
        <v>1300</v>
      </c>
      <c r="J46" s="5">
        <f ca="1">ROUND(K32,2)</f>
        <v>135.69999999999999</v>
      </c>
      <c r="L46" s="4">
        <v>1</v>
      </c>
      <c r="M46" s="3">
        <v>-1</v>
      </c>
      <c r="N46" s="3">
        <v>-1</v>
      </c>
      <c r="O46" s="3">
        <v>-1</v>
      </c>
      <c r="P46" s="5" t="s">
        <v>9</v>
      </c>
    </row>
    <row r="47" spans="1:16" x14ac:dyDescent="0.35">
      <c r="B47" s="2"/>
      <c r="C47" s="2"/>
      <c r="D47" s="2"/>
      <c r="E47" s="2"/>
      <c r="F47" s="4">
        <v>2</v>
      </c>
      <c r="G47" s="3">
        <f>C3</f>
        <v>1</v>
      </c>
      <c r="H47" s="3">
        <v>15</v>
      </c>
      <c r="I47" s="3">
        <f>D5</f>
        <v>33000</v>
      </c>
      <c r="J47" s="5">
        <f t="shared" ref="J47:J53" ca="1" si="6">ROUND(K33,2)</f>
        <v>3305.1</v>
      </c>
      <c r="L47" s="4">
        <v>2</v>
      </c>
      <c r="M47" s="3">
        <v>-1</v>
      </c>
      <c r="N47" s="3">
        <v>-1</v>
      </c>
      <c r="O47" s="3">
        <v>1</v>
      </c>
      <c r="P47" s="5" t="s">
        <v>10</v>
      </c>
    </row>
    <row r="48" spans="1:16" ht="18.600000000000001" thickBot="1" x14ac:dyDescent="0.4">
      <c r="C48" s="2"/>
      <c r="D48" s="2"/>
      <c r="E48" s="2"/>
      <c r="F48" s="4">
        <v>3</v>
      </c>
      <c r="G48" s="3">
        <f>C3</f>
        <v>1</v>
      </c>
      <c r="H48" s="3">
        <f>D4</f>
        <v>21</v>
      </c>
      <c r="I48" s="3">
        <f>C5</f>
        <v>1300</v>
      </c>
      <c r="J48" s="5">
        <f t="shared" ca="1" si="6"/>
        <v>136.9</v>
      </c>
      <c r="L48" s="4">
        <v>3</v>
      </c>
      <c r="M48" s="3">
        <v>-1</v>
      </c>
      <c r="N48" s="3">
        <v>1</v>
      </c>
      <c r="O48" s="3">
        <v>-1</v>
      </c>
      <c r="P48" s="5" t="s">
        <v>11</v>
      </c>
    </row>
    <row r="49" spans="1:16" ht="18.600000000000001" thickBot="1" x14ac:dyDescent="0.4">
      <c r="A49" s="10" t="s">
        <v>27</v>
      </c>
      <c r="F49" s="4">
        <v>4</v>
      </c>
      <c r="G49" s="3">
        <f>C3</f>
        <v>1</v>
      </c>
      <c r="H49" s="3">
        <f>D4</f>
        <v>21</v>
      </c>
      <c r="I49" s="3">
        <f>D5</f>
        <v>33000</v>
      </c>
      <c r="J49" s="5">
        <f t="shared" ca="1" si="6"/>
        <v>3306.47</v>
      </c>
      <c r="L49" s="4">
        <v>4</v>
      </c>
      <c r="M49" s="3">
        <v>-1</v>
      </c>
      <c r="N49" s="3">
        <v>1</v>
      </c>
      <c r="O49" s="3">
        <v>1</v>
      </c>
      <c r="P49" s="5" t="s">
        <v>12</v>
      </c>
    </row>
    <row r="50" spans="1:16" x14ac:dyDescent="0.35">
      <c r="A50" s="11" t="s">
        <v>28</v>
      </c>
      <c r="F50" s="4">
        <v>5</v>
      </c>
      <c r="G50" s="3">
        <f>D3</f>
        <v>99</v>
      </c>
      <c r="H50" s="3">
        <v>15</v>
      </c>
      <c r="I50" s="3">
        <f>C5</f>
        <v>1300</v>
      </c>
      <c r="J50" s="5">
        <f t="shared" ca="1" si="6"/>
        <v>183.93</v>
      </c>
      <c r="L50" s="4">
        <v>5</v>
      </c>
      <c r="M50" s="3">
        <v>1</v>
      </c>
      <c r="N50" s="3">
        <v>-1</v>
      </c>
      <c r="O50" s="3">
        <v>-1</v>
      </c>
      <c r="P50" s="5" t="s">
        <v>13</v>
      </c>
    </row>
    <row r="51" spans="1:16" x14ac:dyDescent="0.35">
      <c r="F51" s="4">
        <v>6</v>
      </c>
      <c r="G51" s="3">
        <f>D3</f>
        <v>99</v>
      </c>
      <c r="H51" s="3">
        <v>15</v>
      </c>
      <c r="I51" s="3">
        <f>D5</f>
        <v>33000</v>
      </c>
      <c r="J51" s="5">
        <f t="shared" ca="1" si="6"/>
        <v>3354</v>
      </c>
      <c r="L51" s="4">
        <v>6</v>
      </c>
      <c r="M51" s="3">
        <v>1</v>
      </c>
      <c r="N51" s="3">
        <v>-1</v>
      </c>
      <c r="O51" s="3">
        <v>1</v>
      </c>
      <c r="P51" s="5" t="s">
        <v>14</v>
      </c>
    </row>
    <row r="52" spans="1:16" x14ac:dyDescent="0.35">
      <c r="F52" s="4">
        <v>7</v>
      </c>
      <c r="G52" s="3">
        <f>D3</f>
        <v>99</v>
      </c>
      <c r="H52" s="3">
        <f>D4</f>
        <v>21</v>
      </c>
      <c r="I52" s="3">
        <f>C5</f>
        <v>1300</v>
      </c>
      <c r="J52" s="5">
        <f t="shared" ca="1" si="6"/>
        <v>185.7</v>
      </c>
      <c r="L52" s="4">
        <v>7</v>
      </c>
      <c r="M52" s="3">
        <v>1</v>
      </c>
      <c r="N52" s="3">
        <v>1</v>
      </c>
      <c r="O52" s="3">
        <v>-1</v>
      </c>
      <c r="P52" s="5" t="s">
        <v>15</v>
      </c>
    </row>
    <row r="53" spans="1:16" ht="18.600000000000001" thickBot="1" x14ac:dyDescent="0.4">
      <c r="F53" s="6">
        <v>8</v>
      </c>
      <c r="G53" s="7">
        <f>D3</f>
        <v>99</v>
      </c>
      <c r="H53" s="7">
        <f>D4</f>
        <v>21</v>
      </c>
      <c r="I53" s="7">
        <f>D5</f>
        <v>33000</v>
      </c>
      <c r="J53" s="8">
        <f t="shared" ca="1" si="6"/>
        <v>3355.77</v>
      </c>
      <c r="L53" s="6">
        <v>8</v>
      </c>
      <c r="M53" s="7">
        <v>1</v>
      </c>
      <c r="N53" s="7">
        <v>1</v>
      </c>
      <c r="O53" s="7">
        <v>1</v>
      </c>
      <c r="P53" s="8" t="s">
        <v>16</v>
      </c>
    </row>
  </sheetData>
  <mergeCells count="15">
    <mergeCell ref="P44:P45"/>
    <mergeCell ref="A8:A9"/>
    <mergeCell ref="B8:D8"/>
    <mergeCell ref="E8:E9"/>
    <mergeCell ref="A20:A21"/>
    <mergeCell ref="B20:D20"/>
    <mergeCell ref="E20:E21"/>
    <mergeCell ref="J33:J39"/>
    <mergeCell ref="L33:L39"/>
    <mergeCell ref="N33:N39"/>
    <mergeCell ref="F44:F45"/>
    <mergeCell ref="G44:I44"/>
    <mergeCell ref="J44:J45"/>
    <mergeCell ref="M44:O44"/>
    <mergeCell ref="L44:L45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9FC1A2D-8BD8-4688-A4CF-FCE888A7EEC4}">
            <xm:f>NOT(ISERROR(SEARCH(MIN($J$46:$J$53),J46)))</xm:f>
            <xm:f>MIN($J$46:$J$53)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J46:J53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2025-05-17T18:35:02Z</dcterms:modified>
</cp:coreProperties>
</file>