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cott_cunningham/Documents/Causal-Inference-2/Lab/Lalonde/"/>
    </mc:Choice>
  </mc:AlternateContent>
  <xr:revisionPtr revIDLastSave="0" documentId="13_ncr:1_{9D4593E7-9662-FC43-A1BB-6CA5EED37914}" xr6:coauthVersionLast="47" xr6:coauthVersionMax="47" xr10:uidLastSave="{00000000-0000-0000-0000-000000000000}"/>
  <bookViews>
    <workbookView xWindow="0" yWindow="6000" windowWidth="44800" windowHeight="20600" xr2:uid="{836E52B4-6D69-AE4B-BCB3-B7BDACE7076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2" i="1"/>
  <c r="J8" i="1" s="1"/>
  <c r="H8" i="1"/>
  <c r="H4" i="1"/>
  <c r="H5" i="1"/>
  <c r="H6" i="1"/>
  <c r="H3" i="1"/>
  <c r="H2" i="1"/>
  <c r="E8" i="1"/>
  <c r="C14" i="1"/>
  <c r="C11" i="1"/>
  <c r="G3" i="1"/>
  <c r="G4" i="1"/>
  <c r="G5" i="1"/>
  <c r="G6" i="1"/>
  <c r="G2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<sst xmlns="http://schemas.openxmlformats.org/spreadsheetml/2006/main" count="26" uniqueCount="26">
  <si>
    <t>Person</t>
  </si>
  <si>
    <t>Yt</t>
  </si>
  <si>
    <t>Yb</t>
  </si>
  <si>
    <t>D</t>
  </si>
  <si>
    <t>p(x)</t>
  </si>
  <si>
    <t>Heather</t>
  </si>
  <si>
    <t>Scott</t>
  </si>
  <si>
    <t>Bill</t>
  </si>
  <si>
    <t>Mohammad</t>
  </si>
  <si>
    <t>Jacob</t>
  </si>
  <si>
    <t>Diff</t>
  </si>
  <si>
    <t>Weighted diff</t>
  </si>
  <si>
    <t>Weight</t>
  </si>
  <si>
    <t>(D-p(x)/(1-p(x))</t>
  </si>
  <si>
    <t>Scott has a propensity score of 0.25.</t>
  </si>
  <si>
    <t>Mohammad has a propensity score of 0.75.</t>
  </si>
  <si>
    <t>Scott has a low probability of being a treated unit,</t>
  </si>
  <si>
    <t>based on his covariates -- people that look like</t>
  </si>
  <si>
    <r>
      <t xml:space="preserve">scott are </t>
    </r>
    <r>
      <rPr>
        <i/>
        <sz val="12"/>
        <color theme="1"/>
        <rFont val="Aptos Narrow"/>
        <scheme val="minor"/>
      </rPr>
      <t>rarely</t>
    </r>
    <r>
      <rPr>
        <sz val="12"/>
        <color theme="1"/>
        <rFont val="Aptos Narrow"/>
        <scheme val="minor"/>
      </rPr>
      <t xml:space="preserve"> in the treatment group (in fact only </t>
    </r>
  </si>
  <si>
    <t>25% of the time are they). So he therefore gets</t>
  </si>
  <si>
    <r>
      <t xml:space="preserve">weighted </t>
    </r>
    <r>
      <rPr>
        <i/>
        <sz val="12"/>
        <color theme="1"/>
        <rFont val="Aptos Narrow"/>
        <scheme val="minor"/>
      </rPr>
      <t>down</t>
    </r>
    <r>
      <rPr>
        <sz val="12"/>
        <color theme="1"/>
        <rFont val="Aptos Narrow"/>
        <scheme val="minor"/>
      </rPr>
      <t>.</t>
    </r>
  </si>
  <si>
    <r>
      <t xml:space="preserve">Mohammad </t>
    </r>
    <r>
      <rPr>
        <i/>
        <sz val="12"/>
        <color theme="1"/>
        <rFont val="Aptos Narrow"/>
        <scheme val="minor"/>
      </rPr>
      <t>looks like people in the treatment group</t>
    </r>
    <r>
      <rPr>
        <sz val="12"/>
        <color theme="1"/>
        <rFont val="Aptos Narrow"/>
        <scheme val="minor"/>
      </rPr>
      <t>. In fact, people who look like Mohammad,</t>
    </r>
  </si>
  <si>
    <t xml:space="preserve">75% of the time they're actually in teht reatment group. So Mohammad's Y(0) is probably relevant. </t>
  </si>
  <si>
    <r>
      <t xml:space="preserve">So he gets weighted </t>
    </r>
    <r>
      <rPr>
        <b/>
        <sz val="12"/>
        <color theme="1"/>
        <rFont val="Aptos Narrow"/>
        <scheme val="minor"/>
      </rPr>
      <t>up</t>
    </r>
    <r>
      <rPr>
        <sz val="12"/>
        <color theme="1"/>
        <rFont val="Aptos Narrow"/>
        <scheme val="minor"/>
      </rPr>
      <t xml:space="preserve">, unlike Scott who got weighted </t>
    </r>
    <r>
      <rPr>
        <b/>
        <sz val="12"/>
        <color theme="1"/>
        <rFont val="Aptos Narrow"/>
        <scheme val="minor"/>
      </rPr>
      <t>down</t>
    </r>
    <r>
      <rPr>
        <sz val="12"/>
        <color theme="1"/>
        <rFont val="Aptos Narrow"/>
        <scheme val="minor"/>
      </rPr>
      <t xml:space="preserve">. </t>
    </r>
  </si>
  <si>
    <t>IPW</t>
  </si>
  <si>
    <t>imputed m0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</si>
</sst>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i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98B64-3AA6-0640-94EA-9264E82431E3}">
  <dimension ref="A1:J18"/>
  <sheetViews>
    <sheetView tabSelected="1" zoomScale="302" zoomScaleNormal="302" workbookViewId="0">
      <selection activeCell="J10" sqref="J10"/>
    </sheetView>
  </sheetViews>
  <sheetFormatPr baseColWidth="10" defaultRowHeight="16" x14ac:dyDescent="0.2"/>
  <cols>
    <col min="7" max="8" width="11.6640625" bestFit="1" customWidth="1"/>
    <col min="11" max="11" width="13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s="1" t="s">
        <v>10</v>
      </c>
      <c r="E1" t="s">
        <v>3</v>
      </c>
      <c r="F1" t="s">
        <v>4</v>
      </c>
      <c r="G1" t="s">
        <v>12</v>
      </c>
      <c r="H1" t="s">
        <v>11</v>
      </c>
      <c r="I1" t="s">
        <v>25</v>
      </c>
    </row>
    <row r="2" spans="1:10" x14ac:dyDescent="0.2">
      <c r="A2" t="s">
        <v>5</v>
      </c>
      <c r="B2">
        <v>100</v>
      </c>
      <c r="C2">
        <v>50</v>
      </c>
      <c r="D2" s="1">
        <f>B2-C2</f>
        <v>50</v>
      </c>
      <c r="E2" s="3">
        <v>1</v>
      </c>
      <c r="F2">
        <v>0.75</v>
      </c>
      <c r="G2">
        <f>(E2-F2)/(1-F2)</f>
        <v>1</v>
      </c>
      <c r="H2">
        <f>D2/E8*G2</f>
        <v>83.333333333333343</v>
      </c>
      <c r="I2">
        <v>45</v>
      </c>
      <c r="J2" s="3">
        <f>H2-I2</f>
        <v>38.333333333333343</v>
      </c>
    </row>
    <row r="3" spans="1:10" x14ac:dyDescent="0.2">
      <c r="A3" t="s">
        <v>6</v>
      </c>
      <c r="B3">
        <v>75</v>
      </c>
      <c r="C3">
        <v>20</v>
      </c>
      <c r="D3" s="1">
        <f t="shared" ref="D3:D6" si="0">B3-C3</f>
        <v>55</v>
      </c>
      <c r="E3" s="2">
        <v>0</v>
      </c>
      <c r="F3">
        <v>0.25</v>
      </c>
      <c r="G3" s="2">
        <f t="shared" ref="G3:G6" si="1">(E3-F3)/(1-F3)</f>
        <v>-0.33333333333333331</v>
      </c>
      <c r="H3" s="2">
        <f>D3/0.6*G3</f>
        <v>-30.555555555555557</v>
      </c>
      <c r="J3" s="2">
        <f t="shared" ref="J3:J6" si="2">H3-I3</f>
        <v>-30.555555555555557</v>
      </c>
    </row>
    <row r="4" spans="1:10" x14ac:dyDescent="0.2">
      <c r="A4" t="s">
        <v>7</v>
      </c>
      <c r="B4">
        <v>150</v>
      </c>
      <c r="C4">
        <v>100</v>
      </c>
      <c r="D4" s="1">
        <f t="shared" si="0"/>
        <v>50</v>
      </c>
      <c r="E4" s="3">
        <v>1</v>
      </c>
      <c r="F4">
        <v>0.55000000000000004</v>
      </c>
      <c r="G4">
        <f t="shared" si="1"/>
        <v>1</v>
      </c>
      <c r="H4">
        <f t="shared" ref="H4:H7" si="3">D4/0.6*G4</f>
        <v>83.333333333333343</v>
      </c>
      <c r="I4">
        <v>25</v>
      </c>
      <c r="J4" s="3">
        <f t="shared" si="2"/>
        <v>58.333333333333343</v>
      </c>
    </row>
    <row r="5" spans="1:10" x14ac:dyDescent="0.2">
      <c r="A5" t="s">
        <v>8</v>
      </c>
      <c r="B5">
        <v>50</v>
      </c>
      <c r="C5">
        <v>10</v>
      </c>
      <c r="D5" s="1">
        <f t="shared" si="0"/>
        <v>40</v>
      </c>
      <c r="E5" s="2">
        <v>0</v>
      </c>
      <c r="F5">
        <v>0.75</v>
      </c>
      <c r="G5" s="2">
        <f t="shared" si="1"/>
        <v>-3</v>
      </c>
      <c r="H5" s="2">
        <f t="shared" si="3"/>
        <v>-200</v>
      </c>
      <c r="J5" s="2">
        <f t="shared" si="2"/>
        <v>-200</v>
      </c>
    </row>
    <row r="6" spans="1:10" x14ac:dyDescent="0.2">
      <c r="A6" t="s">
        <v>9</v>
      </c>
      <c r="B6">
        <v>50</v>
      </c>
      <c r="C6">
        <v>50</v>
      </c>
      <c r="D6" s="1">
        <f t="shared" si="0"/>
        <v>0</v>
      </c>
      <c r="E6" s="3">
        <v>1</v>
      </c>
      <c r="F6">
        <v>0.9</v>
      </c>
      <c r="G6">
        <f t="shared" si="1"/>
        <v>1</v>
      </c>
      <c r="H6">
        <f t="shared" si="3"/>
        <v>0</v>
      </c>
      <c r="I6">
        <v>15</v>
      </c>
      <c r="J6" s="3">
        <f t="shared" si="2"/>
        <v>-15</v>
      </c>
    </row>
    <row r="8" spans="1:10" x14ac:dyDescent="0.2">
      <c r="E8">
        <f>AVERAGE(E2:E6)</f>
        <v>0.6</v>
      </c>
      <c r="G8" t="s">
        <v>24</v>
      </c>
      <c r="H8">
        <f>AVERAGE(H2:H6)</f>
        <v>-12.777777777777771</v>
      </c>
      <c r="J8">
        <f>AVERAGE(J2:J6)</f>
        <v>-29.777777777777771</v>
      </c>
    </row>
    <row r="10" spans="1:10" x14ac:dyDescent="0.2">
      <c r="C10" t="s">
        <v>14</v>
      </c>
      <c r="G10" t="s">
        <v>13</v>
      </c>
      <c r="H10" t="s">
        <v>16</v>
      </c>
    </row>
    <row r="11" spans="1:10" x14ac:dyDescent="0.2">
      <c r="C11">
        <f>-0.25/(1-0.25)</f>
        <v>-0.33333333333333331</v>
      </c>
      <c r="H11" t="s">
        <v>17</v>
      </c>
    </row>
    <row r="12" spans="1:10" x14ac:dyDescent="0.2">
      <c r="H12" t="s">
        <v>18</v>
      </c>
    </row>
    <row r="13" spans="1:10" x14ac:dyDescent="0.2">
      <c r="C13" t="s">
        <v>15</v>
      </c>
      <c r="H13" t="s">
        <v>19</v>
      </c>
    </row>
    <row r="14" spans="1:10" x14ac:dyDescent="0.2">
      <c r="C14">
        <f>-0.75/(1-0.75)</f>
        <v>-3</v>
      </c>
      <c r="H14" t="s">
        <v>20</v>
      </c>
    </row>
    <row r="16" spans="1:10" x14ac:dyDescent="0.2">
      <c r="C16" t="s">
        <v>21</v>
      </c>
    </row>
    <row r="17" spans="3:3" x14ac:dyDescent="0.2">
      <c r="C17" t="s">
        <v>22</v>
      </c>
    </row>
    <row r="18" spans="3:3" x14ac:dyDescent="0.2">
      <c r="C18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Cunningham</dc:creator>
  <cp:lastModifiedBy>Scott Cunningham</cp:lastModifiedBy>
  <dcterms:created xsi:type="dcterms:W3CDTF">2024-10-20T20:33:46Z</dcterms:created>
  <dcterms:modified xsi:type="dcterms:W3CDTF">2024-10-20T21:37:40Z</dcterms:modified>
</cp:coreProperties>
</file>