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-I7\Desktop\даунка\"/>
    </mc:Choice>
  </mc:AlternateContent>
  <xr:revisionPtr revIDLastSave="0" documentId="13_ncr:1_{CB2DD859-09C1-4CC7-95B2-1E00C1D88CFD}" xr6:coauthVersionLast="45" xr6:coauthVersionMax="45" xr10:uidLastSave="{00000000-0000-0000-0000-000000000000}"/>
  <bookViews>
    <workbookView minimized="1" xWindow="12135" yWindow="4200" windowWidth="28800" windowHeight="15435" xr2:uid="{9079844C-78DA-4F2B-A1AA-5BF7738E6164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14" i="1" l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13" i="1"/>
  <c r="C27" i="1"/>
  <c r="C28" i="1"/>
  <c r="C29" i="1"/>
  <c r="C30" i="1"/>
  <c r="C31" i="1"/>
  <c r="C32" i="1"/>
  <c r="C33" i="1"/>
  <c r="C34" i="1"/>
  <c r="C35" i="1"/>
  <c r="B26" i="1"/>
  <c r="C25" i="1"/>
  <c r="C24" i="1"/>
  <c r="C23" i="1"/>
  <c r="C14" i="1" l="1"/>
  <c r="C15" i="1"/>
  <c r="C16" i="1"/>
  <c r="C17" i="1"/>
  <c r="C18" i="1"/>
  <c r="C19" i="1"/>
  <c r="C20" i="1"/>
  <c r="C21" i="1"/>
  <c r="C22" i="1"/>
  <c r="C26" i="1"/>
  <c r="C13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B9" i="1"/>
  <c r="B4" i="1"/>
  <c r="B5" i="1" s="1"/>
  <c r="B7" i="1" s="1"/>
  <c r="B6" i="1" s="1"/>
  <c r="B1" i="1"/>
</calcChain>
</file>

<file path=xl/sharedStrings.xml><?xml version="1.0" encoding="utf-8"?>
<sst xmlns="http://schemas.openxmlformats.org/spreadsheetml/2006/main" count="22" uniqueCount="22">
  <si>
    <t xml:space="preserve">Q = </t>
  </si>
  <si>
    <t>Послед.</t>
  </si>
  <si>
    <t>200 к</t>
  </si>
  <si>
    <t>Fрез =</t>
  </si>
  <si>
    <t>Гц</t>
  </si>
  <si>
    <t>Гн</t>
  </si>
  <si>
    <t>Ом</t>
  </si>
  <si>
    <t>L=</t>
  </si>
  <si>
    <t>C=</t>
  </si>
  <si>
    <t>R=</t>
  </si>
  <si>
    <t>Ф</t>
  </si>
  <si>
    <t>ρ=</t>
  </si>
  <si>
    <t>0,5млГн</t>
  </si>
  <si>
    <t>Iрез=</t>
  </si>
  <si>
    <t>fгц=</t>
  </si>
  <si>
    <t>гц</t>
  </si>
  <si>
    <t>f,гц</t>
  </si>
  <si>
    <t>I,ma</t>
  </si>
  <si>
    <t>v = I/Iрез</t>
  </si>
  <si>
    <t>mA</t>
  </si>
  <si>
    <t>Ipez</t>
  </si>
  <si>
    <t>v,дб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</si>
</sst>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Лист1!$A$22:$A$31</c:f>
              <c:numCache>
                <c:formatCode>General</c:formatCode>
                <c:ptCount val="10"/>
                <c:pt idx="0">
                  <c:v>197000</c:v>
                </c:pt>
                <c:pt idx="1">
                  <c:v>197700</c:v>
                </c:pt>
                <c:pt idx="2">
                  <c:v>197800</c:v>
                </c:pt>
                <c:pt idx="3">
                  <c:v>197900</c:v>
                </c:pt>
                <c:pt idx="4">
                  <c:v>197935</c:v>
                </c:pt>
                <c:pt idx="5">
                  <c:v>198000</c:v>
                </c:pt>
                <c:pt idx="6">
                  <c:v>198100</c:v>
                </c:pt>
                <c:pt idx="7">
                  <c:v>198200</c:v>
                </c:pt>
                <c:pt idx="8">
                  <c:v>198300</c:v>
                </c:pt>
                <c:pt idx="9">
                  <c:v>199000</c:v>
                </c:pt>
              </c:numCache>
            </c:numRef>
          </c:xVal>
          <c:yVal>
            <c:numRef>
              <c:f>Лист1!$D$22:$D$31</c:f>
              <c:numCache>
                <c:formatCode>General</c:formatCode>
                <c:ptCount val="10"/>
                <c:pt idx="0">
                  <c:v>-0.47402137805602584</c:v>
                </c:pt>
                <c:pt idx="1">
                  <c:v>-3.3559854190062043E-2</c:v>
                </c:pt>
                <c:pt idx="2">
                  <c:v>-1.0664077015507532E-2</c:v>
                </c:pt>
                <c:pt idx="3">
                  <c:v>-3.0455433825569201E-3</c:v>
                </c:pt>
                <c:pt idx="4">
                  <c:v>0</c:v>
                </c:pt>
                <c:pt idx="5">
                  <c:v>-1.5226382084852815E-3</c:v>
                </c:pt>
                <c:pt idx="6">
                  <c:v>-1.523840678228432E-2</c:v>
                </c:pt>
                <c:pt idx="7">
                  <c:v>-3.9675601415484332E-2</c:v>
                </c:pt>
                <c:pt idx="8">
                  <c:v>-7.7996892014653513E-2</c:v>
                </c:pt>
                <c:pt idx="9">
                  <c:v>-0.60524779659021977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9-4F36-8943-E1B4470C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76440"/>
        <c:axId val="767475456"/>
      </c:scatterChart>
      <c:valAx>
        <c:axId val="767476440"/>
        <c:scaling>
          <c:logBase val="10"/>
          <c:orientation val="minMax"/>
          <c:max val="200000"/>
          <c:min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cross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475456"/>
        <c:crosses val="autoZero"/>
        <c:crossBetween val="midCat"/>
      </c:valAx>
      <c:valAx>
        <c:axId val="7674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47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442912</xdr:colOff>
      <xdr:row>3</xdr:row>
      <xdr:rowOff>166687</xdr:rowOff>
    </xdr:from>
    <xdr:ext cx="1781175" cy="889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A38164E-E962-4F90-9C64-3FCE29A905EC}"/>
                </a:ext>
              </a:extLst>
            </xdr:cNvPr>
            <xdr:cNvSpPr txBox="1"/>
          </xdr:nvSpPr>
          <xdr:spPr>
            <a:xfrm>
              <a:off x="8653462" y="738187"/>
              <a:ext cx="1781175" cy="889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n-US" sz="2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𝐿𝐶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2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A38164E-E962-4F90-9C64-3FCE29A905EC}"/>
                </a:ext>
              </a:extLst>
            </xdr:cNvPr>
            <xdr:cNvSpPr txBox="1"/>
          </xdr:nvSpPr>
          <xdr:spPr>
            <a:xfrm>
              <a:off x="8653462" y="738187"/>
              <a:ext cx="1781175" cy="889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𝑤=1/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√𝐿𝐶</a:t>
              </a:r>
              <a:endParaRPr lang="ru-RU" sz="2800"/>
            </a:p>
          </xdr:txBody>
        </xdr:sp>
      </mc:Fallback>
    </mc:AlternateContent>
    <xdr:clientData/>
  </xdr:oneCellAnchor>
  <xdr:oneCellAnchor>
    <xdr:from>
      <xdr:col>13</xdr:col>
      <xdr:colOff>500062</xdr:colOff>
      <xdr:row>15</xdr:row>
      <xdr:rowOff>4762</xdr:rowOff>
    </xdr:from>
    <xdr:ext cx="1300934" cy="8066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76B8B6B-D46D-4374-8584-77F690D1E59E}"/>
                </a:ext>
              </a:extLst>
            </xdr:cNvPr>
            <xdr:cNvSpPr txBox="1"/>
          </xdr:nvSpPr>
          <xdr:spPr>
            <a:xfrm>
              <a:off x="8710612" y="2862262"/>
              <a:ext cx="1300934" cy="806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√</m:t>
                    </m:r>
                    <m:f>
                      <m:fPr>
                        <m:ctrlP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ru-RU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76B8B6B-D46D-4374-8584-77F690D1E59E}"/>
                </a:ext>
              </a:extLst>
            </xdr:cNvPr>
            <xdr:cNvSpPr txBox="1"/>
          </xdr:nvSpPr>
          <xdr:spPr>
            <a:xfrm>
              <a:off x="8710612" y="2862262"/>
              <a:ext cx="1300934" cy="806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√𝐿/𝐶</a:t>
              </a:r>
              <a:endParaRPr lang="ru-RU" sz="2800"/>
            </a:p>
          </xdr:txBody>
        </xdr:sp>
      </mc:Fallback>
    </mc:AlternateContent>
    <xdr:clientData/>
  </xdr:oneCellAnchor>
  <xdr:oneCellAnchor>
    <xdr:from>
      <xdr:col>13</xdr:col>
      <xdr:colOff>547687</xdr:colOff>
      <xdr:row>9</xdr:row>
      <xdr:rowOff>176212</xdr:rowOff>
    </xdr:from>
    <xdr:ext cx="1120691" cy="7349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1A1A60-6787-4B09-BD0F-B230A712A0DA}"/>
                </a:ext>
              </a:extLst>
            </xdr:cNvPr>
            <xdr:cNvSpPr txBox="1"/>
          </xdr:nvSpPr>
          <xdr:spPr>
            <a:xfrm>
              <a:off x="8758237" y="1890712"/>
              <a:ext cx="1120691" cy="734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2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num>
                      <m:den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</m:oMath>
                </m:oMathPara>
              </a14:m>
              <a:endParaRPr lang="ru-RU" sz="2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1A1A60-6787-4B09-BD0F-B230A712A0DA}"/>
                </a:ext>
              </a:extLst>
            </xdr:cNvPr>
            <xdr:cNvSpPr txBox="1"/>
          </xdr:nvSpPr>
          <xdr:spPr>
            <a:xfrm>
              <a:off x="8758237" y="1890712"/>
              <a:ext cx="1120691" cy="734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𝑄= 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𝜌/</a:t>
              </a:r>
              <a:r>
                <a:rPr lang="en-US" sz="2800" b="0" i="0">
                  <a:latin typeface="Cambria Math" panose="02040503050406030204" pitchFamily="18" charset="0"/>
                </a:rPr>
                <a:t>𝑅</a:t>
              </a:r>
              <a:endParaRPr lang="ru-RU" sz="2800"/>
            </a:p>
          </xdr:txBody>
        </xdr:sp>
      </mc:Fallback>
    </mc:AlternateContent>
    <xdr:clientData/>
  </xdr:oneCellAnchor>
  <xdr:oneCellAnchor>
    <xdr:from>
      <xdr:col>13</xdr:col>
      <xdr:colOff>485774</xdr:colOff>
      <xdr:row>20</xdr:row>
      <xdr:rowOff>185737</xdr:rowOff>
    </xdr:from>
    <xdr:ext cx="1531445" cy="642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C0AD49-7258-46B5-BFF2-5B1691A70455}"/>
                </a:ext>
              </a:extLst>
            </xdr:cNvPr>
            <xdr:cNvSpPr txBox="1"/>
          </xdr:nvSpPr>
          <xdr:spPr>
            <a:xfrm>
              <a:off x="8696324" y="3995737"/>
              <a:ext cx="1531445" cy="642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Fp</a:t>
              </a:r>
              <a14:m>
                <m:oMath xmlns:m="http://schemas.openxmlformats.org/officeDocument/2006/math">
                  <m:r>
                    <a:rPr lang="en-US" sz="2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  <m:rad>
                        <m:radPr>
                          <m:degHide m:val="on"/>
                          <m:ctrlPr>
                            <a:rPr lang="en-US" sz="28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𝐿𝐶</m:t>
                          </m:r>
                        </m:e>
                      </m:rad>
                    </m:den>
                  </m:f>
                </m:oMath>
              </a14:m>
              <a:endParaRPr lang="ru-RU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6C0AD49-7258-46B5-BFF2-5B1691A70455}"/>
                </a:ext>
              </a:extLst>
            </xdr:cNvPr>
            <xdr:cNvSpPr txBox="1"/>
          </xdr:nvSpPr>
          <xdr:spPr>
            <a:xfrm>
              <a:off x="8696324" y="3995737"/>
              <a:ext cx="1531445" cy="642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Fp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=1/(2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√𝐿𝐶)</a:t>
              </a:r>
              <a:endParaRPr lang="ru-RU" sz="2800"/>
            </a:p>
          </xdr:txBody>
        </xdr:sp>
      </mc:Fallback>
    </mc:AlternateContent>
    <xdr:clientData/>
  </xdr:oneCellAnchor>
  <xdr:twoCellAnchor editAs="oneCell">
    <xdr:from>
      <xdr:col>9</xdr:col>
      <xdr:colOff>538162</xdr:colOff>
      <xdr:row>0</xdr:row>
      <xdr:rowOff>0</xdr:rowOff>
    </xdr:from>
    <xdr:to>
      <xdr:col>13</xdr:col>
      <xdr:colOff>423571</xdr:colOff>
      <xdr:row>6</xdr:row>
      <xdr:rowOff>18905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AF5240F-1E32-4212-A6B5-24B1BAC7B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2" y="0"/>
          <a:ext cx="2323809" cy="1161905"/>
        </a:xfrm>
        <a:prstGeom prst="rect">
          <a:avLst/>
        </a:prstGeom>
      </xdr:spPr>
    </xdr:pic>
    <xdr:clientData/>
  </xdr:twoCellAnchor>
  <xdr:twoCellAnchor>
    <xdr:from>
      <xdr:col>4</xdr:col>
      <xdr:colOff>105335</xdr:colOff>
      <xdr:row>22</xdr:row>
      <xdr:rowOff>87126</xdr:rowOff>
    </xdr:from>
    <xdr:to>
      <xdr:col>11</xdr:col>
      <xdr:colOff>309282</xdr:colOff>
      <xdr:row>36</xdr:row>
      <xdr:rowOff>163326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7DCB1B-2893-4BD1-84A1-4AA39DF0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16B6-BFD3-4D8B-BB52-82120B208F56}">
  <dimension ref="A1:M45"/>
  <sheetViews>
    <sheetView tabSelected="1" topLeftCell="A19" zoomScale="115" zoomScaleNormal="115" workbookViewId="0">
      <selection activeCell="N43" sqref="N43"/>
    </sheetView>
  </sheetViews>
  <sheetFormatPr defaultRowHeight="15" x14ac:dyDescent="0.25"/>
  <cols>
    <col min="2" max="2" width="12" bestFit="1" customWidth="1"/>
    <col min="6" max="6" width="10.5703125" bestFit="1" customWidth="1"/>
  </cols>
  <sheetData>
    <row r="1" spans="1:13" x14ac:dyDescent="0.25">
      <c r="A1" t="s">
        <v>3</v>
      </c>
      <c r="B1">
        <f>200 * 10^3</f>
        <v>200000</v>
      </c>
      <c r="C1" t="s">
        <v>4</v>
      </c>
    </row>
    <row r="2" spans="1:13" x14ac:dyDescent="0.25">
      <c r="A2" t="s">
        <v>0</v>
      </c>
      <c r="B2">
        <v>36</v>
      </c>
    </row>
    <row r="4" spans="1:13" x14ac:dyDescent="0.25">
      <c r="A4" t="s">
        <v>7</v>
      </c>
      <c r="B4">
        <f>0.5*10^-3</f>
        <v>5.0000000000000001E-4</v>
      </c>
      <c r="C4" t="s">
        <v>5</v>
      </c>
      <c r="D4" t="s">
        <v>12</v>
      </c>
    </row>
    <row r="5" spans="1:13" x14ac:dyDescent="0.25">
      <c r="A5" t="s">
        <v>8</v>
      </c>
      <c r="B5">
        <f>1/((2*PI()*B1)^2*B4)</f>
        <v>1.2665147955292225E-9</v>
      </c>
      <c r="C5" t="s">
        <v>10</v>
      </c>
    </row>
    <row r="6" spans="1:13" x14ac:dyDescent="0.25">
      <c r="A6" t="s">
        <v>9</v>
      </c>
      <c r="B6">
        <f>B7/B2</f>
        <v>17.453292519943293</v>
      </c>
      <c r="C6" t="s">
        <v>6</v>
      </c>
    </row>
    <row r="7" spans="1:13" x14ac:dyDescent="0.25">
      <c r="A7" t="s">
        <v>11</v>
      </c>
      <c r="B7">
        <f>SQRT(B4/B5)</f>
        <v>628.31853071795854</v>
      </c>
      <c r="J7" s="1">
        <v>18</v>
      </c>
      <c r="K7" s="1" t="s">
        <v>1</v>
      </c>
      <c r="L7" s="1" t="s">
        <v>2</v>
      </c>
      <c r="M7" s="1">
        <v>36</v>
      </c>
    </row>
    <row r="9" spans="1:13" x14ac:dyDescent="0.25">
      <c r="A9" t="s">
        <v>13</v>
      </c>
      <c r="B9">
        <f>57.05</f>
        <v>57.05</v>
      </c>
      <c r="C9" t="s">
        <v>19</v>
      </c>
    </row>
    <row r="10" spans="1:13" x14ac:dyDescent="0.25">
      <c r="A10" t="s">
        <v>14</v>
      </c>
      <c r="B10">
        <v>197935</v>
      </c>
      <c r="C10" t="s">
        <v>15</v>
      </c>
    </row>
    <row r="12" spans="1:13" x14ac:dyDescent="0.25">
      <c r="A12" t="s">
        <v>16</v>
      </c>
      <c r="B12" t="s">
        <v>17</v>
      </c>
      <c r="C12" t="s">
        <v>18</v>
      </c>
      <c r="D12" t="s">
        <v>21</v>
      </c>
      <c r="I12" t="s">
        <v>20</v>
      </c>
    </row>
    <row r="13" spans="1:13" x14ac:dyDescent="0.25">
      <c r="A13">
        <v>188000</v>
      </c>
      <c r="B13" s="2">
        <v>14.88</v>
      </c>
      <c r="C13">
        <f>B13/I13</f>
        <v>0.26082383873794918</v>
      </c>
      <c r="D13">
        <f>20*LOG10(C13)</f>
        <v>-11.673054350887471</v>
      </c>
      <c r="I13">
        <f t="shared" ref="I13:I35" si="0">57.05</f>
        <v>57.05</v>
      </c>
    </row>
    <row r="14" spans="1:13" x14ac:dyDescent="0.25">
      <c r="A14">
        <v>189000</v>
      </c>
      <c r="B14" s="2">
        <v>16.45</v>
      </c>
      <c r="C14">
        <f t="shared" ref="C14:C25" si="1">B14/I14</f>
        <v>0.28834355828220859</v>
      </c>
      <c r="D14">
        <f t="shared" ref="D14:D35" si="2">20*LOG10(C14)</f>
        <v>-10.801794929364807</v>
      </c>
      <c r="I14">
        <f t="shared" si="0"/>
        <v>57.05</v>
      </c>
    </row>
    <row r="15" spans="1:13" x14ac:dyDescent="0.25">
      <c r="A15">
        <v>190000</v>
      </c>
      <c r="B15" s="2">
        <v>18.37</v>
      </c>
      <c r="C15">
        <f t="shared" si="1"/>
        <v>0.3219982471516214</v>
      </c>
      <c r="D15">
        <f t="shared" si="2"/>
        <v>-9.8429298489685024</v>
      </c>
      <c r="I15">
        <f t="shared" si="0"/>
        <v>57.05</v>
      </c>
    </row>
    <row r="16" spans="1:13" x14ac:dyDescent="0.25">
      <c r="A16">
        <v>191000</v>
      </c>
      <c r="B16" s="2">
        <v>20.74</v>
      </c>
      <c r="C16">
        <f t="shared" si="1"/>
        <v>0.36354075372480277</v>
      </c>
      <c r="D16">
        <f t="shared" si="2"/>
        <v>-8.7889379340242275</v>
      </c>
      <c r="I16">
        <f t="shared" si="0"/>
        <v>57.05</v>
      </c>
    </row>
    <row r="17" spans="1:9" x14ac:dyDescent="0.25">
      <c r="A17">
        <v>192000</v>
      </c>
      <c r="B17" s="2">
        <v>23.72</v>
      </c>
      <c r="C17">
        <f t="shared" si="1"/>
        <v>0.41577563540753726</v>
      </c>
      <c r="D17">
        <f t="shared" si="2"/>
        <v>-7.6228192812401687</v>
      </c>
      <c r="I17">
        <f t="shared" si="0"/>
        <v>57.05</v>
      </c>
    </row>
    <row r="18" spans="1:9" x14ac:dyDescent="0.25">
      <c r="A18">
        <v>193000</v>
      </c>
      <c r="B18" s="2">
        <v>27.54</v>
      </c>
      <c r="C18">
        <f t="shared" si="1"/>
        <v>0.48273444347063982</v>
      </c>
      <c r="D18">
        <f t="shared" si="2"/>
        <v>-6.3258342566665702</v>
      </c>
      <c r="I18">
        <f t="shared" si="0"/>
        <v>57.05</v>
      </c>
    </row>
    <row r="19" spans="1:9" x14ac:dyDescent="0.25">
      <c r="A19">
        <v>194000</v>
      </c>
      <c r="B19" s="2">
        <v>32.5</v>
      </c>
      <c r="C19">
        <f t="shared" si="1"/>
        <v>0.56967572304995617</v>
      </c>
      <c r="D19">
        <f t="shared" si="2"/>
        <v>-4.8874457555071817</v>
      </c>
      <c r="I19">
        <f t="shared" si="0"/>
        <v>57.05</v>
      </c>
    </row>
    <row r="20" spans="1:9" x14ac:dyDescent="0.25">
      <c r="A20">
        <v>195000</v>
      </c>
      <c r="B20" s="2">
        <v>38.9</v>
      </c>
      <c r="C20">
        <f t="shared" si="1"/>
        <v>0.68185801928133216</v>
      </c>
      <c r="D20">
        <f t="shared" si="2"/>
        <v>-3.3261209485705141</v>
      </c>
      <c r="I20">
        <f t="shared" si="0"/>
        <v>57.05</v>
      </c>
    </row>
    <row r="21" spans="1:9" x14ac:dyDescent="0.25">
      <c r="A21">
        <v>196000</v>
      </c>
      <c r="B21" s="2">
        <v>46.61</v>
      </c>
      <c r="C21">
        <f t="shared" si="1"/>
        <v>0.81700262927256795</v>
      </c>
      <c r="D21">
        <f t="shared" si="2"/>
        <v>-1.7555309164329564</v>
      </c>
      <c r="I21">
        <f t="shared" si="0"/>
        <v>57.05</v>
      </c>
    </row>
    <row r="22" spans="1:9" x14ac:dyDescent="0.25">
      <c r="A22">
        <v>197000</v>
      </c>
      <c r="B22" s="2">
        <v>54.02</v>
      </c>
      <c r="C22">
        <f t="shared" si="1"/>
        <v>0.94688869412795806</v>
      </c>
      <c r="D22">
        <f t="shared" si="2"/>
        <v>-0.47402137805602584</v>
      </c>
      <c r="I22">
        <f t="shared" si="0"/>
        <v>57.05</v>
      </c>
    </row>
    <row r="23" spans="1:9" x14ac:dyDescent="0.25">
      <c r="A23">
        <v>197700</v>
      </c>
      <c r="B23" s="2">
        <v>56.83</v>
      </c>
      <c r="C23">
        <f t="shared" si="1"/>
        <v>0.99614373356704644</v>
      </c>
      <c r="D23">
        <f t="shared" si="2"/>
        <v>-3.3559854190062043E-2</v>
      </c>
      <c r="I23">
        <f t="shared" si="0"/>
        <v>57.05</v>
      </c>
    </row>
    <row r="24" spans="1:9" x14ac:dyDescent="0.25">
      <c r="A24">
        <v>197800</v>
      </c>
      <c r="B24" s="2">
        <v>56.98</v>
      </c>
      <c r="C24">
        <f t="shared" si="1"/>
        <v>0.99877300613496933</v>
      </c>
      <c r="D24">
        <f>20*LOG10(C24)</f>
        <v>-1.0664077015507532E-2</v>
      </c>
      <c r="I24">
        <f t="shared" si="0"/>
        <v>57.05</v>
      </c>
    </row>
    <row r="25" spans="1:9" x14ac:dyDescent="0.25">
      <c r="A25">
        <v>197900</v>
      </c>
      <c r="B25" s="2">
        <v>57.03</v>
      </c>
      <c r="C25">
        <f t="shared" si="1"/>
        <v>0.999649430324277</v>
      </c>
      <c r="D25">
        <f t="shared" si="2"/>
        <v>-3.0455433825569201E-3</v>
      </c>
      <c r="I25">
        <f t="shared" si="0"/>
        <v>57.05</v>
      </c>
    </row>
    <row r="26" spans="1:9" x14ac:dyDescent="0.25">
      <c r="A26">
        <v>197935</v>
      </c>
      <c r="B26" s="2">
        <f>57.05</f>
        <v>57.05</v>
      </c>
      <c r="C26">
        <f>B26/I23</f>
        <v>1</v>
      </c>
      <c r="D26">
        <f t="shared" si="2"/>
        <v>0</v>
      </c>
      <c r="I26">
        <f t="shared" si="0"/>
        <v>57.05</v>
      </c>
    </row>
    <row r="27" spans="1:9" x14ac:dyDescent="0.25">
      <c r="A27">
        <v>198000</v>
      </c>
      <c r="B27" s="2">
        <v>57.04</v>
      </c>
      <c r="C27">
        <f t="shared" ref="C27:C35" si="3">B27/I24</f>
        <v>0.99982471516213856</v>
      </c>
      <c r="D27">
        <f t="shared" si="2"/>
        <v>-1.5226382084852815E-3</v>
      </c>
      <c r="I27">
        <f t="shared" si="0"/>
        <v>57.05</v>
      </c>
    </row>
    <row r="28" spans="1:9" x14ac:dyDescent="0.25">
      <c r="A28">
        <v>198100</v>
      </c>
      <c r="B28" s="2">
        <v>56.95</v>
      </c>
      <c r="C28">
        <f t="shared" si="3"/>
        <v>0.99824715162138489</v>
      </c>
      <c r="D28">
        <f t="shared" si="2"/>
        <v>-1.523840678228432E-2</v>
      </c>
      <c r="I28">
        <f t="shared" si="0"/>
        <v>57.05</v>
      </c>
    </row>
    <row r="29" spans="1:9" x14ac:dyDescent="0.25">
      <c r="A29">
        <v>198200</v>
      </c>
      <c r="B29" s="2">
        <v>56.79</v>
      </c>
      <c r="C29">
        <f t="shared" si="3"/>
        <v>0.99544259421560044</v>
      </c>
      <c r="D29">
        <f t="shared" si="2"/>
        <v>-3.9675601415484332E-2</v>
      </c>
      <c r="I29">
        <f t="shared" si="0"/>
        <v>57.05</v>
      </c>
    </row>
    <row r="30" spans="1:9" x14ac:dyDescent="0.25">
      <c r="A30">
        <v>198300</v>
      </c>
      <c r="B30" s="2">
        <v>56.54</v>
      </c>
      <c r="C30">
        <f t="shared" si="3"/>
        <v>0.99106047326906221</v>
      </c>
      <c r="D30">
        <f t="shared" si="2"/>
        <v>-7.7996892014653513E-2</v>
      </c>
      <c r="I30">
        <f t="shared" si="0"/>
        <v>57.05</v>
      </c>
    </row>
    <row r="31" spans="1:9" x14ac:dyDescent="0.25">
      <c r="A31">
        <v>199000</v>
      </c>
      <c r="B31" s="2">
        <v>53.21</v>
      </c>
      <c r="C31">
        <f t="shared" si="3"/>
        <v>0.9326906222611745</v>
      </c>
      <c r="D31">
        <f t="shared" si="2"/>
        <v>-0.60524779659021977</v>
      </c>
      <c r="I31">
        <f t="shared" si="0"/>
        <v>57.05</v>
      </c>
    </row>
    <row r="32" spans="1:9" x14ac:dyDescent="0.25">
      <c r="A32">
        <v>200000</v>
      </c>
      <c r="B32" s="2">
        <v>45.72</v>
      </c>
      <c r="C32">
        <f t="shared" si="3"/>
        <v>0.80140227870289227</v>
      </c>
      <c r="D32">
        <f t="shared" si="2"/>
        <v>-1.9229885406197855</v>
      </c>
      <c r="I32">
        <f t="shared" si="0"/>
        <v>57.05</v>
      </c>
    </row>
    <row r="33" spans="1:9" x14ac:dyDescent="0.25">
      <c r="A33">
        <v>201000</v>
      </c>
      <c r="B33" s="2">
        <v>38.270000000000003</v>
      </c>
      <c r="C33">
        <f t="shared" si="3"/>
        <v>0.67081507449605615</v>
      </c>
      <c r="D33">
        <f t="shared" si="2"/>
        <v>-3.4679437305946821</v>
      </c>
      <c r="I33">
        <f t="shared" si="0"/>
        <v>57.05</v>
      </c>
    </row>
    <row r="34" spans="1:9" x14ac:dyDescent="0.25">
      <c r="A34">
        <v>202000</v>
      </c>
      <c r="B34" s="2">
        <v>32.21</v>
      </c>
      <c r="C34">
        <f t="shared" si="3"/>
        <v>0.56459246275197195</v>
      </c>
      <c r="D34">
        <f t="shared" si="2"/>
        <v>-4.9652984786908414</v>
      </c>
      <c r="I34">
        <f t="shared" si="0"/>
        <v>57.05</v>
      </c>
    </row>
    <row r="35" spans="1:9" x14ac:dyDescent="0.25">
      <c r="A35">
        <v>203000</v>
      </c>
      <c r="B35" s="2">
        <v>27.51</v>
      </c>
      <c r="C35">
        <f t="shared" si="3"/>
        <v>0.48220858895705526</v>
      </c>
      <c r="D35">
        <f t="shared" si="2"/>
        <v>-6.3353011672909973</v>
      </c>
      <c r="I35">
        <f t="shared" si="0"/>
        <v>57.05</v>
      </c>
    </row>
    <row r="36" spans="1:9" x14ac:dyDescent="0.25">
      <c r="B36" s="2"/>
    </row>
    <row r="37" spans="1:9" x14ac:dyDescent="0.25">
      <c r="B37" s="2"/>
    </row>
    <row r="38" spans="1:9" x14ac:dyDescent="0.25">
      <c r="B38" s="2"/>
    </row>
    <row r="39" spans="1:9" x14ac:dyDescent="0.25">
      <c r="B39" s="2"/>
    </row>
    <row r="40" spans="1:9" x14ac:dyDescent="0.25">
      <c r="B40" s="2"/>
    </row>
    <row r="41" spans="1:9" x14ac:dyDescent="0.25">
      <c r="B41" s="2"/>
    </row>
    <row r="42" spans="1:9" x14ac:dyDescent="0.25">
      <c r="B42" s="2"/>
    </row>
    <row r="43" spans="1:9" x14ac:dyDescent="0.25">
      <c r="B43" s="2"/>
    </row>
    <row r="44" spans="1:9" x14ac:dyDescent="0.25">
      <c r="B44" s="2"/>
    </row>
    <row r="45" spans="1:9" x14ac:dyDescent="0.25">
      <c r="B45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STAS-I7</dc:creator>
  <cp:lastModifiedBy>STAS-I7</cp:lastModifiedBy>
  <dcterms:created xsi:type="dcterms:W3CDTF">2019-12-08T19:00:53Z</dcterms:created>
  <dcterms:modified xsi:type="dcterms:W3CDTF">2019-12-09T23:47:53Z</dcterms:modified>
</cp:coreProperties>
</file>