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TAS-I7\Desktop\даунка\лаб.4\"/>
    </mc:Choice>
  </mc:AlternateContent>
  <xr:revisionPtr revIDLastSave="0" documentId="8_{CAD1671A-6816-4E3B-B924-EB46039C7E48}" xr6:coauthVersionLast="45" xr6:coauthVersionMax="45" xr10:uidLastSave="{00000000-0000-0000-0000-000000000000}"/>
  <bookViews>
    <workbookView xWindow="13515" yWindow="4275" windowWidth="28800" windowHeight="15435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2" i="1" l="1"/>
  <c r="D73" i="1" s="1"/>
  <c r="F4" i="1" l="1"/>
  <c r="F2" i="1"/>
  <c r="F1" i="1"/>
  <c r="C39" i="1"/>
  <c r="D3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/>
  <c r="C61" i="1"/>
  <c r="D61" i="1" s="1"/>
  <c r="C60" i="1"/>
  <c r="D60" i="1" s="1"/>
  <c r="D9" i="1"/>
  <c r="D10" i="1"/>
  <c r="C8" i="1"/>
  <c r="D8" i="1" s="1"/>
  <c r="C9" i="1"/>
  <c r="C10" i="1"/>
  <c r="C11" i="1"/>
  <c r="D11" i="1" s="1"/>
  <c r="C12" i="1"/>
  <c r="D12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13" i="1"/>
  <c r="D13" i="1" s="1"/>
</calcChain>
</file>

<file path=xl/sharedStrings.xml><?xml version="1.0" encoding="utf-8"?>
<sst xmlns="http://schemas.openxmlformats.org/spreadsheetml/2006/main" count="29" uniqueCount="27">
  <si>
    <t>Рез. Част</t>
  </si>
  <si>
    <t>Гц</t>
  </si>
  <si>
    <t>Добротность</t>
  </si>
  <si>
    <t>Iрез=</t>
  </si>
  <si>
    <t>f,Гц</t>
  </si>
  <si>
    <t>А</t>
  </si>
  <si>
    <t>g=I/Iрез</t>
  </si>
  <si>
    <t>I/Iрез[дБ]</t>
  </si>
  <si>
    <t>n</t>
  </si>
  <si>
    <t>начало</t>
  </si>
  <si>
    <t>упала в 2 раза</t>
  </si>
  <si>
    <t>L=</t>
  </si>
  <si>
    <t>Гн</t>
  </si>
  <si>
    <t>C=</t>
  </si>
  <si>
    <t>Ф</t>
  </si>
  <si>
    <t>R=</t>
  </si>
  <si>
    <t>Ом</t>
  </si>
  <si>
    <t>ρ=</t>
  </si>
  <si>
    <t>мА</t>
  </si>
  <si>
    <t>I, мА</t>
  </si>
  <si>
    <t>вторая</t>
  </si>
  <si>
    <t>первая</t>
  </si>
  <si>
    <t>f1</t>
  </si>
  <si>
    <t>f2</t>
  </si>
  <si>
    <t>dw=</t>
  </si>
  <si>
    <t>Q=</t>
  </si>
  <si>
    <t>Umax, мВ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</si>
</sst>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2" borderId="0" xfId="0" applyFill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80523515333533E-2"/>
          <c:y val="5.5026455026455028E-2"/>
          <c:w val="0.79674557963662773"/>
          <c:h val="0.88274432362621336"/>
        </c:manualLayout>
      </c:layout>
      <c:scatterChart>
        <c:scatterStyle val="lineMarker"/>
        <c:varyColors val="0"/>
        <c:ser>
          <c:idx val="1"/>
          <c:order val="2"/>
          <c:marker>
            <c:symbol val="none"/>
          </c:marker>
          <c:xVal>
            <c:numRef>
              <c:f>Sheet1!$G$43:$G$44</c:f>
              <c:numCache>
                <c:formatCode>General</c:formatCode>
                <c:ptCount val="2"/>
                <c:pt idx="0">
                  <c:v>1</c:v>
                </c:pt>
                <c:pt idx="1">
                  <c:v>10000000</c:v>
                </c:pt>
              </c:numCache>
            </c:numRef>
          </c:xVal>
          <c:yVal>
            <c:numRef>
              <c:f>Sheet1!$F$43:$F$44</c:f>
              <c:numCache>
                <c:formatCode>General</c:formatCode>
                <c:ptCount val="2"/>
                <c:pt idx="0">
                  <c:v>-3.01</c:v>
                </c:pt>
                <c:pt idx="1">
                  <c:v>-3.01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0-4FA2-AC79-A8D58E893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9648"/>
        <c:axId val="360120064"/>
      </c:scatterChar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[1]Лист1!$A$4:$A$54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[1]Лист1!$E$4:$E$54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Резонансная кривая</c:v>
                </c15:tx>
              </c15:filteredSeriesTitle>
            </c:ext>
            <c:ext xmlns:c16="http://schemas.microsoft.com/office/drawing/2014/chart" uri="{C3380CC4-5D6E-409C-BE32-E72D297353CC}">
              <c16:uniqueId val="{00000000-EF37-4D86-BEC3-62A56C64878B}"/>
            </c:ext>
          </c:extLst>
        </c:ser>
        <c:ser>
          <c:idx val="0"/>
          <c:order val="1"/>
          <c:xVal>
            <c:numRef>
              <c:f>Sheet1!$A$8:$A$61</c:f>
              <c:numCache>
                <c:formatCode>General</c:formatCode>
                <c:ptCount val="54"/>
                <c:pt idx="0">
                  <c:v>100000</c:v>
                </c:pt>
                <c:pt idx="1">
                  <c:v>130000</c:v>
                </c:pt>
                <c:pt idx="2">
                  <c:v>150000</c:v>
                </c:pt>
                <c:pt idx="3">
                  <c:v>160000</c:v>
                </c:pt>
                <c:pt idx="4">
                  <c:v>170000</c:v>
                </c:pt>
                <c:pt idx="5">
                  <c:v>180000</c:v>
                </c:pt>
                <c:pt idx="6">
                  <c:v>181000</c:v>
                </c:pt>
                <c:pt idx="7">
                  <c:v>182000</c:v>
                </c:pt>
                <c:pt idx="8">
                  <c:v>183000</c:v>
                </c:pt>
                <c:pt idx="9">
                  <c:v>184000</c:v>
                </c:pt>
                <c:pt idx="10">
                  <c:v>185000</c:v>
                </c:pt>
                <c:pt idx="11">
                  <c:v>186000</c:v>
                </c:pt>
                <c:pt idx="12">
                  <c:v>187000</c:v>
                </c:pt>
                <c:pt idx="13">
                  <c:v>188000</c:v>
                </c:pt>
                <c:pt idx="14">
                  <c:v>189000</c:v>
                </c:pt>
                <c:pt idx="15">
                  <c:v>190000</c:v>
                </c:pt>
                <c:pt idx="16">
                  <c:v>191000</c:v>
                </c:pt>
                <c:pt idx="17">
                  <c:v>192000</c:v>
                </c:pt>
                <c:pt idx="18">
                  <c:v>193000</c:v>
                </c:pt>
                <c:pt idx="19">
                  <c:v>193500</c:v>
                </c:pt>
                <c:pt idx="20">
                  <c:v>194000</c:v>
                </c:pt>
                <c:pt idx="21">
                  <c:v>194500</c:v>
                </c:pt>
                <c:pt idx="22">
                  <c:v>195000</c:v>
                </c:pt>
                <c:pt idx="23">
                  <c:v>195500</c:v>
                </c:pt>
                <c:pt idx="24">
                  <c:v>196000</c:v>
                </c:pt>
                <c:pt idx="25">
                  <c:v>196500</c:v>
                </c:pt>
                <c:pt idx="26">
                  <c:v>197000</c:v>
                </c:pt>
                <c:pt idx="27">
                  <c:v>197100</c:v>
                </c:pt>
                <c:pt idx="28">
                  <c:v>197200</c:v>
                </c:pt>
                <c:pt idx="29">
                  <c:v>197300</c:v>
                </c:pt>
                <c:pt idx="30">
                  <c:v>197400</c:v>
                </c:pt>
                <c:pt idx="31">
                  <c:v>197450</c:v>
                </c:pt>
                <c:pt idx="32">
                  <c:v>197500</c:v>
                </c:pt>
                <c:pt idx="33">
                  <c:v>197600</c:v>
                </c:pt>
                <c:pt idx="34">
                  <c:v>197800</c:v>
                </c:pt>
                <c:pt idx="35">
                  <c:v>197900</c:v>
                </c:pt>
                <c:pt idx="36">
                  <c:v>198000</c:v>
                </c:pt>
                <c:pt idx="37">
                  <c:v>199000</c:v>
                </c:pt>
                <c:pt idx="38">
                  <c:v>200000</c:v>
                </c:pt>
                <c:pt idx="39">
                  <c:v>201000</c:v>
                </c:pt>
                <c:pt idx="40">
                  <c:v>202000</c:v>
                </c:pt>
                <c:pt idx="41">
                  <c:v>203000</c:v>
                </c:pt>
                <c:pt idx="42">
                  <c:v>204000</c:v>
                </c:pt>
                <c:pt idx="43">
                  <c:v>205000</c:v>
                </c:pt>
                <c:pt idx="44">
                  <c:v>206000</c:v>
                </c:pt>
                <c:pt idx="45">
                  <c:v>207000</c:v>
                </c:pt>
                <c:pt idx="46">
                  <c:v>208000</c:v>
                </c:pt>
                <c:pt idx="47">
                  <c:v>209000</c:v>
                </c:pt>
                <c:pt idx="48">
                  <c:v>210000</c:v>
                </c:pt>
                <c:pt idx="49">
                  <c:v>220000</c:v>
                </c:pt>
                <c:pt idx="50">
                  <c:v>230000</c:v>
                </c:pt>
                <c:pt idx="51">
                  <c:v>250000</c:v>
                </c:pt>
                <c:pt idx="52">
                  <c:v>270000</c:v>
                </c:pt>
                <c:pt idx="53">
                  <c:v>300000</c:v>
                </c:pt>
              </c:numCache>
            </c:numRef>
          </c:xVal>
          <c:yVal>
            <c:numRef>
              <c:f>Sheet1!$D$8:$D$61</c:f>
              <c:numCache>
                <c:formatCode>0.00E+00</c:formatCode>
                <c:ptCount val="54"/>
                <c:pt idx="0">
                  <c:v>-34.462073681054768</c:v>
                </c:pt>
                <c:pt idx="1">
                  <c:v>-29.818022503460796</c:v>
                </c:pt>
                <c:pt idx="2">
                  <c:v>-26.038006511566152</c:v>
                </c:pt>
                <c:pt idx="3">
                  <c:v>-23.674443951254315</c:v>
                </c:pt>
                <c:pt idx="4">
                  <c:v>-20.709890353360535</c:v>
                </c:pt>
                <c:pt idx="5">
                  <c:v>-16.568486743952004</c:v>
                </c:pt>
                <c:pt idx="6">
                  <c:v>-16.040185501448917</c:v>
                </c:pt>
                <c:pt idx="7">
                  <c:v>-15.485124130002388</c:v>
                </c:pt>
                <c:pt idx="8">
                  <c:v>-14.900348222340172</c:v>
                </c:pt>
                <c:pt idx="9">
                  <c:v>-14.275664288931754</c:v>
                </c:pt>
                <c:pt idx="10">
                  <c:v>-13.605023682709405</c:v>
                </c:pt>
                <c:pt idx="11">
                  <c:v>-12.889945637542633</c:v>
                </c:pt>
                <c:pt idx="12">
                  <c:v>-12.116296957558038</c:v>
                </c:pt>
                <c:pt idx="13">
                  <c:v>-11.280792734546552</c:v>
                </c:pt>
                <c:pt idx="14">
                  <c:v>-10.365324297862532</c:v>
                </c:pt>
                <c:pt idx="15">
                  <c:v>-9.361731423674545</c:v>
                </c:pt>
                <c:pt idx="16">
                  <c:v>-8.2528156016232384</c:v>
                </c:pt>
                <c:pt idx="17">
                  <c:v>-7.0221578788691952</c:v>
                </c:pt>
                <c:pt idx="18">
                  <c:v>-5.651221623708703</c:v>
                </c:pt>
                <c:pt idx="19">
                  <c:v>-4.9135231353229782</c:v>
                </c:pt>
                <c:pt idx="20">
                  <c:v>-4.1434759745545682</c:v>
                </c:pt>
                <c:pt idx="21">
                  <c:v>-3.3513562198017199</c:v>
                </c:pt>
                <c:pt idx="22">
                  <c:v>-2.5516826876522591</c:v>
                </c:pt>
                <c:pt idx="23">
                  <c:v>-1.7734879916290824</c:v>
                </c:pt>
                <c:pt idx="24">
                  <c:v>-1.0602995531225421</c:v>
                </c:pt>
                <c:pt idx="25">
                  <c:v>-0.48175450120215424</c:v>
                </c:pt>
                <c:pt idx="26">
                  <c:v>-0.11112910204738173</c:v>
                </c:pt>
                <c:pt idx="27">
                  <c:v>-6.6331473137003702E-2</c:v>
                </c:pt>
                <c:pt idx="28">
                  <c:v>-3.3102417584775987E-2</c:v>
                </c:pt>
                <c:pt idx="29">
                  <c:v>-1.1310320153239697E-2</c:v>
                </c:pt>
                <c:pt idx="30">
                  <c:v>-1.0439772456389267E-2</c:v>
                </c:pt>
                <c:pt idx="31">
                  <c:v>0</c:v>
                </c:pt>
                <c:pt idx="32">
                  <c:v>-1.7406598286531384E-2</c:v>
                </c:pt>
                <c:pt idx="33">
                  <c:v>-1.8277844552177215E-2</c:v>
                </c:pt>
                <c:pt idx="34">
                  <c:v>-7.8605872568648039E-2</c:v>
                </c:pt>
                <c:pt idx="35">
                  <c:v>-0.12699535503690543</c:v>
                </c:pt>
                <c:pt idx="36">
                  <c:v>-0.18186869400725797</c:v>
                </c:pt>
                <c:pt idx="37">
                  <c:v>-1.213913334259912</c:v>
                </c:pt>
                <c:pt idx="38">
                  <c:v>-2.6963430519264691</c:v>
                </c:pt>
                <c:pt idx="39">
                  <c:v>-4.2421002741513449</c:v>
                </c:pt>
                <c:pt idx="40">
                  <c:v>-5.6846160886733887</c:v>
                </c:pt>
                <c:pt idx="41">
                  <c:v>-6.9851593018809162</c:v>
                </c:pt>
                <c:pt idx="42">
                  <c:v>-8.1544415400239583</c:v>
                </c:pt>
                <c:pt idx="43">
                  <c:v>-9.1972449855631346</c:v>
                </c:pt>
                <c:pt idx="44">
                  <c:v>-10.144484699420158</c:v>
                </c:pt>
                <c:pt idx="45">
                  <c:v>-11.001741780772347</c:v>
                </c:pt>
                <c:pt idx="46">
                  <c:v>-11.779138913152289</c:v>
                </c:pt>
                <c:pt idx="47">
                  <c:v>-12.500008550064345</c:v>
                </c:pt>
                <c:pt idx="48">
                  <c:v>-13.182427467717279</c:v>
                </c:pt>
                <c:pt idx="49">
                  <c:v>-17.915235345400507</c:v>
                </c:pt>
                <c:pt idx="50">
                  <c:v>-20.887179013680811</c:v>
                </c:pt>
                <c:pt idx="51">
                  <c:v>-24.7227498932609</c:v>
                </c:pt>
                <c:pt idx="52">
                  <c:v>-27.201579979147926</c:v>
                </c:pt>
                <c:pt idx="53">
                  <c:v>-29.826103654272956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37-4D86-BEC3-62A56C64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9648"/>
        <c:axId val="360120064"/>
      </c:scatterChart>
      <c:valAx>
        <c:axId val="360119648"/>
        <c:scaling>
          <c:orientation val="minMax"/>
          <c:max val="205000"/>
          <c:min val="19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en-US" baseline="0"/>
              </a:p>
            </c:rich>
          </c:tx>
          <c:layout>
            <c:manualLayout>
              <c:xMode val="edge"/>
              <c:yMode val="edge"/>
              <c:x val="0.91466406502234154"/>
              <c:y val="0.96358721826438365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120064"/>
        <c:crosses val="autoZero"/>
        <c:crossBetween val="midCat"/>
      </c:valAx>
      <c:valAx>
        <c:axId val="360120064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I/Imax</a:t>
                </a:r>
                <a:r>
                  <a:rPr lang="ru-RU"/>
                  <a:t>,</a:t>
                </a:r>
                <a:r>
                  <a:rPr lang="ru-RU" baseline="0"/>
                  <a:t> 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195165836155005E-2"/>
              <c:y val="1.4382702162229718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1196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79821585517"/>
          <c:y val="8.485280755198478E-2"/>
          <c:w val="0.83596066863727203"/>
          <c:h val="0.84824335375054671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Sheet1!$A$8:$A$68</c:f>
              <c:numCache>
                <c:formatCode>General</c:formatCode>
                <c:ptCount val="61"/>
                <c:pt idx="0">
                  <c:v>100000</c:v>
                </c:pt>
                <c:pt idx="1">
                  <c:v>130000</c:v>
                </c:pt>
                <c:pt idx="2">
                  <c:v>150000</c:v>
                </c:pt>
                <c:pt idx="3">
                  <c:v>160000</c:v>
                </c:pt>
                <c:pt idx="4">
                  <c:v>170000</c:v>
                </c:pt>
                <c:pt idx="5">
                  <c:v>180000</c:v>
                </c:pt>
                <c:pt idx="6">
                  <c:v>181000</c:v>
                </c:pt>
                <c:pt idx="7">
                  <c:v>182000</c:v>
                </c:pt>
                <c:pt idx="8">
                  <c:v>183000</c:v>
                </c:pt>
                <c:pt idx="9">
                  <c:v>184000</c:v>
                </c:pt>
                <c:pt idx="10">
                  <c:v>185000</c:v>
                </c:pt>
                <c:pt idx="11">
                  <c:v>186000</c:v>
                </c:pt>
                <c:pt idx="12">
                  <c:v>187000</c:v>
                </c:pt>
                <c:pt idx="13">
                  <c:v>188000</c:v>
                </c:pt>
                <c:pt idx="14">
                  <c:v>189000</c:v>
                </c:pt>
                <c:pt idx="15">
                  <c:v>190000</c:v>
                </c:pt>
                <c:pt idx="16">
                  <c:v>191000</c:v>
                </c:pt>
                <c:pt idx="17">
                  <c:v>192000</c:v>
                </c:pt>
                <c:pt idx="18">
                  <c:v>193000</c:v>
                </c:pt>
                <c:pt idx="19">
                  <c:v>193500</c:v>
                </c:pt>
                <c:pt idx="20">
                  <c:v>194000</c:v>
                </c:pt>
                <c:pt idx="21">
                  <c:v>194500</c:v>
                </c:pt>
                <c:pt idx="22">
                  <c:v>195000</c:v>
                </c:pt>
                <c:pt idx="23">
                  <c:v>195500</c:v>
                </c:pt>
                <c:pt idx="24">
                  <c:v>196000</c:v>
                </c:pt>
                <c:pt idx="25">
                  <c:v>196500</c:v>
                </c:pt>
                <c:pt idx="26">
                  <c:v>197000</c:v>
                </c:pt>
                <c:pt idx="27">
                  <c:v>197100</c:v>
                </c:pt>
                <c:pt idx="28">
                  <c:v>197200</c:v>
                </c:pt>
                <c:pt idx="29">
                  <c:v>197300</c:v>
                </c:pt>
                <c:pt idx="30">
                  <c:v>197400</c:v>
                </c:pt>
                <c:pt idx="31">
                  <c:v>197450</c:v>
                </c:pt>
                <c:pt idx="32">
                  <c:v>197500</c:v>
                </c:pt>
                <c:pt idx="33">
                  <c:v>197600</c:v>
                </c:pt>
                <c:pt idx="34">
                  <c:v>197800</c:v>
                </c:pt>
                <c:pt idx="35">
                  <c:v>197900</c:v>
                </c:pt>
                <c:pt idx="36">
                  <c:v>198000</c:v>
                </c:pt>
                <c:pt idx="37">
                  <c:v>199000</c:v>
                </c:pt>
                <c:pt idx="38">
                  <c:v>200000</c:v>
                </c:pt>
                <c:pt idx="39">
                  <c:v>201000</c:v>
                </c:pt>
                <c:pt idx="40">
                  <c:v>202000</c:v>
                </c:pt>
                <c:pt idx="41">
                  <c:v>203000</c:v>
                </c:pt>
                <c:pt idx="42">
                  <c:v>204000</c:v>
                </c:pt>
                <c:pt idx="43">
                  <c:v>205000</c:v>
                </c:pt>
                <c:pt idx="44">
                  <c:v>206000</c:v>
                </c:pt>
                <c:pt idx="45">
                  <c:v>207000</c:v>
                </c:pt>
                <c:pt idx="46">
                  <c:v>208000</c:v>
                </c:pt>
                <c:pt idx="47">
                  <c:v>209000</c:v>
                </c:pt>
                <c:pt idx="48">
                  <c:v>210000</c:v>
                </c:pt>
                <c:pt idx="49">
                  <c:v>220000</c:v>
                </c:pt>
                <c:pt idx="50">
                  <c:v>230000</c:v>
                </c:pt>
                <c:pt idx="51">
                  <c:v>250000</c:v>
                </c:pt>
                <c:pt idx="52">
                  <c:v>270000</c:v>
                </c:pt>
                <c:pt idx="53">
                  <c:v>300000</c:v>
                </c:pt>
                <c:pt idx="54">
                  <c:v>400000</c:v>
                </c:pt>
                <c:pt idx="55">
                  <c:v>500000</c:v>
                </c:pt>
                <c:pt idx="56">
                  <c:v>600000</c:v>
                </c:pt>
                <c:pt idx="57">
                  <c:v>700000</c:v>
                </c:pt>
                <c:pt idx="58">
                  <c:v>800000</c:v>
                </c:pt>
                <c:pt idx="59">
                  <c:v>900000</c:v>
                </c:pt>
                <c:pt idx="60">
                  <c:v>1000000</c:v>
                </c:pt>
              </c:numCache>
            </c:numRef>
          </c:xVal>
          <c:yVal>
            <c:numRef>
              <c:f>Sheet1!$D$8:$D$68</c:f>
              <c:numCache>
                <c:formatCode>0.00E+00</c:formatCode>
                <c:ptCount val="61"/>
                <c:pt idx="0">
                  <c:v>-34.462073681054768</c:v>
                </c:pt>
                <c:pt idx="1">
                  <c:v>-29.818022503460796</c:v>
                </c:pt>
                <c:pt idx="2">
                  <c:v>-26.038006511566152</c:v>
                </c:pt>
                <c:pt idx="3">
                  <c:v>-23.674443951254315</c:v>
                </c:pt>
                <c:pt idx="4">
                  <c:v>-20.709890353360535</c:v>
                </c:pt>
                <c:pt idx="5">
                  <c:v>-16.568486743952004</c:v>
                </c:pt>
                <c:pt idx="6">
                  <c:v>-16.040185501448917</c:v>
                </c:pt>
                <c:pt idx="7">
                  <c:v>-15.485124130002388</c:v>
                </c:pt>
                <c:pt idx="8">
                  <c:v>-14.900348222340172</c:v>
                </c:pt>
                <c:pt idx="9">
                  <c:v>-14.275664288931754</c:v>
                </c:pt>
                <c:pt idx="10">
                  <c:v>-13.605023682709405</c:v>
                </c:pt>
                <c:pt idx="11">
                  <c:v>-12.889945637542633</c:v>
                </c:pt>
                <c:pt idx="12">
                  <c:v>-12.116296957558038</c:v>
                </c:pt>
                <c:pt idx="13">
                  <c:v>-11.280792734546552</c:v>
                </c:pt>
                <c:pt idx="14">
                  <c:v>-10.365324297862532</c:v>
                </c:pt>
                <c:pt idx="15">
                  <c:v>-9.361731423674545</c:v>
                </c:pt>
                <c:pt idx="16">
                  <c:v>-8.2528156016232384</c:v>
                </c:pt>
                <c:pt idx="17">
                  <c:v>-7.0221578788691952</c:v>
                </c:pt>
                <c:pt idx="18">
                  <c:v>-5.651221623708703</c:v>
                </c:pt>
                <c:pt idx="19">
                  <c:v>-4.9135231353229782</c:v>
                </c:pt>
                <c:pt idx="20">
                  <c:v>-4.1434759745545682</c:v>
                </c:pt>
                <c:pt idx="21">
                  <c:v>-3.3513562198017199</c:v>
                </c:pt>
                <c:pt idx="22">
                  <c:v>-2.5516826876522591</c:v>
                </c:pt>
                <c:pt idx="23">
                  <c:v>-1.7734879916290824</c:v>
                </c:pt>
                <c:pt idx="24">
                  <c:v>-1.0602995531225421</c:v>
                </c:pt>
                <c:pt idx="25">
                  <c:v>-0.48175450120215424</c:v>
                </c:pt>
                <c:pt idx="26">
                  <c:v>-0.11112910204738173</c:v>
                </c:pt>
                <c:pt idx="27">
                  <c:v>-6.6331473137003702E-2</c:v>
                </c:pt>
                <c:pt idx="28">
                  <c:v>-3.3102417584775987E-2</c:v>
                </c:pt>
                <c:pt idx="29">
                  <c:v>-1.1310320153239697E-2</c:v>
                </c:pt>
                <c:pt idx="30">
                  <c:v>-1.0439772456389267E-2</c:v>
                </c:pt>
                <c:pt idx="31">
                  <c:v>0</c:v>
                </c:pt>
                <c:pt idx="32">
                  <c:v>-1.7406598286531384E-2</c:v>
                </c:pt>
                <c:pt idx="33">
                  <c:v>-1.8277844552177215E-2</c:v>
                </c:pt>
                <c:pt idx="34">
                  <c:v>-7.8605872568648039E-2</c:v>
                </c:pt>
                <c:pt idx="35">
                  <c:v>-0.12699535503690543</c:v>
                </c:pt>
                <c:pt idx="36">
                  <c:v>-0.18186869400725797</c:v>
                </c:pt>
                <c:pt idx="37">
                  <c:v>-1.213913334259912</c:v>
                </c:pt>
                <c:pt idx="38">
                  <c:v>-2.6963430519264691</c:v>
                </c:pt>
                <c:pt idx="39">
                  <c:v>-4.2421002741513449</c:v>
                </c:pt>
                <c:pt idx="40">
                  <c:v>-5.6846160886733887</c:v>
                </c:pt>
                <c:pt idx="41">
                  <c:v>-6.9851593018809162</c:v>
                </c:pt>
                <c:pt idx="42">
                  <c:v>-8.1544415400239583</c:v>
                </c:pt>
                <c:pt idx="43">
                  <c:v>-9.1972449855631346</c:v>
                </c:pt>
                <c:pt idx="44">
                  <c:v>-10.144484699420158</c:v>
                </c:pt>
                <c:pt idx="45">
                  <c:v>-11.001741780772347</c:v>
                </c:pt>
                <c:pt idx="46">
                  <c:v>-11.779138913152289</c:v>
                </c:pt>
                <c:pt idx="47">
                  <c:v>-12.500008550064345</c:v>
                </c:pt>
                <c:pt idx="48">
                  <c:v>-13.182427467717279</c:v>
                </c:pt>
                <c:pt idx="49">
                  <c:v>-17.915235345400507</c:v>
                </c:pt>
                <c:pt idx="50">
                  <c:v>-20.887179013680811</c:v>
                </c:pt>
                <c:pt idx="51">
                  <c:v>-24.7227498932609</c:v>
                </c:pt>
                <c:pt idx="52">
                  <c:v>-27.201579979147926</c:v>
                </c:pt>
                <c:pt idx="53">
                  <c:v>-29.826103654272956</c:v>
                </c:pt>
                <c:pt idx="54">
                  <c:v>-34.828145897703763</c:v>
                </c:pt>
                <c:pt idx="55">
                  <c:v>-37.719126743059086</c:v>
                </c:pt>
                <c:pt idx="56">
                  <c:v>-39.776832456684183</c:v>
                </c:pt>
                <c:pt idx="57">
                  <c:v>-41.402931250233792</c:v>
                </c:pt>
                <c:pt idx="58">
                  <c:v>-42.844659835894277</c:v>
                </c:pt>
                <c:pt idx="59">
                  <c:v>-43.867710284841905</c:v>
                </c:pt>
                <c:pt idx="60">
                  <c:v>-44.873812651069819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0-414E-8333-26BFA238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9648"/>
        <c:axId val="360120064"/>
      </c:scatterChart>
      <c:valAx>
        <c:axId val="360119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ru-RU"/>
                  <a:t> Гц</a:t>
                </a:r>
              </a:p>
            </c:rich>
          </c:tx>
          <c:layout>
            <c:manualLayout>
              <c:xMode val="edge"/>
              <c:yMode val="edge"/>
              <c:x val="0.8726295293729337"/>
              <c:y val="0.95678762984613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120064"/>
        <c:crosses val="autoZero"/>
        <c:crossBetween val="midCat"/>
      </c:valAx>
      <c:valAx>
        <c:axId val="3601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I/Imax</a:t>
                </a:r>
                <a:r>
                  <a:rPr lang="ru-RU"/>
                  <a:t>,</a:t>
                </a:r>
                <a:r>
                  <a:rPr lang="ru-RU" baseline="0"/>
                  <a:t> дБ</a:t>
                </a:r>
              </a:p>
            </c:rich>
          </c:tx>
          <c:layout>
            <c:manualLayout>
              <c:xMode val="edge"/>
              <c:yMode val="edge"/>
              <c:x val="5.7728110715976666E-2"/>
              <c:y val="2.78971873337127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119648"/>
        <c:crossesAt val="100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Амплитуда</a:t>
            </a:r>
            <a:r>
              <a:rPr lang="ru-RU" baseline="0"/>
              <a:t> </a:t>
            </a:r>
            <a:r>
              <a:rPr lang="en-US" baseline="0"/>
              <a:t>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47430114924941E-2"/>
          <c:y val="0.1075072463768116"/>
          <c:w val="0.90548191184839755"/>
          <c:h val="0.7667770676647481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5"/>
            <c:backward val="1"/>
            <c:dispRSqr val="0"/>
            <c:dispEq val="0"/>
          </c:trendline>
          <c:xVal>
            <c:numRef>
              <c:f>Sheet1!$A$81:$A$108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</c:numCache>
            </c:numRef>
          </c:xVal>
          <c:yVal>
            <c:numRef>
              <c:f>Sheet1!$B$81:$B$108</c:f>
              <c:numCache>
                <c:formatCode>0.0000</c:formatCode>
                <c:ptCount val="28"/>
                <c:pt idx="0">
                  <c:v>908.31</c:v>
                </c:pt>
                <c:pt idx="1">
                  <c:v>829.75250000000005</c:v>
                </c:pt>
                <c:pt idx="2">
                  <c:v>758.04719999999998</c:v>
                </c:pt>
                <c:pt idx="3">
                  <c:v>684.79359999999997</c:v>
                </c:pt>
                <c:pt idx="4">
                  <c:v>627.52859999999998</c:v>
                </c:pt>
                <c:pt idx="5">
                  <c:v>575.06669999999997</c:v>
                </c:pt>
                <c:pt idx="6">
                  <c:v>526.93740000000003</c:v>
                </c:pt>
                <c:pt idx="7">
                  <c:v>482.76900000000001</c:v>
                </c:pt>
                <c:pt idx="8">
                  <c:v>442.32400000000001</c:v>
                </c:pt>
                <c:pt idx="9">
                  <c:v>405.65699999999998</c:v>
                </c:pt>
                <c:pt idx="10">
                  <c:v>371.16059999999999</c:v>
                </c:pt>
                <c:pt idx="11">
                  <c:v>339.9325</c:v>
                </c:pt>
                <c:pt idx="12">
                  <c:v>312.34129999999999</c:v>
                </c:pt>
                <c:pt idx="13">
                  <c:v>286.76659999999998</c:v>
                </c:pt>
                <c:pt idx="14">
                  <c:v>262.815</c:v>
                </c:pt>
                <c:pt idx="15">
                  <c:v>240.85140000000001</c:v>
                </c:pt>
                <c:pt idx="16">
                  <c:v>216.58439999999999</c:v>
                </c:pt>
                <c:pt idx="17">
                  <c:v>201.61019999999999</c:v>
                </c:pt>
                <c:pt idx="18">
                  <c:v>184.833</c:v>
                </c:pt>
                <c:pt idx="19">
                  <c:v>169.28110000000001</c:v>
                </c:pt>
                <c:pt idx="20">
                  <c:v>154.73750000000001</c:v>
                </c:pt>
                <c:pt idx="21">
                  <c:v>141.66800000000001</c:v>
                </c:pt>
                <c:pt idx="22">
                  <c:v>130.75970000000001</c:v>
                </c:pt>
                <c:pt idx="23">
                  <c:v>115.0124</c:v>
                </c:pt>
                <c:pt idx="24">
                  <c:v>105.13120000000001</c:v>
                </c:pt>
                <c:pt idx="25">
                  <c:v>71.2102</c:v>
                </c:pt>
                <c:pt idx="26">
                  <c:v>45.642699999999998</c:v>
                </c:pt>
                <c:pt idx="27">
                  <c:v>32.454700000000003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93-4FC0-9987-1760BD7E0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33760"/>
        <c:axId val="465018448"/>
      </c:scatterChart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Sheet1!$A$80:$A$108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</c:numCache>
            </c:numRef>
          </c:xVal>
          <c:yVal>
            <c:numRef>
              <c:f>Sheet1!$D$81:$D$108</c:f>
              <c:numCache>
                <c:formatCode>0.0000</c:formatCode>
                <c:ptCount val="28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AD-4871-B7C9-855EFEAF3AD4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Sheet1!$A$80:$A$108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</c:numCache>
            </c:numRef>
          </c:xVal>
          <c:yVal>
            <c:numRef>
              <c:f>Sheet1!$D$111:$D$138</c:f>
              <c:numCache>
                <c:formatCode>0.0000</c:formatCode>
                <c:ptCount val="28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AD-4871-B7C9-855EFEAF3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33760"/>
        <c:axId val="465018448"/>
      </c:scatterChart>
      <c:valAx>
        <c:axId val="46403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</a:t>
                </a:r>
                <a:r>
                  <a:rPr lang="ru-RU" baseline="0"/>
                  <a:t>полупериодов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6474649406688242"/>
              <c:y val="0.9228549583475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018448"/>
        <c:crosses val="autoZero"/>
        <c:crossBetween val="midCat"/>
      </c:valAx>
      <c:valAx>
        <c:axId val="4650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Umax, </a:t>
                </a:r>
                <a:r>
                  <a:rPr lang="ru-RU"/>
                  <a:t>мВ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4.0524249686180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03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Sheet1!$A$81:$A$96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Sheet1!$B$81:$B$96</c:f>
              <c:numCache>
                <c:formatCode>0.0000</c:formatCode>
                <c:ptCount val="16"/>
                <c:pt idx="0">
                  <c:v>908.31</c:v>
                </c:pt>
                <c:pt idx="1">
                  <c:v>829.75250000000005</c:v>
                </c:pt>
                <c:pt idx="2">
                  <c:v>758.04719999999998</c:v>
                </c:pt>
                <c:pt idx="3">
                  <c:v>684.79359999999997</c:v>
                </c:pt>
                <c:pt idx="4">
                  <c:v>627.52859999999998</c:v>
                </c:pt>
                <c:pt idx="5">
                  <c:v>575.06669999999997</c:v>
                </c:pt>
                <c:pt idx="6">
                  <c:v>526.93740000000003</c:v>
                </c:pt>
                <c:pt idx="7">
                  <c:v>482.76900000000001</c:v>
                </c:pt>
                <c:pt idx="8">
                  <c:v>442.32400000000001</c:v>
                </c:pt>
                <c:pt idx="9">
                  <c:v>405.65699999999998</c:v>
                </c:pt>
                <c:pt idx="10">
                  <c:v>371.16059999999999</c:v>
                </c:pt>
                <c:pt idx="11">
                  <c:v>339.9325</c:v>
                </c:pt>
                <c:pt idx="12">
                  <c:v>312.34129999999999</c:v>
                </c:pt>
                <c:pt idx="13">
                  <c:v>286.76659999999998</c:v>
                </c:pt>
                <c:pt idx="14">
                  <c:v>262.815</c:v>
                </c:pt>
                <c:pt idx="15">
                  <c:v>240.85140000000001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7E-47EB-8617-596F0ECED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33760"/>
        <c:axId val="465018448"/>
      </c:scatterChart>
      <c:scatterChart>
        <c:scatterStyle val="lineMarker"/>
        <c:varyColors val="0"/>
        <c:ser>
          <c:idx val="0"/>
          <c:order val="1"/>
          <c:tx>
            <c:strRef>
              <c:f>Sheet1!$E$87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Sheet1!$F$87:$F$88</c:f>
              <c:numCache>
                <c:formatCode>General</c:formatCode>
                <c:ptCount val="2"/>
                <c:pt idx="0">
                  <c:v>1</c:v>
                </c:pt>
                <c:pt idx="1">
                  <c:v>20</c:v>
                </c:pt>
              </c:numCache>
            </c:numRef>
          </c:xVal>
          <c:yVal>
            <c:numRef>
              <c:f>Sheet1!$E$87:$E$88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7E-47EB-8617-596F0ECEDC04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Sheet1!$F$90:$F$91</c:f>
              <c:numCache>
                <c:formatCode>General</c:formatCode>
                <c:ptCount val="2"/>
                <c:pt idx="0">
                  <c:v>1</c:v>
                </c:pt>
                <c:pt idx="1">
                  <c:v>20</c:v>
                </c:pt>
              </c:numCache>
            </c:numRef>
          </c:xVal>
          <c:yVal>
            <c:numRef>
              <c:f>Sheet1!$E$90:$E$91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7E-47EB-8617-596F0ECED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33760"/>
        <c:axId val="465018448"/>
      </c:scatterChart>
      <c:valAx>
        <c:axId val="464033760"/>
        <c:scaling>
          <c:orientation val="minMax"/>
          <c:max val="2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</a:t>
                </a:r>
                <a:r>
                  <a:rPr lang="ru-RU" baseline="0"/>
                  <a:t>полупериодов</a:t>
                </a:r>
              </a:p>
            </c:rich>
          </c:tx>
          <c:layout>
            <c:manualLayout>
              <c:xMode val="edge"/>
              <c:yMode val="edge"/>
              <c:x val="0.86164411487399029"/>
              <c:y val="0.92694191486933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018448"/>
        <c:crosses val="autoZero"/>
        <c:crossBetween val="midCat"/>
      </c:valAx>
      <c:valAx>
        <c:axId val="465018448"/>
        <c:scaling>
          <c:orientation val="minMax"/>
          <c:max val="43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Umax,</a:t>
                </a:r>
                <a:r>
                  <a:rPr lang="en-US" baseline="0"/>
                  <a:t> </a:t>
                </a:r>
                <a:r>
                  <a:rPr lang="ru-RU" baseline="0"/>
                  <a:t>мкВ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9417475728155338E-2"/>
              <c:y val="1.14081935410247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03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80523515333533E-2"/>
          <c:y val="5.5026455026455028E-2"/>
          <c:w val="0.79674557963662773"/>
          <c:h val="0.88274432362621336"/>
        </c:manualLayout>
      </c:layout>
      <c:scatterChart>
        <c:scatterStyle val="lineMarker"/>
        <c:varyColors val="0"/>
        <c:ser>
          <c:idx val="1"/>
          <c:order val="2"/>
          <c:marker>
            <c:symbol val="none"/>
          </c:marker>
          <c:xVal>
            <c:numRef>
              <c:f>Sheet1!$G$43:$G$44</c:f>
              <c:numCache>
                <c:formatCode>General</c:formatCode>
                <c:ptCount val="2"/>
                <c:pt idx="0">
                  <c:v>1</c:v>
                </c:pt>
                <c:pt idx="1">
                  <c:v>10000000</c:v>
                </c:pt>
              </c:numCache>
            </c:numRef>
          </c:xVal>
          <c:yVal>
            <c:numRef>
              <c:f>Sheet1!$F$43:$F$44</c:f>
              <c:numCache>
                <c:formatCode>General</c:formatCode>
                <c:ptCount val="2"/>
                <c:pt idx="0">
                  <c:v>-3.01</c:v>
                </c:pt>
                <c:pt idx="1">
                  <c:v>-3.01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3-4A64-8200-E5F38F7CF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9648"/>
        <c:axId val="360120064"/>
      </c:scatterChar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[1]Лист1!$A$4:$A$54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[1]Лист1!$E$4:$E$54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Резонансная кривая</c:v>
                </c15:tx>
              </c15:filteredSeriesTitle>
            </c:ext>
            <c:ext xmlns:c16="http://schemas.microsoft.com/office/drawing/2014/chart" uri="{C3380CC4-5D6E-409C-BE32-E72D297353CC}">
              <c16:uniqueId val="{00000001-2EA3-4A64-8200-E5F38F7CF46D}"/>
            </c:ext>
          </c:extLst>
        </c:ser>
        <c:ser>
          <c:idx val="0"/>
          <c:order val="1"/>
          <c:xVal>
            <c:numRef>
              <c:f>Sheet1!$A$8:$A$61</c:f>
              <c:numCache>
                <c:formatCode>General</c:formatCode>
                <c:ptCount val="54"/>
                <c:pt idx="0">
                  <c:v>100000</c:v>
                </c:pt>
                <c:pt idx="1">
                  <c:v>130000</c:v>
                </c:pt>
                <c:pt idx="2">
                  <c:v>150000</c:v>
                </c:pt>
                <c:pt idx="3">
                  <c:v>160000</c:v>
                </c:pt>
                <c:pt idx="4">
                  <c:v>170000</c:v>
                </c:pt>
                <c:pt idx="5">
                  <c:v>180000</c:v>
                </c:pt>
                <c:pt idx="6">
                  <c:v>181000</c:v>
                </c:pt>
                <c:pt idx="7">
                  <c:v>182000</c:v>
                </c:pt>
                <c:pt idx="8">
                  <c:v>183000</c:v>
                </c:pt>
                <c:pt idx="9">
                  <c:v>184000</c:v>
                </c:pt>
                <c:pt idx="10">
                  <c:v>185000</c:v>
                </c:pt>
                <c:pt idx="11">
                  <c:v>186000</c:v>
                </c:pt>
                <c:pt idx="12">
                  <c:v>187000</c:v>
                </c:pt>
                <c:pt idx="13">
                  <c:v>188000</c:v>
                </c:pt>
                <c:pt idx="14">
                  <c:v>189000</c:v>
                </c:pt>
                <c:pt idx="15">
                  <c:v>190000</c:v>
                </c:pt>
                <c:pt idx="16">
                  <c:v>191000</c:v>
                </c:pt>
                <c:pt idx="17">
                  <c:v>192000</c:v>
                </c:pt>
                <c:pt idx="18">
                  <c:v>193000</c:v>
                </c:pt>
                <c:pt idx="19">
                  <c:v>193500</c:v>
                </c:pt>
                <c:pt idx="20">
                  <c:v>194000</c:v>
                </c:pt>
                <c:pt idx="21">
                  <c:v>194500</c:v>
                </c:pt>
                <c:pt idx="22">
                  <c:v>195000</c:v>
                </c:pt>
                <c:pt idx="23">
                  <c:v>195500</c:v>
                </c:pt>
                <c:pt idx="24">
                  <c:v>196000</c:v>
                </c:pt>
                <c:pt idx="25">
                  <c:v>196500</c:v>
                </c:pt>
                <c:pt idx="26">
                  <c:v>197000</c:v>
                </c:pt>
                <c:pt idx="27">
                  <c:v>197100</c:v>
                </c:pt>
                <c:pt idx="28">
                  <c:v>197200</c:v>
                </c:pt>
                <c:pt idx="29">
                  <c:v>197300</c:v>
                </c:pt>
                <c:pt idx="30">
                  <c:v>197400</c:v>
                </c:pt>
                <c:pt idx="31">
                  <c:v>197450</c:v>
                </c:pt>
                <c:pt idx="32">
                  <c:v>197500</c:v>
                </c:pt>
                <c:pt idx="33">
                  <c:v>197600</c:v>
                </c:pt>
                <c:pt idx="34">
                  <c:v>197800</c:v>
                </c:pt>
                <c:pt idx="35">
                  <c:v>197900</c:v>
                </c:pt>
                <c:pt idx="36">
                  <c:v>198000</c:v>
                </c:pt>
                <c:pt idx="37">
                  <c:v>199000</c:v>
                </c:pt>
                <c:pt idx="38">
                  <c:v>200000</c:v>
                </c:pt>
                <c:pt idx="39">
                  <c:v>201000</c:v>
                </c:pt>
                <c:pt idx="40">
                  <c:v>202000</c:v>
                </c:pt>
                <c:pt idx="41">
                  <c:v>203000</c:v>
                </c:pt>
                <c:pt idx="42">
                  <c:v>204000</c:v>
                </c:pt>
                <c:pt idx="43">
                  <c:v>205000</c:v>
                </c:pt>
                <c:pt idx="44">
                  <c:v>206000</c:v>
                </c:pt>
                <c:pt idx="45">
                  <c:v>207000</c:v>
                </c:pt>
                <c:pt idx="46">
                  <c:v>208000</c:v>
                </c:pt>
                <c:pt idx="47">
                  <c:v>209000</c:v>
                </c:pt>
                <c:pt idx="48">
                  <c:v>210000</c:v>
                </c:pt>
                <c:pt idx="49">
                  <c:v>220000</c:v>
                </c:pt>
                <c:pt idx="50">
                  <c:v>230000</c:v>
                </c:pt>
                <c:pt idx="51">
                  <c:v>250000</c:v>
                </c:pt>
                <c:pt idx="52">
                  <c:v>270000</c:v>
                </c:pt>
                <c:pt idx="53">
                  <c:v>300000</c:v>
                </c:pt>
              </c:numCache>
            </c:numRef>
          </c:xVal>
          <c:yVal>
            <c:numRef>
              <c:f>Sheet1!$D$8:$D$61</c:f>
              <c:numCache>
                <c:formatCode>0.00E+00</c:formatCode>
                <c:ptCount val="54"/>
                <c:pt idx="0">
                  <c:v>-34.462073681054768</c:v>
                </c:pt>
                <c:pt idx="1">
                  <c:v>-29.818022503460796</c:v>
                </c:pt>
                <c:pt idx="2">
                  <c:v>-26.038006511566152</c:v>
                </c:pt>
                <c:pt idx="3">
                  <c:v>-23.674443951254315</c:v>
                </c:pt>
                <c:pt idx="4">
                  <c:v>-20.709890353360535</c:v>
                </c:pt>
                <c:pt idx="5">
                  <c:v>-16.568486743952004</c:v>
                </c:pt>
                <c:pt idx="6">
                  <c:v>-16.040185501448917</c:v>
                </c:pt>
                <c:pt idx="7">
                  <c:v>-15.485124130002388</c:v>
                </c:pt>
                <c:pt idx="8">
                  <c:v>-14.900348222340172</c:v>
                </c:pt>
                <c:pt idx="9">
                  <c:v>-14.275664288931754</c:v>
                </c:pt>
                <c:pt idx="10">
                  <c:v>-13.605023682709405</c:v>
                </c:pt>
                <c:pt idx="11">
                  <c:v>-12.889945637542633</c:v>
                </c:pt>
                <c:pt idx="12">
                  <c:v>-12.116296957558038</c:v>
                </c:pt>
                <c:pt idx="13">
                  <c:v>-11.280792734546552</c:v>
                </c:pt>
                <c:pt idx="14">
                  <c:v>-10.365324297862532</c:v>
                </c:pt>
                <c:pt idx="15">
                  <c:v>-9.361731423674545</c:v>
                </c:pt>
                <c:pt idx="16">
                  <c:v>-8.2528156016232384</c:v>
                </c:pt>
                <c:pt idx="17">
                  <c:v>-7.0221578788691952</c:v>
                </c:pt>
                <c:pt idx="18">
                  <c:v>-5.651221623708703</c:v>
                </c:pt>
                <c:pt idx="19">
                  <c:v>-4.9135231353229782</c:v>
                </c:pt>
                <c:pt idx="20">
                  <c:v>-4.1434759745545682</c:v>
                </c:pt>
                <c:pt idx="21">
                  <c:v>-3.3513562198017199</c:v>
                </c:pt>
                <c:pt idx="22">
                  <c:v>-2.5516826876522591</c:v>
                </c:pt>
                <c:pt idx="23">
                  <c:v>-1.7734879916290824</c:v>
                </c:pt>
                <c:pt idx="24">
                  <c:v>-1.0602995531225421</c:v>
                </c:pt>
                <c:pt idx="25">
                  <c:v>-0.48175450120215424</c:v>
                </c:pt>
                <c:pt idx="26">
                  <c:v>-0.11112910204738173</c:v>
                </c:pt>
                <c:pt idx="27">
                  <c:v>-6.6331473137003702E-2</c:v>
                </c:pt>
                <c:pt idx="28">
                  <c:v>-3.3102417584775987E-2</c:v>
                </c:pt>
                <c:pt idx="29">
                  <c:v>-1.1310320153239697E-2</c:v>
                </c:pt>
                <c:pt idx="30">
                  <c:v>-1.0439772456389267E-2</c:v>
                </c:pt>
                <c:pt idx="31">
                  <c:v>0</c:v>
                </c:pt>
                <c:pt idx="32">
                  <c:v>-1.7406598286531384E-2</c:v>
                </c:pt>
                <c:pt idx="33">
                  <c:v>-1.8277844552177215E-2</c:v>
                </c:pt>
                <c:pt idx="34">
                  <c:v>-7.8605872568648039E-2</c:v>
                </c:pt>
                <c:pt idx="35">
                  <c:v>-0.12699535503690543</c:v>
                </c:pt>
                <c:pt idx="36">
                  <c:v>-0.18186869400725797</c:v>
                </c:pt>
                <c:pt idx="37">
                  <c:v>-1.213913334259912</c:v>
                </c:pt>
                <c:pt idx="38">
                  <c:v>-2.6963430519264691</c:v>
                </c:pt>
                <c:pt idx="39">
                  <c:v>-4.2421002741513449</c:v>
                </c:pt>
                <c:pt idx="40">
                  <c:v>-5.6846160886733887</c:v>
                </c:pt>
                <c:pt idx="41">
                  <c:v>-6.9851593018809162</c:v>
                </c:pt>
                <c:pt idx="42">
                  <c:v>-8.1544415400239583</c:v>
                </c:pt>
                <c:pt idx="43">
                  <c:v>-9.1972449855631346</c:v>
                </c:pt>
                <c:pt idx="44">
                  <c:v>-10.144484699420158</c:v>
                </c:pt>
                <c:pt idx="45">
                  <c:v>-11.001741780772347</c:v>
                </c:pt>
                <c:pt idx="46">
                  <c:v>-11.779138913152289</c:v>
                </c:pt>
                <c:pt idx="47">
                  <c:v>-12.500008550064345</c:v>
                </c:pt>
                <c:pt idx="48">
                  <c:v>-13.182427467717279</c:v>
                </c:pt>
                <c:pt idx="49">
                  <c:v>-17.915235345400507</c:v>
                </c:pt>
                <c:pt idx="50">
                  <c:v>-20.887179013680811</c:v>
                </c:pt>
                <c:pt idx="51">
                  <c:v>-24.7227498932609</c:v>
                </c:pt>
                <c:pt idx="52">
                  <c:v>-27.201579979147926</c:v>
                </c:pt>
                <c:pt idx="53">
                  <c:v>-29.826103654272956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A3-4A64-8200-E5F38F7CF46D}"/>
            </c:ext>
          </c:extLst>
        </c:ser>
        <c:ser>
          <c:idx val="3"/>
          <c:order val="3"/>
          <c:xVal>
            <c:numRef>
              <c:f>[1]Лист1!$A$4:$A$54</c:f>
            </c:numRef>
          </c:xVal>
          <c:yVal>
            <c:numRef>
              <c:f>Sheet1!$AA$50</c:f>
              <c:numCache>
                <c:formatCode>General</c:formatCode>
                <c:ptCount val="1"/>
                <c:pt idx="0">
                  <c:v>194713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E2-460B-9606-E4006B3FB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9648"/>
        <c:axId val="360120064"/>
      </c:scatterChart>
      <c:valAx>
        <c:axId val="360119648"/>
        <c:scaling>
          <c:orientation val="minMax"/>
          <c:max val="200300"/>
          <c:min val="2001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en-US" baseline="0"/>
              </a:p>
            </c:rich>
          </c:tx>
          <c:layout>
            <c:manualLayout>
              <c:xMode val="edge"/>
              <c:yMode val="edge"/>
              <c:x val="0.91466406502234154"/>
              <c:y val="0.96358721826438365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120064"/>
        <c:crosses val="autoZero"/>
        <c:crossBetween val="midCat"/>
        <c:majorUnit val="20"/>
        <c:minorUnit val="5"/>
      </c:valAx>
      <c:valAx>
        <c:axId val="360120064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I/Imax</a:t>
                </a:r>
                <a:r>
                  <a:rPr lang="ru-RU"/>
                  <a:t>,</a:t>
                </a:r>
                <a:r>
                  <a:rPr lang="ru-RU" baseline="0"/>
                  <a:t> 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195165836155005E-2"/>
              <c:y val="1.4382702162229718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1196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80523515333533E-2"/>
          <c:y val="5.5026455026455028E-2"/>
          <c:w val="0.79674557963662773"/>
          <c:h val="0.88274432362621336"/>
        </c:manualLayout>
      </c:layout>
      <c:scatterChart>
        <c:scatterStyle val="lineMarker"/>
        <c:varyColors val="0"/>
        <c:ser>
          <c:idx val="1"/>
          <c:order val="2"/>
          <c:marker>
            <c:symbol val="none"/>
          </c:marker>
          <c:xVal>
            <c:numRef>
              <c:f>Sheet1!$G$43:$G$44</c:f>
              <c:numCache>
                <c:formatCode>General</c:formatCode>
                <c:ptCount val="2"/>
                <c:pt idx="0">
                  <c:v>1</c:v>
                </c:pt>
                <c:pt idx="1">
                  <c:v>10000000</c:v>
                </c:pt>
              </c:numCache>
            </c:numRef>
          </c:xVal>
          <c:yVal>
            <c:numRef>
              <c:f>Sheet1!$F$43:$F$44</c:f>
              <c:numCache>
                <c:formatCode>General</c:formatCode>
                <c:ptCount val="2"/>
                <c:pt idx="0">
                  <c:v>-3.01</c:v>
                </c:pt>
                <c:pt idx="1">
                  <c:v>-3.01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C-42B2-B4C3-075B3364D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9648"/>
        <c:axId val="360120064"/>
      </c:scatterChar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[1]Лист1!$A$4:$A$54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[1]Лист1!$E$4:$E$54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Резонансная кривая</c:v>
                </c15:tx>
              </c15:filteredSeriesTitle>
            </c:ext>
            <c:ext xmlns:c16="http://schemas.microsoft.com/office/drawing/2014/chart" uri="{C3380CC4-5D6E-409C-BE32-E72D297353CC}">
              <c16:uniqueId val="{00000001-715C-42B2-B4C3-075B3364D0DD}"/>
            </c:ext>
          </c:extLst>
        </c:ser>
        <c:ser>
          <c:idx val="0"/>
          <c:order val="1"/>
          <c:xVal>
            <c:numRef>
              <c:f>Sheet1!$A$8:$A$61</c:f>
              <c:numCache>
                <c:formatCode>General</c:formatCode>
                <c:ptCount val="54"/>
                <c:pt idx="0">
                  <c:v>100000</c:v>
                </c:pt>
                <c:pt idx="1">
                  <c:v>130000</c:v>
                </c:pt>
                <c:pt idx="2">
                  <c:v>150000</c:v>
                </c:pt>
                <c:pt idx="3">
                  <c:v>160000</c:v>
                </c:pt>
                <c:pt idx="4">
                  <c:v>170000</c:v>
                </c:pt>
                <c:pt idx="5">
                  <c:v>180000</c:v>
                </c:pt>
                <c:pt idx="6">
                  <c:v>181000</c:v>
                </c:pt>
                <c:pt idx="7">
                  <c:v>182000</c:v>
                </c:pt>
                <c:pt idx="8">
                  <c:v>183000</c:v>
                </c:pt>
                <c:pt idx="9">
                  <c:v>184000</c:v>
                </c:pt>
                <c:pt idx="10">
                  <c:v>185000</c:v>
                </c:pt>
                <c:pt idx="11">
                  <c:v>186000</c:v>
                </c:pt>
                <c:pt idx="12">
                  <c:v>187000</c:v>
                </c:pt>
                <c:pt idx="13">
                  <c:v>188000</c:v>
                </c:pt>
                <c:pt idx="14">
                  <c:v>189000</c:v>
                </c:pt>
                <c:pt idx="15">
                  <c:v>190000</c:v>
                </c:pt>
                <c:pt idx="16">
                  <c:v>191000</c:v>
                </c:pt>
                <c:pt idx="17">
                  <c:v>192000</c:v>
                </c:pt>
                <c:pt idx="18">
                  <c:v>193000</c:v>
                </c:pt>
                <c:pt idx="19">
                  <c:v>193500</c:v>
                </c:pt>
                <c:pt idx="20">
                  <c:v>194000</c:v>
                </c:pt>
                <c:pt idx="21">
                  <c:v>194500</c:v>
                </c:pt>
                <c:pt idx="22">
                  <c:v>195000</c:v>
                </c:pt>
                <c:pt idx="23">
                  <c:v>195500</c:v>
                </c:pt>
                <c:pt idx="24">
                  <c:v>196000</c:v>
                </c:pt>
                <c:pt idx="25">
                  <c:v>196500</c:v>
                </c:pt>
                <c:pt idx="26">
                  <c:v>197000</c:v>
                </c:pt>
                <c:pt idx="27">
                  <c:v>197100</c:v>
                </c:pt>
                <c:pt idx="28">
                  <c:v>197200</c:v>
                </c:pt>
                <c:pt idx="29">
                  <c:v>197300</c:v>
                </c:pt>
                <c:pt idx="30">
                  <c:v>197400</c:v>
                </c:pt>
                <c:pt idx="31">
                  <c:v>197450</c:v>
                </c:pt>
                <c:pt idx="32">
                  <c:v>197500</c:v>
                </c:pt>
                <c:pt idx="33">
                  <c:v>197600</c:v>
                </c:pt>
                <c:pt idx="34">
                  <c:v>197800</c:v>
                </c:pt>
                <c:pt idx="35">
                  <c:v>197900</c:v>
                </c:pt>
                <c:pt idx="36">
                  <c:v>198000</c:v>
                </c:pt>
                <c:pt idx="37">
                  <c:v>199000</c:v>
                </c:pt>
                <c:pt idx="38">
                  <c:v>200000</c:v>
                </c:pt>
                <c:pt idx="39">
                  <c:v>201000</c:v>
                </c:pt>
                <c:pt idx="40">
                  <c:v>202000</c:v>
                </c:pt>
                <c:pt idx="41">
                  <c:v>203000</c:v>
                </c:pt>
                <c:pt idx="42">
                  <c:v>204000</c:v>
                </c:pt>
                <c:pt idx="43">
                  <c:v>205000</c:v>
                </c:pt>
                <c:pt idx="44">
                  <c:v>206000</c:v>
                </c:pt>
                <c:pt idx="45">
                  <c:v>207000</c:v>
                </c:pt>
                <c:pt idx="46">
                  <c:v>208000</c:v>
                </c:pt>
                <c:pt idx="47">
                  <c:v>209000</c:v>
                </c:pt>
                <c:pt idx="48">
                  <c:v>210000</c:v>
                </c:pt>
                <c:pt idx="49">
                  <c:v>220000</c:v>
                </c:pt>
                <c:pt idx="50">
                  <c:v>230000</c:v>
                </c:pt>
                <c:pt idx="51">
                  <c:v>250000</c:v>
                </c:pt>
                <c:pt idx="52">
                  <c:v>270000</c:v>
                </c:pt>
                <c:pt idx="53">
                  <c:v>300000</c:v>
                </c:pt>
              </c:numCache>
            </c:numRef>
          </c:xVal>
          <c:yVal>
            <c:numRef>
              <c:f>Sheet1!$D$8:$D$61</c:f>
              <c:numCache>
                <c:formatCode>0.00E+00</c:formatCode>
                <c:ptCount val="54"/>
                <c:pt idx="0">
                  <c:v>-34.462073681054768</c:v>
                </c:pt>
                <c:pt idx="1">
                  <c:v>-29.818022503460796</c:v>
                </c:pt>
                <c:pt idx="2">
                  <c:v>-26.038006511566152</c:v>
                </c:pt>
                <c:pt idx="3">
                  <c:v>-23.674443951254315</c:v>
                </c:pt>
                <c:pt idx="4">
                  <c:v>-20.709890353360535</c:v>
                </c:pt>
                <c:pt idx="5">
                  <c:v>-16.568486743952004</c:v>
                </c:pt>
                <c:pt idx="6">
                  <c:v>-16.040185501448917</c:v>
                </c:pt>
                <c:pt idx="7">
                  <c:v>-15.485124130002388</c:v>
                </c:pt>
                <c:pt idx="8">
                  <c:v>-14.900348222340172</c:v>
                </c:pt>
                <c:pt idx="9">
                  <c:v>-14.275664288931754</c:v>
                </c:pt>
                <c:pt idx="10">
                  <c:v>-13.605023682709405</c:v>
                </c:pt>
                <c:pt idx="11">
                  <c:v>-12.889945637542633</c:v>
                </c:pt>
                <c:pt idx="12">
                  <c:v>-12.116296957558038</c:v>
                </c:pt>
                <c:pt idx="13">
                  <c:v>-11.280792734546552</c:v>
                </c:pt>
                <c:pt idx="14">
                  <c:v>-10.365324297862532</c:v>
                </c:pt>
                <c:pt idx="15">
                  <c:v>-9.361731423674545</c:v>
                </c:pt>
                <c:pt idx="16">
                  <c:v>-8.2528156016232384</c:v>
                </c:pt>
                <c:pt idx="17">
                  <c:v>-7.0221578788691952</c:v>
                </c:pt>
                <c:pt idx="18">
                  <c:v>-5.651221623708703</c:v>
                </c:pt>
                <c:pt idx="19">
                  <c:v>-4.9135231353229782</c:v>
                </c:pt>
                <c:pt idx="20">
                  <c:v>-4.1434759745545682</c:v>
                </c:pt>
                <c:pt idx="21">
                  <c:v>-3.3513562198017199</c:v>
                </c:pt>
                <c:pt idx="22">
                  <c:v>-2.5516826876522591</c:v>
                </c:pt>
                <c:pt idx="23">
                  <c:v>-1.7734879916290824</c:v>
                </c:pt>
                <c:pt idx="24">
                  <c:v>-1.0602995531225421</c:v>
                </c:pt>
                <c:pt idx="25">
                  <c:v>-0.48175450120215424</c:v>
                </c:pt>
                <c:pt idx="26">
                  <c:v>-0.11112910204738173</c:v>
                </c:pt>
                <c:pt idx="27">
                  <c:v>-6.6331473137003702E-2</c:v>
                </c:pt>
                <c:pt idx="28">
                  <c:v>-3.3102417584775987E-2</c:v>
                </c:pt>
                <c:pt idx="29">
                  <c:v>-1.1310320153239697E-2</c:v>
                </c:pt>
                <c:pt idx="30">
                  <c:v>-1.0439772456389267E-2</c:v>
                </c:pt>
                <c:pt idx="31">
                  <c:v>0</c:v>
                </c:pt>
                <c:pt idx="32">
                  <c:v>-1.7406598286531384E-2</c:v>
                </c:pt>
                <c:pt idx="33">
                  <c:v>-1.8277844552177215E-2</c:v>
                </c:pt>
                <c:pt idx="34">
                  <c:v>-7.8605872568648039E-2</c:v>
                </c:pt>
                <c:pt idx="35">
                  <c:v>-0.12699535503690543</c:v>
                </c:pt>
                <c:pt idx="36">
                  <c:v>-0.18186869400725797</c:v>
                </c:pt>
                <c:pt idx="37">
                  <c:v>-1.213913334259912</c:v>
                </c:pt>
                <c:pt idx="38">
                  <c:v>-2.6963430519264691</c:v>
                </c:pt>
                <c:pt idx="39">
                  <c:v>-4.2421002741513449</c:v>
                </c:pt>
                <c:pt idx="40">
                  <c:v>-5.6846160886733887</c:v>
                </c:pt>
                <c:pt idx="41">
                  <c:v>-6.9851593018809162</c:v>
                </c:pt>
                <c:pt idx="42">
                  <c:v>-8.1544415400239583</c:v>
                </c:pt>
                <c:pt idx="43">
                  <c:v>-9.1972449855631346</c:v>
                </c:pt>
                <c:pt idx="44">
                  <c:v>-10.144484699420158</c:v>
                </c:pt>
                <c:pt idx="45">
                  <c:v>-11.001741780772347</c:v>
                </c:pt>
                <c:pt idx="46">
                  <c:v>-11.779138913152289</c:v>
                </c:pt>
                <c:pt idx="47">
                  <c:v>-12.500008550064345</c:v>
                </c:pt>
                <c:pt idx="48">
                  <c:v>-13.182427467717279</c:v>
                </c:pt>
                <c:pt idx="49">
                  <c:v>-17.915235345400507</c:v>
                </c:pt>
                <c:pt idx="50">
                  <c:v>-20.887179013680811</c:v>
                </c:pt>
                <c:pt idx="51">
                  <c:v>-24.7227498932609</c:v>
                </c:pt>
                <c:pt idx="52">
                  <c:v>-27.201579979147926</c:v>
                </c:pt>
                <c:pt idx="53">
                  <c:v>-29.826103654272956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5C-42B2-B4C3-075B3364D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9648"/>
        <c:axId val="360120064"/>
      </c:scatterChart>
      <c:valAx>
        <c:axId val="360119648"/>
        <c:scaling>
          <c:orientation val="minMax"/>
          <c:max val="195800"/>
          <c:min val="1945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en-US" baseline="0"/>
              </a:p>
            </c:rich>
          </c:tx>
          <c:layout>
            <c:manualLayout>
              <c:xMode val="edge"/>
              <c:yMode val="edge"/>
              <c:x val="0.91466406502234154"/>
              <c:y val="0.96358721826438365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120064"/>
        <c:crosses val="autoZero"/>
        <c:crossBetween val="midCat"/>
      </c:valAx>
      <c:valAx>
        <c:axId val="360120064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I/Imax</a:t>
                </a:r>
                <a:r>
                  <a:rPr lang="ru-RU"/>
                  <a:t>,</a:t>
                </a:r>
                <a:r>
                  <a:rPr lang="ru-RU" baseline="0"/>
                  <a:t> 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195165836155005E-2"/>
              <c:y val="1.4382702162229718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1196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Амплитуда</a:t>
            </a:r>
            <a:r>
              <a:rPr lang="ru-RU" baseline="0"/>
              <a:t> </a:t>
            </a:r>
            <a:r>
              <a:rPr lang="en-US" baseline="0"/>
              <a:t>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47430114924941E-2"/>
          <c:y val="0.1075072463768116"/>
          <c:w val="0.90548191184839755"/>
          <c:h val="0.7667770676647481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5"/>
            <c:backward val="1"/>
            <c:dispRSqr val="0"/>
            <c:dispEq val="0"/>
          </c:trendline>
          <c:xVal>
            <c:numRef>
              <c:f>Sheet1!$A$81:$A$108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</c:numCache>
            </c:numRef>
          </c:xVal>
          <c:yVal>
            <c:numRef>
              <c:f>Sheet1!$B$81:$B$108</c:f>
              <c:numCache>
                <c:formatCode>0.0000</c:formatCode>
                <c:ptCount val="28"/>
                <c:pt idx="0">
                  <c:v>908.31</c:v>
                </c:pt>
                <c:pt idx="1">
                  <c:v>829.75250000000005</c:v>
                </c:pt>
                <c:pt idx="2">
                  <c:v>758.04719999999998</c:v>
                </c:pt>
                <c:pt idx="3">
                  <c:v>684.79359999999997</c:v>
                </c:pt>
                <c:pt idx="4">
                  <c:v>627.52859999999998</c:v>
                </c:pt>
                <c:pt idx="5">
                  <c:v>575.06669999999997</c:v>
                </c:pt>
                <c:pt idx="6">
                  <c:v>526.93740000000003</c:v>
                </c:pt>
                <c:pt idx="7">
                  <c:v>482.76900000000001</c:v>
                </c:pt>
                <c:pt idx="8">
                  <c:v>442.32400000000001</c:v>
                </c:pt>
                <c:pt idx="9">
                  <c:v>405.65699999999998</c:v>
                </c:pt>
                <c:pt idx="10">
                  <c:v>371.16059999999999</c:v>
                </c:pt>
                <c:pt idx="11">
                  <c:v>339.9325</c:v>
                </c:pt>
                <c:pt idx="12">
                  <c:v>312.34129999999999</c:v>
                </c:pt>
                <c:pt idx="13">
                  <c:v>286.76659999999998</c:v>
                </c:pt>
                <c:pt idx="14">
                  <c:v>262.815</c:v>
                </c:pt>
                <c:pt idx="15">
                  <c:v>240.85140000000001</c:v>
                </c:pt>
                <c:pt idx="16">
                  <c:v>216.58439999999999</c:v>
                </c:pt>
                <c:pt idx="17">
                  <c:v>201.61019999999999</c:v>
                </c:pt>
                <c:pt idx="18">
                  <c:v>184.833</c:v>
                </c:pt>
                <c:pt idx="19">
                  <c:v>169.28110000000001</c:v>
                </c:pt>
                <c:pt idx="20">
                  <c:v>154.73750000000001</c:v>
                </c:pt>
                <c:pt idx="21">
                  <c:v>141.66800000000001</c:v>
                </c:pt>
                <c:pt idx="22">
                  <c:v>130.75970000000001</c:v>
                </c:pt>
                <c:pt idx="23">
                  <c:v>115.0124</c:v>
                </c:pt>
                <c:pt idx="24">
                  <c:v>105.13120000000001</c:v>
                </c:pt>
                <c:pt idx="25">
                  <c:v>71.2102</c:v>
                </c:pt>
                <c:pt idx="26">
                  <c:v>45.642699999999998</c:v>
                </c:pt>
                <c:pt idx="27">
                  <c:v>32.454700000000003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E-43B6-827A-FA1C9AA22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33760"/>
        <c:axId val="465018448"/>
      </c:scatterChart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Sheet1!$A$80:$A$108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</c:numCache>
            </c:numRef>
          </c:xVal>
          <c:yVal>
            <c:numRef>
              <c:f>Sheet1!$D$81:$D$108</c:f>
              <c:numCache>
                <c:formatCode>0.0000</c:formatCode>
                <c:ptCount val="28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4E-43B6-827A-FA1C9AA22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33760"/>
        <c:axId val="465018448"/>
      </c:scatterChart>
      <c:valAx>
        <c:axId val="46403376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</a:t>
                </a:r>
                <a:r>
                  <a:rPr lang="ru-RU" baseline="0"/>
                  <a:t>полупериодов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6474649406688242"/>
              <c:y val="0.9228549583475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018448"/>
        <c:crosses val="autoZero"/>
        <c:crossBetween val="midCat"/>
        <c:majorUnit val="0.5"/>
        <c:minorUnit val="0.1"/>
      </c:valAx>
      <c:valAx>
        <c:axId val="4650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Umax, </a:t>
                </a:r>
                <a:r>
                  <a:rPr lang="ru-RU"/>
                  <a:t>мВ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4.0524249686180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03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Амплитуда</a:t>
            </a:r>
            <a:r>
              <a:rPr lang="ru-RU" baseline="0"/>
              <a:t> </a:t>
            </a:r>
            <a:r>
              <a:rPr lang="en-US" baseline="0"/>
              <a:t>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47430114924941E-2"/>
          <c:y val="0.1075072463768116"/>
          <c:w val="0.90548191184839755"/>
          <c:h val="0.7667770676647481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5"/>
            <c:backward val="1"/>
            <c:dispRSqr val="0"/>
            <c:dispEq val="0"/>
          </c:trendline>
          <c:xVal>
            <c:numRef>
              <c:f>Sheet1!$A$81:$A$108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</c:numCache>
            </c:numRef>
          </c:xVal>
          <c:yVal>
            <c:numRef>
              <c:f>Sheet1!$B$81:$B$108</c:f>
              <c:numCache>
                <c:formatCode>0.0000</c:formatCode>
                <c:ptCount val="28"/>
                <c:pt idx="0">
                  <c:v>908.31</c:v>
                </c:pt>
                <c:pt idx="1">
                  <c:v>829.75250000000005</c:v>
                </c:pt>
                <c:pt idx="2">
                  <c:v>758.04719999999998</c:v>
                </c:pt>
                <c:pt idx="3">
                  <c:v>684.79359999999997</c:v>
                </c:pt>
                <c:pt idx="4">
                  <c:v>627.52859999999998</c:v>
                </c:pt>
                <c:pt idx="5">
                  <c:v>575.06669999999997</c:v>
                </c:pt>
                <c:pt idx="6">
                  <c:v>526.93740000000003</c:v>
                </c:pt>
                <c:pt idx="7">
                  <c:v>482.76900000000001</c:v>
                </c:pt>
                <c:pt idx="8">
                  <c:v>442.32400000000001</c:v>
                </c:pt>
                <c:pt idx="9">
                  <c:v>405.65699999999998</c:v>
                </c:pt>
                <c:pt idx="10">
                  <c:v>371.16059999999999</c:v>
                </c:pt>
                <c:pt idx="11">
                  <c:v>339.9325</c:v>
                </c:pt>
                <c:pt idx="12">
                  <c:v>312.34129999999999</c:v>
                </c:pt>
                <c:pt idx="13">
                  <c:v>286.76659999999998</c:v>
                </c:pt>
                <c:pt idx="14">
                  <c:v>262.815</c:v>
                </c:pt>
                <c:pt idx="15">
                  <c:v>240.85140000000001</c:v>
                </c:pt>
                <c:pt idx="16">
                  <c:v>216.58439999999999</c:v>
                </c:pt>
                <c:pt idx="17">
                  <c:v>201.61019999999999</c:v>
                </c:pt>
                <c:pt idx="18">
                  <c:v>184.833</c:v>
                </c:pt>
                <c:pt idx="19">
                  <c:v>169.28110000000001</c:v>
                </c:pt>
                <c:pt idx="20">
                  <c:v>154.73750000000001</c:v>
                </c:pt>
                <c:pt idx="21">
                  <c:v>141.66800000000001</c:v>
                </c:pt>
                <c:pt idx="22">
                  <c:v>130.75970000000001</c:v>
                </c:pt>
                <c:pt idx="23">
                  <c:v>115.0124</c:v>
                </c:pt>
                <c:pt idx="24">
                  <c:v>105.13120000000001</c:v>
                </c:pt>
                <c:pt idx="25">
                  <c:v>71.2102</c:v>
                </c:pt>
                <c:pt idx="26">
                  <c:v>45.642699999999998</c:v>
                </c:pt>
                <c:pt idx="27">
                  <c:v>32.454700000000003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4-4AE8-882A-D595BFF6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33760"/>
        <c:axId val="465018448"/>
      </c:scatterChart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Sheet1!$A$80:$A$108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</c:numCache>
            </c:numRef>
          </c:xVal>
          <c:yVal>
            <c:numRef>
              <c:f>Sheet1!$D$81:$D$108</c:f>
              <c:numCache>
                <c:formatCode>0.0000</c:formatCode>
                <c:ptCount val="28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A4-4AE8-882A-D595BFF691B1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Sheet1!$A$80:$A$108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</c:numCache>
            </c:numRef>
          </c:xVal>
          <c:yVal>
            <c:numRef>
              <c:f>Sheet1!$D$111:$D$138</c:f>
              <c:numCache>
                <c:formatCode>0.0000</c:formatCode>
                <c:ptCount val="28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A4-4AE8-882A-D595BFF6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33760"/>
        <c:axId val="465018448"/>
      </c:scatterChart>
      <c:valAx>
        <c:axId val="464033760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</a:t>
                </a:r>
                <a:r>
                  <a:rPr lang="ru-RU" baseline="0"/>
                  <a:t>полупериодов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6474649406688242"/>
              <c:y val="0.9228549583475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018448"/>
        <c:crosses val="autoZero"/>
        <c:crossBetween val="midCat"/>
      </c:valAx>
      <c:valAx>
        <c:axId val="4650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Umax, </a:t>
                </a:r>
                <a:r>
                  <a:rPr lang="ru-RU"/>
                  <a:t>мВ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4.0524249686180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03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61767</xdr:colOff>
      <xdr:row>6</xdr:row>
      <xdr:rowOff>57438</xdr:rowOff>
    </xdr:from>
    <xdr:to>
      <xdr:col>17</xdr:col>
      <xdr:colOff>427758</xdr:colOff>
      <xdr:row>47</xdr:row>
      <xdr:rowOff>164810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123824</xdr:colOff>
      <xdr:row>6</xdr:row>
      <xdr:rowOff>48746</xdr:rowOff>
    </xdr:from>
    <xdr:to>
      <xdr:col>28</xdr:col>
      <xdr:colOff>508000</xdr:colOff>
      <xdr:row>48</xdr:row>
      <xdr:rowOff>51286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209550</xdr:colOff>
      <xdr:row>50</xdr:row>
      <xdr:rowOff>85725</xdr:rowOff>
    </xdr:from>
    <xdr:to>
      <xdr:col>16</xdr:col>
      <xdr:colOff>0</xdr:colOff>
      <xdr:row>72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142875</xdr:colOff>
      <xdr:row>48</xdr:row>
      <xdr:rowOff>171450</xdr:rowOff>
    </xdr:from>
    <xdr:to>
      <xdr:col>25</xdr:col>
      <xdr:colOff>542925</xdr:colOff>
      <xdr:row>71</xdr:row>
      <xdr:rowOff>171450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571501</xdr:colOff>
      <xdr:row>6</xdr:row>
      <xdr:rowOff>80682</xdr:rowOff>
    </xdr:from>
    <xdr:to>
      <xdr:col>40</xdr:col>
      <xdr:colOff>57150</xdr:colOff>
      <xdr:row>63</xdr:row>
      <xdr:rowOff>133350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031E946-D3E5-41D0-9E1E-92878E791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466726</xdr:colOff>
      <xdr:row>69</xdr:row>
      <xdr:rowOff>190498</xdr:rowOff>
    </xdr:from>
    <xdr:to>
      <xdr:col>40</xdr:col>
      <xdr:colOff>365992</xdr:colOff>
      <xdr:row>123</xdr:row>
      <xdr:rowOff>121227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8219AD6-21A4-4493-8012-69885E026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78</xdr:row>
      <xdr:rowOff>0</xdr:rowOff>
    </xdr:from>
    <xdr:to>
      <xdr:col>16</xdr:col>
      <xdr:colOff>400050</xdr:colOff>
      <xdr:row>100</xdr:row>
      <xdr:rowOff>57150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AEB096C-08C9-422E-9E44-DC8649986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104</xdr:row>
      <xdr:rowOff>0</xdr:rowOff>
    </xdr:from>
    <xdr:to>
      <xdr:col>17</xdr:col>
      <xdr:colOff>402771</xdr:colOff>
      <xdr:row>126</xdr:row>
      <xdr:rowOff>57150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41BB10E8-DBDE-4DC5-914F-514AABDF5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1;&#1080;&#1089;&#1090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8"/>
  <sheetViews>
    <sheetView tabSelected="1" topLeftCell="E107" zoomScale="130" zoomScaleNormal="130" workbookViewId="0">
      <selection activeCell="U103" sqref="U103"/>
    </sheetView>
  </sheetViews>
  <sheetFormatPr defaultRowHeight="15" x14ac:dyDescent="0.25"/>
  <cols>
    <col min="2" max="2" width="9.7109375" bestFit="1" customWidth="1"/>
    <col min="3" max="3" width="13.28515625" customWidth="1"/>
    <col min="4" max="4" width="18.85546875" customWidth="1"/>
    <col min="6" max="6" width="11.42578125" bestFit="1" customWidth="1"/>
  </cols>
  <sheetData>
    <row r="1" spans="1:34" x14ac:dyDescent="0.25">
      <c r="A1" t="s">
        <v>0</v>
      </c>
      <c r="B1">
        <v>200000</v>
      </c>
      <c r="C1" t="s">
        <v>1</v>
      </c>
      <c r="E1" s="5" t="s">
        <v>11</v>
      </c>
      <c r="F1" s="5">
        <f>B2*F3/(2*PI()*B1)</f>
        <v>2.8647889756541162E-5</v>
      </c>
      <c r="G1" s="5" t="s">
        <v>12</v>
      </c>
    </row>
    <row r="2" spans="1:34" x14ac:dyDescent="0.25">
      <c r="A2" t="s">
        <v>2</v>
      </c>
      <c r="B2">
        <v>36</v>
      </c>
      <c r="E2" s="5" t="s">
        <v>13</v>
      </c>
      <c r="F2" s="6">
        <f>1/(2*PI()*B2*F3*B1)</f>
        <v>2.2104853207207686E-8</v>
      </c>
      <c r="G2" s="5" t="s">
        <v>14</v>
      </c>
      <c r="I2">
        <v>197450</v>
      </c>
      <c r="J2">
        <v>999</v>
      </c>
      <c r="K2" t="s">
        <v>18</v>
      </c>
    </row>
    <row r="3" spans="1:34" x14ac:dyDescent="0.25">
      <c r="E3" s="5" t="s">
        <v>15</v>
      </c>
      <c r="F3" s="5">
        <v>1</v>
      </c>
      <c r="G3" s="5" t="s">
        <v>16</v>
      </c>
      <c r="AH3">
        <v>200208</v>
      </c>
    </row>
    <row r="4" spans="1:34" x14ac:dyDescent="0.25">
      <c r="B4" t="s">
        <v>3</v>
      </c>
      <c r="C4" s="1">
        <v>57.05</v>
      </c>
      <c r="D4" t="s">
        <v>5</v>
      </c>
      <c r="E4" s="5" t="s">
        <v>17</v>
      </c>
      <c r="F4" s="5">
        <f>SQRT(F1/F2)</f>
        <v>36</v>
      </c>
      <c r="G4" s="5"/>
    </row>
    <row r="7" spans="1:34" x14ac:dyDescent="0.25">
      <c r="A7" t="s">
        <v>4</v>
      </c>
      <c r="B7" t="s">
        <v>19</v>
      </c>
      <c r="C7" t="s">
        <v>6</v>
      </c>
      <c r="D7" t="s">
        <v>7</v>
      </c>
      <c r="N7" t="s">
        <v>0</v>
      </c>
      <c r="O7" s="1">
        <v>98.8</v>
      </c>
      <c r="P7" t="s">
        <v>1</v>
      </c>
    </row>
    <row r="8" spans="1:34" x14ac:dyDescent="0.25">
      <c r="A8">
        <v>100000</v>
      </c>
      <c r="B8">
        <v>18.899999999999999</v>
      </c>
      <c r="C8" s="2">
        <f t="shared" ref="C8:C12" si="0">B8/$J$2</f>
        <v>1.8918918918918916E-2</v>
      </c>
      <c r="D8" s="2">
        <f t="shared" ref="D8:D12" si="1">20*LOG10(C8)</f>
        <v>-34.462073681054768</v>
      </c>
    </row>
    <row r="9" spans="1:34" x14ac:dyDescent="0.25">
      <c r="A9">
        <v>130000</v>
      </c>
      <c r="B9">
        <v>32.26</v>
      </c>
      <c r="C9" s="2">
        <f t="shared" si="0"/>
        <v>3.2292292292292288E-2</v>
      </c>
      <c r="D9" s="2">
        <f t="shared" si="1"/>
        <v>-29.818022503460796</v>
      </c>
    </row>
    <row r="10" spans="1:34" x14ac:dyDescent="0.25">
      <c r="A10">
        <v>150000</v>
      </c>
      <c r="B10">
        <v>49.85</v>
      </c>
      <c r="C10" s="2">
        <f t="shared" si="0"/>
        <v>4.9899899899899902E-2</v>
      </c>
      <c r="D10" s="2">
        <f t="shared" si="1"/>
        <v>-26.038006511566152</v>
      </c>
    </row>
    <row r="11" spans="1:34" x14ac:dyDescent="0.25">
      <c r="A11">
        <v>160000</v>
      </c>
      <c r="B11">
        <v>65.44</v>
      </c>
      <c r="C11" s="2">
        <f t="shared" si="0"/>
        <v>6.5505505505505504E-2</v>
      </c>
      <c r="D11" s="2">
        <f t="shared" si="1"/>
        <v>-23.674443951254315</v>
      </c>
    </row>
    <row r="12" spans="1:34" x14ac:dyDescent="0.25">
      <c r="A12">
        <v>170000</v>
      </c>
      <c r="B12">
        <v>92.06</v>
      </c>
      <c r="C12" s="2">
        <f t="shared" si="0"/>
        <v>9.2152152152152153E-2</v>
      </c>
      <c r="D12" s="2">
        <f t="shared" si="1"/>
        <v>-20.709890353360535</v>
      </c>
    </row>
    <row r="13" spans="1:34" x14ac:dyDescent="0.25">
      <c r="A13">
        <v>180000</v>
      </c>
      <c r="B13" s="1">
        <v>148.30000000000001</v>
      </c>
      <c r="C13" s="2">
        <f>B13/$J$2</f>
        <v>0.14844844844844846</v>
      </c>
      <c r="D13" s="2">
        <f>20*LOG10(C13)</f>
        <v>-16.568486743952004</v>
      </c>
    </row>
    <row r="14" spans="1:34" x14ac:dyDescent="0.25">
      <c r="A14">
        <v>181000</v>
      </c>
      <c r="B14" s="1">
        <v>157.6</v>
      </c>
      <c r="C14" s="2">
        <f t="shared" ref="C14:C68" si="2">B14/$J$2</f>
        <v>0.15775775775775774</v>
      </c>
      <c r="D14" s="2">
        <f t="shared" ref="D14:D68" si="3">20*LOG10(C14)</f>
        <v>-16.040185501448917</v>
      </c>
    </row>
    <row r="15" spans="1:34" x14ac:dyDescent="0.25">
      <c r="A15">
        <v>182000</v>
      </c>
      <c r="B15" s="1">
        <v>168</v>
      </c>
      <c r="C15" s="2">
        <f t="shared" si="2"/>
        <v>0.16816816816816818</v>
      </c>
      <c r="D15" s="2">
        <f t="shared" si="3"/>
        <v>-15.485124130002388</v>
      </c>
    </row>
    <row r="16" spans="1:34" x14ac:dyDescent="0.25">
      <c r="A16">
        <v>183000</v>
      </c>
      <c r="B16" s="1">
        <v>179.7</v>
      </c>
      <c r="C16" s="2">
        <f t="shared" si="2"/>
        <v>0.17987987987987986</v>
      </c>
      <c r="D16" s="2">
        <f t="shared" si="3"/>
        <v>-14.900348222340172</v>
      </c>
    </row>
    <row r="17" spans="1:4" x14ac:dyDescent="0.25">
      <c r="A17">
        <v>184000</v>
      </c>
      <c r="B17" s="1">
        <v>193.1</v>
      </c>
      <c r="C17" s="2">
        <f t="shared" si="2"/>
        <v>0.19329329329329328</v>
      </c>
      <c r="D17" s="2">
        <f t="shared" si="3"/>
        <v>-14.275664288931754</v>
      </c>
    </row>
    <row r="18" spans="1:4" x14ac:dyDescent="0.25">
      <c r="A18">
        <v>185000</v>
      </c>
      <c r="B18" s="1">
        <v>208.6</v>
      </c>
      <c r="C18" s="2">
        <f t="shared" si="2"/>
        <v>0.20880880880880881</v>
      </c>
      <c r="D18" s="2">
        <f t="shared" si="3"/>
        <v>-13.605023682709405</v>
      </c>
    </row>
    <row r="19" spans="1:4" x14ac:dyDescent="0.25">
      <c r="A19">
        <v>186000</v>
      </c>
      <c r="B19" s="1">
        <v>226.5</v>
      </c>
      <c r="C19" s="2">
        <f t="shared" si="2"/>
        <v>0.22672672672672672</v>
      </c>
      <c r="D19" s="2">
        <f t="shared" si="3"/>
        <v>-12.889945637542633</v>
      </c>
    </row>
    <row r="20" spans="1:4" x14ac:dyDescent="0.25">
      <c r="A20">
        <v>187000</v>
      </c>
      <c r="B20" s="1">
        <v>247.6</v>
      </c>
      <c r="C20" s="2">
        <f t="shared" si="2"/>
        <v>0.24784784784784783</v>
      </c>
      <c r="D20" s="2">
        <f t="shared" si="3"/>
        <v>-12.116296957558038</v>
      </c>
    </row>
    <row r="21" spans="1:4" x14ac:dyDescent="0.25">
      <c r="A21">
        <v>188000</v>
      </c>
      <c r="B21" s="1">
        <v>272.60000000000002</v>
      </c>
      <c r="C21" s="2">
        <f t="shared" si="2"/>
        <v>0.27287287287287287</v>
      </c>
      <c r="D21" s="2">
        <f t="shared" si="3"/>
        <v>-11.280792734546552</v>
      </c>
    </row>
    <row r="22" spans="1:4" x14ac:dyDescent="0.25">
      <c r="A22">
        <v>189000</v>
      </c>
      <c r="B22" s="1">
        <v>302.89999999999998</v>
      </c>
      <c r="C22" s="2">
        <f t="shared" si="2"/>
        <v>0.30320320320320315</v>
      </c>
      <c r="D22" s="2">
        <f t="shared" si="3"/>
        <v>-10.365324297862532</v>
      </c>
    </row>
    <row r="23" spans="1:4" x14ac:dyDescent="0.25">
      <c r="A23">
        <v>190000</v>
      </c>
      <c r="B23" s="1">
        <v>340</v>
      </c>
      <c r="C23" s="2">
        <f t="shared" si="2"/>
        <v>0.34034034034034033</v>
      </c>
      <c r="D23" s="2">
        <f t="shared" si="3"/>
        <v>-9.361731423674545</v>
      </c>
    </row>
    <row r="24" spans="1:4" x14ac:dyDescent="0.25">
      <c r="A24">
        <v>191000</v>
      </c>
      <c r="B24" s="1">
        <v>386.3</v>
      </c>
      <c r="C24" s="2">
        <f t="shared" si="2"/>
        <v>0.38668668668668671</v>
      </c>
      <c r="D24" s="2">
        <f t="shared" si="3"/>
        <v>-8.2528156016232384</v>
      </c>
    </row>
    <row r="25" spans="1:4" ht="15" customHeight="1" x14ac:dyDescent="0.25">
      <c r="A25">
        <v>192000</v>
      </c>
      <c r="B25" s="1">
        <v>445.1</v>
      </c>
      <c r="C25" s="2">
        <f t="shared" si="2"/>
        <v>0.4455455455455456</v>
      </c>
      <c r="D25" s="2">
        <f t="shared" si="3"/>
        <v>-7.0221578788691952</v>
      </c>
    </row>
    <row r="26" spans="1:4" ht="15" customHeight="1" x14ac:dyDescent="0.25">
      <c r="A26">
        <v>193000</v>
      </c>
      <c r="B26" s="1">
        <v>521.20000000000005</v>
      </c>
      <c r="C26" s="2">
        <f t="shared" si="2"/>
        <v>0.52172172172172182</v>
      </c>
      <c r="D26" s="2">
        <f t="shared" si="3"/>
        <v>-5.651221623708703</v>
      </c>
    </row>
    <row r="27" spans="1:4" ht="15" customHeight="1" x14ac:dyDescent="0.25">
      <c r="A27">
        <v>193500</v>
      </c>
      <c r="B27" s="1">
        <v>567.4</v>
      </c>
      <c r="C27" s="2">
        <f t="shared" si="2"/>
        <v>0.56796796796796789</v>
      </c>
      <c r="D27" s="2">
        <f t="shared" si="3"/>
        <v>-4.9135231353229782</v>
      </c>
    </row>
    <row r="28" spans="1:4" x14ac:dyDescent="0.25">
      <c r="A28">
        <v>194000</v>
      </c>
      <c r="B28" s="1">
        <v>620</v>
      </c>
      <c r="C28" s="2">
        <f t="shared" si="2"/>
        <v>0.62062062062062062</v>
      </c>
      <c r="D28" s="2">
        <f t="shared" si="3"/>
        <v>-4.1434759745545682</v>
      </c>
    </row>
    <row r="29" spans="1:4" x14ac:dyDescent="0.25">
      <c r="A29">
        <v>194500</v>
      </c>
      <c r="B29" s="1">
        <v>679.2</v>
      </c>
      <c r="C29" s="2">
        <f t="shared" si="2"/>
        <v>0.67987987987987997</v>
      </c>
      <c r="D29" s="2">
        <f t="shared" si="3"/>
        <v>-3.3513562198017199</v>
      </c>
    </row>
    <row r="30" spans="1:4" x14ac:dyDescent="0.25">
      <c r="A30">
        <v>195000</v>
      </c>
      <c r="B30" s="1">
        <v>744.7</v>
      </c>
      <c r="C30" s="2">
        <f t="shared" si="2"/>
        <v>0.74544544544544544</v>
      </c>
      <c r="D30" s="2">
        <f t="shared" si="3"/>
        <v>-2.5516826876522591</v>
      </c>
    </row>
    <row r="31" spans="1:4" x14ac:dyDescent="0.25">
      <c r="A31">
        <v>195500</v>
      </c>
      <c r="B31" s="1">
        <v>814.5</v>
      </c>
      <c r="C31" s="2">
        <f t="shared" si="2"/>
        <v>0.81531531531531531</v>
      </c>
      <c r="D31" s="2">
        <f t="shared" si="3"/>
        <v>-1.7734879916290824</v>
      </c>
    </row>
    <row r="32" spans="1:4" x14ac:dyDescent="0.25">
      <c r="A32">
        <v>196000</v>
      </c>
      <c r="B32" s="1">
        <v>884.2</v>
      </c>
      <c r="C32" s="2">
        <f t="shared" si="2"/>
        <v>0.8850850850850851</v>
      </c>
      <c r="D32" s="2">
        <f t="shared" si="3"/>
        <v>-1.0602995531225421</v>
      </c>
    </row>
    <row r="33" spans="1:7" x14ac:dyDescent="0.25">
      <c r="A33">
        <v>196500</v>
      </c>
      <c r="B33" s="1">
        <v>945.1</v>
      </c>
      <c r="C33" s="2">
        <f t="shared" si="2"/>
        <v>0.94604604604604603</v>
      </c>
      <c r="D33" s="2">
        <f t="shared" si="3"/>
        <v>-0.48175450120215424</v>
      </c>
    </row>
    <row r="34" spans="1:7" x14ac:dyDescent="0.25">
      <c r="A34">
        <v>197000</v>
      </c>
      <c r="B34" s="1">
        <v>986.3</v>
      </c>
      <c r="C34" s="2">
        <f t="shared" si="2"/>
        <v>0.98728728728728721</v>
      </c>
      <c r="D34" s="2">
        <f t="shared" si="3"/>
        <v>-0.11112910204738173</v>
      </c>
    </row>
    <row r="35" spans="1:7" x14ac:dyDescent="0.25">
      <c r="A35">
        <v>197100</v>
      </c>
      <c r="B35" s="1">
        <v>991.4</v>
      </c>
      <c r="C35" s="2">
        <f t="shared" si="2"/>
        <v>0.99239239239239241</v>
      </c>
      <c r="D35" s="2">
        <f t="shared" si="3"/>
        <v>-6.6331473137003702E-2</v>
      </c>
    </row>
    <row r="36" spans="1:7" x14ac:dyDescent="0.25">
      <c r="A36">
        <v>197200</v>
      </c>
      <c r="B36" s="1">
        <v>995.2</v>
      </c>
      <c r="C36" s="2">
        <f t="shared" si="2"/>
        <v>0.99619619619619626</v>
      </c>
      <c r="D36" s="2">
        <f t="shared" si="3"/>
        <v>-3.3102417584775987E-2</v>
      </c>
    </row>
    <row r="37" spans="1:7" x14ac:dyDescent="0.25">
      <c r="A37">
        <v>197300</v>
      </c>
      <c r="B37" s="1">
        <v>997.7</v>
      </c>
      <c r="C37" s="2">
        <f t="shared" si="2"/>
        <v>0.99869869869869876</v>
      </c>
      <c r="D37" s="2">
        <f t="shared" si="3"/>
        <v>-1.1310320153239697E-2</v>
      </c>
    </row>
    <row r="38" spans="1:7" x14ac:dyDescent="0.25">
      <c r="A38">
        <v>197400</v>
      </c>
      <c r="B38" s="1">
        <v>997.8</v>
      </c>
      <c r="C38" s="2">
        <f t="shared" si="2"/>
        <v>0.99879879879879874</v>
      </c>
      <c r="D38" s="2">
        <f t="shared" si="3"/>
        <v>-1.0439772456389267E-2</v>
      </c>
    </row>
    <row r="39" spans="1:7" x14ac:dyDescent="0.25">
      <c r="A39" s="7">
        <v>197450</v>
      </c>
      <c r="B39" s="1">
        <v>999</v>
      </c>
      <c r="C39" s="2">
        <f>B39/$J$2</f>
        <v>1</v>
      </c>
      <c r="D39" s="2">
        <f t="shared" si="3"/>
        <v>0</v>
      </c>
    </row>
    <row r="40" spans="1:7" x14ac:dyDescent="0.25">
      <c r="A40">
        <v>197500</v>
      </c>
      <c r="B40" s="1">
        <v>997</v>
      </c>
      <c r="C40" s="2">
        <f t="shared" si="2"/>
        <v>0.99799799799799804</v>
      </c>
      <c r="D40" s="2">
        <f t="shared" si="3"/>
        <v>-1.7406598286531384E-2</v>
      </c>
    </row>
    <row r="41" spans="1:7" x14ac:dyDescent="0.25">
      <c r="A41">
        <v>197600</v>
      </c>
      <c r="B41" s="1">
        <v>996.9</v>
      </c>
      <c r="C41" s="2">
        <f t="shared" si="2"/>
        <v>0.99789789789789785</v>
      </c>
      <c r="D41" s="2">
        <f t="shared" si="3"/>
        <v>-1.8277844552177215E-2</v>
      </c>
    </row>
    <row r="42" spans="1:7" x14ac:dyDescent="0.25">
      <c r="A42">
        <v>197800</v>
      </c>
      <c r="B42" s="1">
        <v>990</v>
      </c>
      <c r="C42" s="2">
        <f t="shared" si="2"/>
        <v>0.99099099099099097</v>
      </c>
      <c r="D42" s="2">
        <f t="shared" si="3"/>
        <v>-7.8605872568648039E-2</v>
      </c>
    </row>
    <row r="43" spans="1:7" x14ac:dyDescent="0.25">
      <c r="A43">
        <v>197900</v>
      </c>
      <c r="B43" s="2">
        <v>984.5</v>
      </c>
      <c r="C43" s="2">
        <f t="shared" si="2"/>
        <v>0.98548548548548554</v>
      </c>
      <c r="D43" s="2">
        <f t="shared" si="3"/>
        <v>-0.12699535503690543</v>
      </c>
      <c r="F43">
        <v>-3.01</v>
      </c>
      <c r="G43">
        <v>1</v>
      </c>
    </row>
    <row r="44" spans="1:7" x14ac:dyDescent="0.25">
      <c r="A44">
        <v>198000</v>
      </c>
      <c r="B44" s="2">
        <v>978.3</v>
      </c>
      <c r="C44" s="2">
        <f t="shared" si="2"/>
        <v>0.97927927927927927</v>
      </c>
      <c r="D44" s="2">
        <f t="shared" si="3"/>
        <v>-0.18186869400725797</v>
      </c>
      <c r="F44">
        <v>-3.01</v>
      </c>
      <c r="G44">
        <v>10000000</v>
      </c>
    </row>
    <row r="45" spans="1:7" x14ac:dyDescent="0.25">
      <c r="A45">
        <v>199000</v>
      </c>
      <c r="B45" s="2">
        <v>868.7</v>
      </c>
      <c r="C45" s="2">
        <f t="shared" si="2"/>
        <v>0.86956956956956966</v>
      </c>
      <c r="D45" s="2">
        <f t="shared" si="3"/>
        <v>-1.213913334259912</v>
      </c>
    </row>
    <row r="46" spans="1:7" x14ac:dyDescent="0.25">
      <c r="A46">
        <v>200000</v>
      </c>
      <c r="B46" s="2">
        <v>732.4</v>
      </c>
      <c r="C46" s="2">
        <f t="shared" si="2"/>
        <v>0.73313313313313311</v>
      </c>
      <c r="D46" s="2">
        <f t="shared" si="3"/>
        <v>-2.6963430519264691</v>
      </c>
    </row>
    <row r="47" spans="1:7" x14ac:dyDescent="0.25">
      <c r="A47">
        <v>201000</v>
      </c>
      <c r="B47" s="2">
        <v>613</v>
      </c>
      <c r="C47" s="2">
        <f t="shared" si="2"/>
        <v>0.61361361361361366</v>
      </c>
      <c r="D47" s="2">
        <f t="shared" si="3"/>
        <v>-4.2421002741513449</v>
      </c>
    </row>
    <row r="48" spans="1:7" x14ac:dyDescent="0.25">
      <c r="A48">
        <v>202000</v>
      </c>
      <c r="B48" s="2">
        <v>519.20000000000005</v>
      </c>
      <c r="C48" s="2">
        <f t="shared" si="2"/>
        <v>0.51971971971971975</v>
      </c>
      <c r="D48" s="2">
        <f t="shared" si="3"/>
        <v>-5.6846160886733887</v>
      </c>
    </row>
    <row r="49" spans="1:28" x14ac:dyDescent="0.25">
      <c r="A49">
        <v>203000</v>
      </c>
      <c r="B49" s="2">
        <v>447</v>
      </c>
      <c r="C49" s="2">
        <f t="shared" si="2"/>
        <v>0.44744744744744747</v>
      </c>
      <c r="D49" s="2">
        <f t="shared" si="3"/>
        <v>-6.9851593018809162</v>
      </c>
    </row>
    <row r="50" spans="1:28" x14ac:dyDescent="0.25">
      <c r="A50">
        <v>204000</v>
      </c>
      <c r="B50" s="2">
        <v>390.7</v>
      </c>
      <c r="C50" s="2">
        <f t="shared" si="2"/>
        <v>0.39109109109109108</v>
      </c>
      <c r="D50" s="2">
        <f t="shared" si="3"/>
        <v>-8.1544415400239583</v>
      </c>
      <c r="AA50">
        <v>194713</v>
      </c>
      <c r="AB50" t="s">
        <v>21</v>
      </c>
    </row>
    <row r="51" spans="1:28" x14ac:dyDescent="0.25">
      <c r="A51">
        <v>205000</v>
      </c>
      <c r="B51" s="2">
        <v>346.5</v>
      </c>
      <c r="C51" s="2">
        <f t="shared" si="2"/>
        <v>0.34684684684684686</v>
      </c>
      <c r="D51" s="2">
        <f t="shared" si="3"/>
        <v>-9.1972449855631346</v>
      </c>
    </row>
    <row r="52" spans="1:28" x14ac:dyDescent="0.25">
      <c r="A52">
        <v>206000</v>
      </c>
      <c r="B52" s="2">
        <v>310.7</v>
      </c>
      <c r="C52" s="2">
        <f t="shared" si="2"/>
        <v>0.31101101101101097</v>
      </c>
      <c r="D52" s="2">
        <f t="shared" si="3"/>
        <v>-10.144484699420158</v>
      </c>
      <c r="AA52">
        <v>200226</v>
      </c>
      <c r="AB52" t="s">
        <v>20</v>
      </c>
    </row>
    <row r="53" spans="1:28" x14ac:dyDescent="0.25">
      <c r="A53">
        <v>207000</v>
      </c>
      <c r="B53" s="2">
        <v>281.5</v>
      </c>
      <c r="C53" s="2">
        <f t="shared" si="2"/>
        <v>0.28178178178178176</v>
      </c>
      <c r="D53" s="2">
        <f t="shared" si="3"/>
        <v>-11.001741780772347</v>
      </c>
    </row>
    <row r="54" spans="1:28" x14ac:dyDescent="0.25">
      <c r="A54">
        <v>208000</v>
      </c>
      <c r="B54" s="2">
        <v>257.39999999999998</v>
      </c>
      <c r="C54" s="2">
        <f t="shared" si="2"/>
        <v>0.25765765765765763</v>
      </c>
      <c r="D54" s="2">
        <f t="shared" si="3"/>
        <v>-11.779138913152289</v>
      </c>
    </row>
    <row r="55" spans="1:28" x14ac:dyDescent="0.25">
      <c r="A55">
        <v>209000</v>
      </c>
      <c r="B55" s="2">
        <v>236.9</v>
      </c>
      <c r="C55" s="2">
        <f t="shared" si="2"/>
        <v>0.23713713713713713</v>
      </c>
      <c r="D55" s="2">
        <f t="shared" si="3"/>
        <v>-12.500008550064345</v>
      </c>
    </row>
    <row r="56" spans="1:28" x14ac:dyDescent="0.25">
      <c r="A56">
        <v>210000</v>
      </c>
      <c r="B56" s="2">
        <v>219</v>
      </c>
      <c r="C56" s="2">
        <f t="shared" si="2"/>
        <v>0.21921921921921922</v>
      </c>
      <c r="D56" s="2">
        <f t="shared" si="3"/>
        <v>-13.182427467717279</v>
      </c>
    </row>
    <row r="57" spans="1:28" x14ac:dyDescent="0.25">
      <c r="A57">
        <v>220000</v>
      </c>
      <c r="B57" s="2">
        <v>127</v>
      </c>
      <c r="C57" s="2">
        <f t="shared" si="2"/>
        <v>0.12712712712712712</v>
      </c>
      <c r="D57" s="2">
        <f t="shared" si="3"/>
        <v>-17.915235345400507</v>
      </c>
    </row>
    <row r="58" spans="1:28" x14ac:dyDescent="0.25">
      <c r="A58">
        <v>230000</v>
      </c>
      <c r="B58" s="2">
        <v>90.2</v>
      </c>
      <c r="C58" s="2">
        <f t="shared" si="2"/>
        <v>9.0290290290290287E-2</v>
      </c>
      <c r="D58" s="2">
        <f t="shared" si="3"/>
        <v>-20.887179013680811</v>
      </c>
    </row>
    <row r="59" spans="1:28" x14ac:dyDescent="0.25">
      <c r="A59">
        <v>250000</v>
      </c>
      <c r="B59" s="2">
        <v>58</v>
      </c>
      <c r="C59" s="2">
        <f t="shared" si="2"/>
        <v>5.8058058058058061E-2</v>
      </c>
      <c r="D59" s="2">
        <f t="shared" si="3"/>
        <v>-24.7227498932609</v>
      </c>
    </row>
    <row r="60" spans="1:28" x14ac:dyDescent="0.25">
      <c r="A60">
        <v>270000</v>
      </c>
      <c r="B60" s="2">
        <v>43.6</v>
      </c>
      <c r="C60" s="2">
        <f t="shared" si="2"/>
        <v>4.3643643643643648E-2</v>
      </c>
      <c r="D60" s="2">
        <f t="shared" si="3"/>
        <v>-27.201579979147926</v>
      </c>
    </row>
    <row r="61" spans="1:28" x14ac:dyDescent="0.25">
      <c r="A61">
        <v>300000</v>
      </c>
      <c r="B61" s="2">
        <v>32.229999999999997</v>
      </c>
      <c r="C61" s="2">
        <f t="shared" si="2"/>
        <v>3.226226226226226E-2</v>
      </c>
      <c r="D61" s="2">
        <f t="shared" si="3"/>
        <v>-29.826103654272956</v>
      </c>
    </row>
    <row r="62" spans="1:28" x14ac:dyDescent="0.25">
      <c r="A62">
        <v>400000</v>
      </c>
      <c r="B62" s="2">
        <v>18.12</v>
      </c>
      <c r="C62" s="2">
        <f t="shared" si="2"/>
        <v>1.8138138138138138E-2</v>
      </c>
      <c r="D62" s="2">
        <f t="shared" si="3"/>
        <v>-34.828145897703763</v>
      </c>
    </row>
    <row r="63" spans="1:28" x14ac:dyDescent="0.25">
      <c r="A63">
        <v>500000</v>
      </c>
      <c r="B63" s="2">
        <v>12.99</v>
      </c>
      <c r="C63" s="2">
        <f t="shared" si="2"/>
        <v>1.3003003003003003E-2</v>
      </c>
      <c r="D63" s="2">
        <f t="shared" si="3"/>
        <v>-37.719126743059086</v>
      </c>
    </row>
    <row r="64" spans="1:28" x14ac:dyDescent="0.25">
      <c r="A64">
        <v>600000</v>
      </c>
      <c r="B64" s="2">
        <v>10.25</v>
      </c>
      <c r="C64" s="2">
        <f t="shared" si="2"/>
        <v>1.026026026026026E-2</v>
      </c>
      <c r="D64" s="2">
        <f t="shared" si="3"/>
        <v>-39.776832456684183</v>
      </c>
    </row>
    <row r="65" spans="1:16" x14ac:dyDescent="0.25">
      <c r="A65">
        <v>700000</v>
      </c>
      <c r="B65" s="2">
        <v>8.5</v>
      </c>
      <c r="C65" s="2">
        <f t="shared" si="2"/>
        <v>8.5085085085085093E-3</v>
      </c>
      <c r="D65" s="2">
        <f t="shared" si="3"/>
        <v>-41.402931250233792</v>
      </c>
    </row>
    <row r="66" spans="1:16" x14ac:dyDescent="0.25">
      <c r="A66">
        <v>800000</v>
      </c>
      <c r="B66" s="2">
        <v>7.2</v>
      </c>
      <c r="C66" s="2">
        <f t="shared" si="2"/>
        <v>7.2072072072072073E-3</v>
      </c>
      <c r="D66" s="2">
        <f t="shared" si="3"/>
        <v>-42.844659835894277</v>
      </c>
    </row>
    <row r="67" spans="1:16" x14ac:dyDescent="0.25">
      <c r="A67">
        <v>900000</v>
      </c>
      <c r="B67" s="2">
        <v>6.4</v>
      </c>
      <c r="C67" s="2">
        <f t="shared" si="2"/>
        <v>6.4064064064064067E-3</v>
      </c>
      <c r="D67" s="2">
        <f t="shared" si="3"/>
        <v>-43.867710284841905</v>
      </c>
    </row>
    <row r="68" spans="1:16" x14ac:dyDescent="0.25">
      <c r="A68">
        <v>1000000</v>
      </c>
      <c r="B68" s="2">
        <v>5.7</v>
      </c>
      <c r="C68" s="2">
        <f t="shared" si="2"/>
        <v>5.7057057057057058E-3</v>
      </c>
      <c r="D68" s="2">
        <f t="shared" si="3"/>
        <v>-44.873812651069819</v>
      </c>
    </row>
    <row r="72" spans="1:16" x14ac:dyDescent="0.25">
      <c r="A72">
        <v>194713</v>
      </c>
      <c r="B72" t="s">
        <v>22</v>
      </c>
      <c r="C72" t="s">
        <v>24</v>
      </c>
      <c r="D72">
        <f>A73-A72</f>
        <v>5513</v>
      </c>
    </row>
    <row r="73" spans="1:16" x14ac:dyDescent="0.25">
      <c r="A73">
        <v>200226</v>
      </c>
      <c r="B73" t="s">
        <v>23</v>
      </c>
      <c r="C73" t="s">
        <v>25</v>
      </c>
      <c r="D73">
        <f>A39/D72</f>
        <v>35.815345546889169</v>
      </c>
    </row>
    <row r="75" spans="1:16" x14ac:dyDescent="0.25">
      <c r="O75">
        <v>6.18</v>
      </c>
      <c r="P75">
        <v>1.69</v>
      </c>
    </row>
    <row r="78" spans="1:16" x14ac:dyDescent="0.25">
      <c r="A78" t="s">
        <v>8</v>
      </c>
    </row>
    <row r="80" spans="1:16" x14ac:dyDescent="0.25">
      <c r="A80" s="3">
        <v>0</v>
      </c>
      <c r="B80" s="4" t="s">
        <v>26</v>
      </c>
    </row>
    <row r="81" spans="1:6" x14ac:dyDescent="0.25">
      <c r="A81">
        <v>1</v>
      </c>
      <c r="B81" s="8">
        <v>908.31</v>
      </c>
      <c r="C81" t="s">
        <v>9</v>
      </c>
      <c r="D81" s="8">
        <v>900</v>
      </c>
      <c r="E81">
        <v>969</v>
      </c>
      <c r="F81" s="8">
        <v>908</v>
      </c>
    </row>
    <row r="82" spans="1:6" x14ac:dyDescent="0.25">
      <c r="A82">
        <v>2</v>
      </c>
      <c r="B82" s="8">
        <v>829.75250000000005</v>
      </c>
      <c r="D82" s="8">
        <v>900</v>
      </c>
    </row>
    <row r="83" spans="1:6" x14ac:dyDescent="0.25">
      <c r="A83">
        <v>3</v>
      </c>
      <c r="B83" s="8">
        <v>758.04719999999998</v>
      </c>
      <c r="D83" s="8">
        <v>900</v>
      </c>
    </row>
    <row r="84" spans="1:6" x14ac:dyDescent="0.25">
      <c r="A84">
        <v>4</v>
      </c>
      <c r="B84" s="8">
        <v>684.79359999999997</v>
      </c>
      <c r="D84" s="8">
        <v>900</v>
      </c>
    </row>
    <row r="85" spans="1:6" x14ac:dyDescent="0.25">
      <c r="A85">
        <v>5</v>
      </c>
      <c r="B85" s="8">
        <v>627.52859999999998</v>
      </c>
      <c r="D85" s="8">
        <v>900</v>
      </c>
    </row>
    <row r="86" spans="1:6" x14ac:dyDescent="0.25">
      <c r="A86">
        <v>6</v>
      </c>
      <c r="B86" s="8">
        <v>575.06669999999997</v>
      </c>
      <c r="C86" t="s">
        <v>10</v>
      </c>
      <c r="D86" s="8">
        <v>900</v>
      </c>
    </row>
    <row r="87" spans="1:6" x14ac:dyDescent="0.25">
      <c r="A87">
        <v>7</v>
      </c>
      <c r="B87" s="8">
        <v>526.93740000000003</v>
      </c>
      <c r="D87" s="8">
        <v>900</v>
      </c>
      <c r="E87">
        <v>40</v>
      </c>
      <c r="F87">
        <v>1</v>
      </c>
    </row>
    <row r="88" spans="1:6" x14ac:dyDescent="0.25">
      <c r="A88">
        <v>8</v>
      </c>
      <c r="B88" s="8">
        <v>482.76900000000001</v>
      </c>
      <c r="D88" s="8">
        <v>900</v>
      </c>
      <c r="E88">
        <v>40</v>
      </c>
      <c r="F88">
        <v>20</v>
      </c>
    </row>
    <row r="89" spans="1:6" x14ac:dyDescent="0.25">
      <c r="A89">
        <v>9</v>
      </c>
      <c r="B89" s="8">
        <v>442.32400000000001</v>
      </c>
      <c r="D89" s="8">
        <v>900</v>
      </c>
    </row>
    <row r="90" spans="1:6" x14ac:dyDescent="0.25">
      <c r="A90">
        <v>10</v>
      </c>
      <c r="B90" s="8">
        <v>405.65699999999998</v>
      </c>
      <c r="D90" s="8">
        <v>900</v>
      </c>
      <c r="E90">
        <v>20</v>
      </c>
      <c r="F90">
        <v>1</v>
      </c>
    </row>
    <row r="91" spans="1:6" x14ac:dyDescent="0.25">
      <c r="A91">
        <v>11</v>
      </c>
      <c r="B91" s="8">
        <v>371.16059999999999</v>
      </c>
      <c r="D91" s="8">
        <v>900</v>
      </c>
      <c r="E91">
        <v>20</v>
      </c>
      <c r="F91">
        <v>20</v>
      </c>
    </row>
    <row r="92" spans="1:6" x14ac:dyDescent="0.25">
      <c r="A92">
        <v>12</v>
      </c>
      <c r="B92" s="8">
        <v>339.9325</v>
      </c>
      <c r="D92" s="8">
        <v>900</v>
      </c>
    </row>
    <row r="93" spans="1:6" x14ac:dyDescent="0.25">
      <c r="A93">
        <v>13</v>
      </c>
      <c r="B93" s="8">
        <v>312.34129999999999</v>
      </c>
      <c r="D93" s="8">
        <v>900</v>
      </c>
    </row>
    <row r="94" spans="1:6" x14ac:dyDescent="0.25">
      <c r="A94">
        <v>14</v>
      </c>
      <c r="B94" s="8">
        <v>286.76659999999998</v>
      </c>
      <c r="D94" s="8">
        <v>900</v>
      </c>
    </row>
    <row r="95" spans="1:6" x14ac:dyDescent="0.25">
      <c r="A95">
        <v>15</v>
      </c>
      <c r="B95" s="8">
        <v>262.815</v>
      </c>
      <c r="D95" s="8">
        <v>900</v>
      </c>
    </row>
    <row r="96" spans="1:6" x14ac:dyDescent="0.25">
      <c r="A96">
        <v>16</v>
      </c>
      <c r="B96" s="8">
        <v>240.85140000000001</v>
      </c>
      <c r="D96" s="8">
        <v>900</v>
      </c>
    </row>
    <row r="97" spans="1:11" x14ac:dyDescent="0.25">
      <c r="A97">
        <v>17</v>
      </c>
      <c r="B97" s="8">
        <v>216.58439999999999</v>
      </c>
      <c r="D97" s="8">
        <v>900</v>
      </c>
    </row>
    <row r="98" spans="1:11" x14ac:dyDescent="0.25">
      <c r="A98">
        <v>18</v>
      </c>
      <c r="B98" s="8">
        <v>201.61019999999999</v>
      </c>
      <c r="D98" s="8">
        <v>900</v>
      </c>
    </row>
    <row r="99" spans="1:11" x14ac:dyDescent="0.25">
      <c r="A99">
        <v>19</v>
      </c>
      <c r="B99" s="8">
        <v>184.833</v>
      </c>
      <c r="D99" s="8">
        <v>900</v>
      </c>
    </row>
    <row r="100" spans="1:11" x14ac:dyDescent="0.25">
      <c r="A100">
        <v>20</v>
      </c>
      <c r="B100" s="8">
        <v>169.28110000000001</v>
      </c>
      <c r="D100" s="8">
        <v>900</v>
      </c>
    </row>
    <row r="101" spans="1:11" x14ac:dyDescent="0.25">
      <c r="A101">
        <v>21</v>
      </c>
      <c r="B101" s="8">
        <v>154.73750000000001</v>
      </c>
      <c r="D101" s="8">
        <v>900</v>
      </c>
    </row>
    <row r="102" spans="1:11" x14ac:dyDescent="0.25">
      <c r="A102">
        <v>22</v>
      </c>
      <c r="B102" s="8">
        <v>141.66800000000001</v>
      </c>
      <c r="D102" s="8">
        <v>900</v>
      </c>
      <c r="K102">
        <v>0.82</v>
      </c>
    </row>
    <row r="103" spans="1:11" x14ac:dyDescent="0.25">
      <c r="A103">
        <v>23</v>
      </c>
      <c r="B103" s="8">
        <v>130.75970000000001</v>
      </c>
      <c r="D103" s="8">
        <v>900</v>
      </c>
    </row>
    <row r="104" spans="1:11" x14ac:dyDescent="0.25">
      <c r="A104">
        <v>24</v>
      </c>
      <c r="B104" s="8">
        <v>115.0124</v>
      </c>
      <c r="D104" s="8">
        <v>900</v>
      </c>
    </row>
    <row r="105" spans="1:11" x14ac:dyDescent="0.25">
      <c r="A105">
        <v>25</v>
      </c>
      <c r="B105" s="8">
        <v>105.13120000000001</v>
      </c>
      <c r="D105" s="8">
        <v>900</v>
      </c>
    </row>
    <row r="106" spans="1:11" x14ac:dyDescent="0.25">
      <c r="A106">
        <v>30</v>
      </c>
      <c r="B106" s="8">
        <v>71.2102</v>
      </c>
      <c r="D106" s="8">
        <v>900</v>
      </c>
    </row>
    <row r="107" spans="1:11" x14ac:dyDescent="0.25">
      <c r="A107">
        <v>35</v>
      </c>
      <c r="B107" s="8">
        <v>45.642699999999998</v>
      </c>
      <c r="D107" s="8">
        <v>900</v>
      </c>
    </row>
    <row r="108" spans="1:11" x14ac:dyDescent="0.25">
      <c r="A108">
        <v>40</v>
      </c>
      <c r="B108" s="8">
        <v>32.454700000000003</v>
      </c>
      <c r="D108" s="8">
        <v>900</v>
      </c>
    </row>
    <row r="111" spans="1:11" x14ac:dyDescent="0.25">
      <c r="B111" s="8">
        <v>900</v>
      </c>
      <c r="D111" s="8">
        <v>450</v>
      </c>
    </row>
    <row r="112" spans="1:11" x14ac:dyDescent="0.25">
      <c r="B112" s="8">
        <v>450</v>
      </c>
      <c r="D112" s="8">
        <v>450</v>
      </c>
    </row>
    <row r="113" spans="4:16" x14ac:dyDescent="0.25">
      <c r="D113" s="8">
        <v>450</v>
      </c>
    </row>
    <row r="114" spans="4:16" x14ac:dyDescent="0.25">
      <c r="D114" s="8">
        <v>450</v>
      </c>
    </row>
    <row r="115" spans="4:16" x14ac:dyDescent="0.25">
      <c r="D115" s="8">
        <v>450</v>
      </c>
    </row>
    <row r="116" spans="4:16" x14ac:dyDescent="0.25">
      <c r="D116" s="8">
        <v>450</v>
      </c>
    </row>
    <row r="117" spans="4:16" x14ac:dyDescent="0.25">
      <c r="D117" s="8">
        <v>450</v>
      </c>
    </row>
    <row r="118" spans="4:16" x14ac:dyDescent="0.25">
      <c r="D118" s="8">
        <v>450</v>
      </c>
    </row>
    <row r="119" spans="4:16" x14ac:dyDescent="0.25">
      <c r="D119" s="8">
        <v>450</v>
      </c>
    </row>
    <row r="120" spans="4:16" x14ac:dyDescent="0.25">
      <c r="D120" s="8">
        <v>450</v>
      </c>
    </row>
    <row r="121" spans="4:16" x14ac:dyDescent="0.25">
      <c r="D121" s="8">
        <v>450</v>
      </c>
    </row>
    <row r="122" spans="4:16" x14ac:dyDescent="0.25">
      <c r="D122" s="8">
        <v>450</v>
      </c>
    </row>
    <row r="123" spans="4:16" x14ac:dyDescent="0.25">
      <c r="D123" s="8">
        <v>450</v>
      </c>
    </row>
    <row r="124" spans="4:16" x14ac:dyDescent="0.25">
      <c r="D124" s="8">
        <v>450</v>
      </c>
    </row>
    <row r="125" spans="4:16" x14ac:dyDescent="0.25">
      <c r="D125" s="8">
        <v>450</v>
      </c>
    </row>
    <row r="126" spans="4:16" x14ac:dyDescent="0.25">
      <c r="D126" s="8">
        <v>450</v>
      </c>
    </row>
    <row r="127" spans="4:16" x14ac:dyDescent="0.25">
      <c r="D127" s="8">
        <v>450</v>
      </c>
      <c r="P127">
        <v>8.8000000000000007</v>
      </c>
    </row>
    <row r="128" spans="4:16" x14ac:dyDescent="0.25">
      <c r="D128" s="8">
        <v>450</v>
      </c>
    </row>
    <row r="129" spans="4:4" x14ac:dyDescent="0.25">
      <c r="D129" s="8">
        <v>450</v>
      </c>
    </row>
    <row r="130" spans="4:4" x14ac:dyDescent="0.25">
      <c r="D130" s="8">
        <v>450</v>
      </c>
    </row>
    <row r="131" spans="4:4" x14ac:dyDescent="0.25">
      <c r="D131" s="8">
        <v>450</v>
      </c>
    </row>
    <row r="132" spans="4:4" x14ac:dyDescent="0.25">
      <c r="D132" s="8">
        <v>450</v>
      </c>
    </row>
    <row r="133" spans="4:4" x14ac:dyDescent="0.25">
      <c r="D133" s="8">
        <v>450</v>
      </c>
    </row>
    <row r="134" spans="4:4" x14ac:dyDescent="0.25">
      <c r="D134" s="8">
        <v>450</v>
      </c>
    </row>
    <row r="135" spans="4:4" x14ac:dyDescent="0.25">
      <c r="D135" s="8">
        <v>450</v>
      </c>
    </row>
    <row r="136" spans="4:4" x14ac:dyDescent="0.25">
      <c r="D136" s="8">
        <v>450</v>
      </c>
    </row>
    <row r="137" spans="4:4" x14ac:dyDescent="0.25">
      <c r="D137" s="8">
        <v>450</v>
      </c>
    </row>
    <row r="138" spans="4:4" x14ac:dyDescent="0.25">
      <c r="D138" s="8">
        <v>450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STAS-I7</cp:lastModifiedBy>
  <dcterms:created xsi:type="dcterms:W3CDTF">2015-06-05T18:17:20Z</dcterms:created>
  <dcterms:modified xsi:type="dcterms:W3CDTF">2019-12-11T01:25:32Z</dcterms:modified>
</cp:coreProperties>
</file>