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defaultThemeVersion="124226"/>
  <mc:AlternateContent xmlns:mc="http://schemas.openxmlformats.org/markup-compatibility/2006">
    <mc:Choice Requires="x15">
      <x15ac:absPath xmlns:x15ac="http://schemas.microsoft.com/office/spreadsheetml/2010/11/ac" url="G:\onderzoeksarchief\20-085 what matters most\QoL-WMM\data-spss\"/>
    </mc:Choice>
  </mc:AlternateContent>
  <xr:revisionPtr revIDLastSave="0" documentId="8_{CCB7F3E1-CD45-49C1-9E07-CE1FB5BC68DF}" xr6:coauthVersionLast="36" xr6:coauthVersionMax="36" xr10:uidLastSave="{00000000-0000-0000-0000-000000000000}"/>
  <bookViews>
    <workbookView xWindow="-120" yWindow="-120" windowWidth="11160" windowHeight="7935" activeTab="2" xr2:uid="{00000000-000D-0000-FFFF-FFFF00000000}"/>
  </bookViews>
  <sheets>
    <sheet name="Questions asked open + closed" sheetId="1" r:id="rId1"/>
    <sheet name="all open ended answers" sheetId="2" r:id="rId2"/>
    <sheet name="Definitions" sheetId="14" r:id="rId3"/>
    <sheet name="Q1" sheetId="11" r:id="rId4"/>
    <sheet name="Q2" sheetId="3" r:id="rId5"/>
    <sheet name="Q3 " sheetId="4" r:id="rId6"/>
    <sheet name="Q4" sheetId="5" r:id="rId7"/>
  </sheets>
  <calcPr calcId="191029"/>
</workbook>
</file>

<file path=xl/calcChain.xml><?xml version="1.0" encoding="utf-8"?>
<calcChain xmlns="http://schemas.openxmlformats.org/spreadsheetml/2006/main">
  <c r="AU67" i="4" l="1"/>
  <c r="BC66" i="4"/>
  <c r="BD66" i="4" s="1"/>
  <c r="AV2" i="11" l="1"/>
  <c r="AV3" i="11"/>
  <c r="AU3" i="11" s="1"/>
  <c r="AV4" i="11"/>
  <c r="AU4" i="11" s="1"/>
  <c r="AV5" i="11"/>
  <c r="AU5" i="11" s="1"/>
  <c r="AV6" i="11"/>
  <c r="AU6" i="11" s="1"/>
  <c r="AV7" i="11"/>
  <c r="AU7" i="11" s="1"/>
  <c r="AV8" i="11"/>
  <c r="AU8" i="11" s="1"/>
  <c r="AV9" i="11"/>
  <c r="AU9" i="11" s="1"/>
  <c r="AV10" i="11"/>
  <c r="AU10" i="11" s="1"/>
  <c r="AV11" i="11"/>
  <c r="AU11" i="11" s="1"/>
  <c r="AV12" i="11"/>
  <c r="AU12" i="11" s="1"/>
  <c r="AV13" i="11"/>
  <c r="AU13" i="11" s="1"/>
  <c r="AV14" i="11"/>
  <c r="AU14" i="11" s="1"/>
  <c r="AV15" i="11"/>
  <c r="AU15" i="11" s="1"/>
  <c r="AV16" i="11"/>
  <c r="AU16" i="11" s="1"/>
  <c r="AV17" i="11"/>
  <c r="AU17" i="11" s="1"/>
  <c r="AV18" i="11"/>
  <c r="AU18" i="11" s="1"/>
  <c r="AV19" i="11"/>
  <c r="AU19" i="11" s="1"/>
  <c r="AV20" i="11"/>
  <c r="AU20" i="11" s="1"/>
  <c r="AV21" i="11"/>
  <c r="AU21" i="11" s="1"/>
  <c r="AV22" i="11"/>
  <c r="AU22" i="11" s="1"/>
  <c r="AV23" i="11"/>
  <c r="AU23" i="11" s="1"/>
  <c r="AV24" i="11"/>
  <c r="AU24" i="11" s="1"/>
  <c r="AV25" i="11"/>
  <c r="AU25" i="11" s="1"/>
  <c r="AV26" i="11"/>
  <c r="AU26" i="11" s="1"/>
  <c r="AV27" i="11"/>
  <c r="AU27" i="11" s="1"/>
  <c r="AV28" i="11"/>
  <c r="AU28" i="11" s="1"/>
  <c r="AV29" i="11"/>
  <c r="AU29" i="11" s="1"/>
  <c r="AV30" i="11"/>
  <c r="AU30" i="11" s="1"/>
  <c r="AV31" i="11"/>
  <c r="AU31" i="11" s="1"/>
  <c r="AV32" i="11"/>
  <c r="AU32" i="11" s="1"/>
  <c r="AV33" i="11"/>
  <c r="AU33" i="11" s="1"/>
  <c r="AV34" i="11"/>
  <c r="AU34" i="11" s="1"/>
  <c r="AV35" i="11"/>
  <c r="AU35" i="11" s="1"/>
  <c r="AV36" i="11"/>
  <c r="AU36" i="11" s="1"/>
  <c r="AV37" i="11"/>
  <c r="AU37" i="11" s="1"/>
  <c r="AV38" i="11"/>
  <c r="AU38" i="11" s="1"/>
  <c r="AV39" i="11"/>
  <c r="AU39" i="11" s="1"/>
  <c r="AV40" i="11"/>
  <c r="AU40" i="11" s="1"/>
  <c r="AV41" i="11"/>
  <c r="AU41" i="11" s="1"/>
  <c r="AV42" i="11"/>
  <c r="AU42" i="11" s="1"/>
  <c r="AV43" i="11"/>
  <c r="AU43" i="11" s="1"/>
  <c r="AV44" i="11"/>
  <c r="AU44" i="11" s="1"/>
  <c r="AV45" i="11"/>
  <c r="AU45" i="11" s="1"/>
  <c r="AV46" i="11"/>
  <c r="AU46" i="11" s="1"/>
  <c r="AV47" i="11"/>
  <c r="AU47" i="11" s="1"/>
  <c r="AV48" i="11"/>
  <c r="AU48" i="11" s="1"/>
  <c r="AV49" i="11"/>
  <c r="AU49" i="11" s="1"/>
  <c r="AV50" i="11"/>
  <c r="AU50" i="11" s="1"/>
  <c r="AV51" i="11"/>
  <c r="AU51" i="11" s="1"/>
  <c r="AV52" i="11"/>
  <c r="AU52" i="11" s="1"/>
  <c r="AV53" i="11"/>
  <c r="AU53" i="11" s="1"/>
  <c r="AV54" i="11"/>
  <c r="AU54" i="11" s="1"/>
  <c r="AV55" i="11"/>
  <c r="AU55" i="11" s="1"/>
  <c r="AV56" i="11"/>
  <c r="AU56" i="11" s="1"/>
  <c r="AV57" i="11"/>
  <c r="AU57" i="11" s="1"/>
  <c r="AV58" i="11"/>
  <c r="AU58" i="11" s="1"/>
  <c r="AV59" i="11"/>
  <c r="AU59" i="11" s="1"/>
  <c r="AV60" i="11"/>
  <c r="AU60" i="11" s="1"/>
  <c r="AV61" i="11"/>
  <c r="AU61" i="11" s="1"/>
  <c r="AV62" i="11"/>
  <c r="AU62" i="11" s="1"/>
  <c r="AV63" i="11"/>
  <c r="AU63" i="11" s="1"/>
  <c r="AV64" i="11"/>
  <c r="AU64" i="11" s="1"/>
  <c r="AV65" i="11"/>
  <c r="AU65" i="11" s="1"/>
  <c r="AO72" i="11"/>
  <c r="AP72" i="11"/>
  <c r="BP72" i="11"/>
  <c r="BL72" i="11"/>
  <c r="BJ72" i="11"/>
  <c r="BH72" i="11"/>
  <c r="BG72" i="11"/>
  <c r="BD72" i="11"/>
  <c r="BC72" i="11"/>
  <c r="BB72" i="11"/>
  <c r="BA72" i="11"/>
  <c r="AZ72" i="11"/>
  <c r="AY72" i="11"/>
  <c r="AT72" i="11"/>
  <c r="AS72" i="11"/>
  <c r="AR72" i="11"/>
  <c r="AQ72" i="11"/>
  <c r="AJ72" i="11"/>
  <c r="AI72" i="11"/>
  <c r="AH72" i="11"/>
  <c r="AG72" i="11"/>
  <c r="AF72" i="11"/>
  <c r="AE72" i="11"/>
  <c r="AD72" i="11"/>
  <c r="AC72" i="11"/>
  <c r="Z72" i="11"/>
  <c r="Y72" i="11"/>
  <c r="X72" i="11"/>
  <c r="W72" i="11"/>
  <c r="V72" i="11"/>
  <c r="U72" i="11"/>
  <c r="R72" i="11"/>
  <c r="Q72" i="11"/>
  <c r="P72" i="11"/>
  <c r="O72" i="11"/>
  <c r="N72" i="11"/>
  <c r="M72" i="11"/>
  <c r="H72" i="11"/>
  <c r="G72" i="11"/>
  <c r="F72" i="11"/>
  <c r="E72" i="11"/>
  <c r="D72" i="11"/>
  <c r="C72" i="11"/>
  <c r="BE65" i="11"/>
  <c r="BF65" i="11" s="1"/>
  <c r="AW65" i="11"/>
  <c r="AX65" i="11" s="1"/>
  <c r="AK65" i="11"/>
  <c r="AL65" i="11" s="1"/>
  <c r="AA65" i="11"/>
  <c r="AB65" i="11" s="1"/>
  <c r="AM65" i="11" s="1"/>
  <c r="AN65" i="11" s="1"/>
  <c r="S65" i="11"/>
  <c r="T65" i="11" s="1"/>
  <c r="K65" i="11"/>
  <c r="L65" i="11" s="1"/>
  <c r="I65" i="11"/>
  <c r="BE64" i="11"/>
  <c r="BF64" i="11" s="1"/>
  <c r="AW64" i="11"/>
  <c r="AX64" i="11" s="1"/>
  <c r="AK64" i="11"/>
  <c r="AL64" i="11" s="1"/>
  <c r="AA64" i="11"/>
  <c r="AB64" i="11" s="1"/>
  <c r="AM64" i="11" s="1"/>
  <c r="AN64" i="11" s="1"/>
  <c r="S64" i="11"/>
  <c r="T64" i="11" s="1"/>
  <c r="K64" i="11"/>
  <c r="L64" i="11" s="1"/>
  <c r="I64" i="11"/>
  <c r="J64" i="11" s="1"/>
  <c r="BE63" i="11"/>
  <c r="BF63" i="11" s="1"/>
  <c r="AW63" i="11"/>
  <c r="AX63" i="11" s="1"/>
  <c r="AK63" i="11"/>
  <c r="AL63" i="11" s="1"/>
  <c r="AA63" i="11"/>
  <c r="S63" i="11"/>
  <c r="T63" i="11" s="1"/>
  <c r="K63" i="11"/>
  <c r="L63" i="11" s="1"/>
  <c r="I63" i="11"/>
  <c r="J63" i="11" s="1"/>
  <c r="BE62" i="11"/>
  <c r="BF62" i="11" s="1"/>
  <c r="AW62" i="11"/>
  <c r="AX62" i="11" s="1"/>
  <c r="AK62" i="11"/>
  <c r="AL62" i="11" s="1"/>
  <c r="AA62" i="11"/>
  <c r="AB62" i="11" s="1"/>
  <c r="AM62" i="11" s="1"/>
  <c r="AN62" i="11" s="1"/>
  <c r="S62" i="11"/>
  <c r="T62" i="11" s="1"/>
  <c r="K62" i="11"/>
  <c r="L62" i="11" s="1"/>
  <c r="I62" i="11"/>
  <c r="BE61" i="11"/>
  <c r="BF61" i="11" s="1"/>
  <c r="AW61" i="11"/>
  <c r="AX61" i="11" s="1"/>
  <c r="AK61" i="11"/>
  <c r="AL61" i="11" s="1"/>
  <c r="AA61" i="11"/>
  <c r="AB61" i="11" s="1"/>
  <c r="AM61" i="11" s="1"/>
  <c r="AN61" i="11" s="1"/>
  <c r="S61" i="11"/>
  <c r="T61" i="11" s="1"/>
  <c r="K61" i="11"/>
  <c r="L61" i="11" s="1"/>
  <c r="I61" i="11"/>
  <c r="BE60" i="11"/>
  <c r="BF60" i="11" s="1"/>
  <c r="AW60" i="11"/>
  <c r="AX60" i="11" s="1"/>
  <c r="AK60" i="11"/>
  <c r="AL60" i="11" s="1"/>
  <c r="AA60" i="11"/>
  <c r="AB60" i="11" s="1"/>
  <c r="AM60" i="11" s="1"/>
  <c r="AN60" i="11" s="1"/>
  <c r="S60" i="11"/>
  <c r="T60" i="11" s="1"/>
  <c r="K60" i="11"/>
  <c r="L60" i="11" s="1"/>
  <c r="I60" i="11"/>
  <c r="BE59" i="11"/>
  <c r="BF59" i="11" s="1"/>
  <c r="AW59" i="11"/>
  <c r="AX59" i="11" s="1"/>
  <c r="AK59" i="11"/>
  <c r="AL59" i="11" s="1"/>
  <c r="AA59" i="11"/>
  <c r="AB59" i="11" s="1"/>
  <c r="AM59" i="11" s="1"/>
  <c r="AN59" i="11" s="1"/>
  <c r="S59" i="11"/>
  <c r="T59" i="11" s="1"/>
  <c r="K59" i="11"/>
  <c r="L59" i="11" s="1"/>
  <c r="I59" i="11"/>
  <c r="BE58" i="11"/>
  <c r="BF58" i="11" s="1"/>
  <c r="AW58" i="11"/>
  <c r="AX58" i="11" s="1"/>
  <c r="AK58" i="11"/>
  <c r="AL58" i="11" s="1"/>
  <c r="AA58" i="11"/>
  <c r="AB58" i="11" s="1"/>
  <c r="AM58" i="11" s="1"/>
  <c r="AN58" i="11" s="1"/>
  <c r="S58" i="11"/>
  <c r="T58" i="11" s="1"/>
  <c r="K58" i="11"/>
  <c r="L58" i="11" s="1"/>
  <c r="I58" i="11"/>
  <c r="BE57" i="11"/>
  <c r="BF57" i="11" s="1"/>
  <c r="AW57" i="11"/>
  <c r="AX57" i="11" s="1"/>
  <c r="AK57" i="11"/>
  <c r="AL57" i="11" s="1"/>
  <c r="AA57" i="11"/>
  <c r="AB57" i="11" s="1"/>
  <c r="AM57" i="11" s="1"/>
  <c r="AN57" i="11" s="1"/>
  <c r="S57" i="11"/>
  <c r="T57" i="11" s="1"/>
  <c r="K57" i="11"/>
  <c r="L57" i="11" s="1"/>
  <c r="I57" i="11"/>
  <c r="BE56" i="11"/>
  <c r="BF56" i="11" s="1"/>
  <c r="AW56" i="11"/>
  <c r="AX56" i="11" s="1"/>
  <c r="AK56" i="11"/>
  <c r="AL56" i="11" s="1"/>
  <c r="AA56" i="11"/>
  <c r="AB56" i="11" s="1"/>
  <c r="AM56" i="11" s="1"/>
  <c r="AN56" i="11" s="1"/>
  <c r="S56" i="11"/>
  <c r="T56" i="11" s="1"/>
  <c r="K56" i="11"/>
  <c r="L56" i="11" s="1"/>
  <c r="I56" i="11"/>
  <c r="BE55" i="11"/>
  <c r="BF55" i="11" s="1"/>
  <c r="AW55" i="11"/>
  <c r="AX55" i="11" s="1"/>
  <c r="AK55" i="11"/>
  <c r="AL55" i="11" s="1"/>
  <c r="AA55" i="11"/>
  <c r="AB55" i="11" s="1"/>
  <c r="AM55" i="11" s="1"/>
  <c r="AN55" i="11" s="1"/>
  <c r="S55" i="11"/>
  <c r="T55" i="11" s="1"/>
  <c r="K55" i="11"/>
  <c r="L55" i="11" s="1"/>
  <c r="I55" i="11"/>
  <c r="BE54" i="11"/>
  <c r="BF54" i="11" s="1"/>
  <c r="AW54" i="11"/>
  <c r="AX54" i="11" s="1"/>
  <c r="AK54" i="11"/>
  <c r="AL54" i="11" s="1"/>
  <c r="AA54" i="11"/>
  <c r="AB54" i="11" s="1"/>
  <c r="AM54" i="11" s="1"/>
  <c r="AN54" i="11" s="1"/>
  <c r="S54" i="11"/>
  <c r="T54" i="11" s="1"/>
  <c r="K54" i="11"/>
  <c r="L54" i="11" s="1"/>
  <c r="I54" i="11"/>
  <c r="BE53" i="11"/>
  <c r="BF53" i="11" s="1"/>
  <c r="AW53" i="11"/>
  <c r="AX53" i="11" s="1"/>
  <c r="AK53" i="11"/>
  <c r="AL53" i="11" s="1"/>
  <c r="AA53" i="11"/>
  <c r="S53" i="11"/>
  <c r="T53" i="11" s="1"/>
  <c r="K53" i="11"/>
  <c r="L53" i="11" s="1"/>
  <c r="I53" i="11"/>
  <c r="J53" i="11" s="1"/>
  <c r="BE52" i="11"/>
  <c r="BF52" i="11" s="1"/>
  <c r="AW52" i="11"/>
  <c r="AX52" i="11" s="1"/>
  <c r="AK52" i="11"/>
  <c r="AL52" i="11" s="1"/>
  <c r="AA52" i="11"/>
  <c r="AB52" i="11" s="1"/>
  <c r="AM52" i="11" s="1"/>
  <c r="AN52" i="11" s="1"/>
  <c r="S52" i="11"/>
  <c r="T52" i="11" s="1"/>
  <c r="K52" i="11"/>
  <c r="L52" i="11" s="1"/>
  <c r="I52" i="11"/>
  <c r="J52" i="11" s="1"/>
  <c r="BE51" i="11"/>
  <c r="BF51" i="11" s="1"/>
  <c r="AW51" i="11"/>
  <c r="AX51" i="11" s="1"/>
  <c r="AK51" i="11"/>
  <c r="AL51" i="11" s="1"/>
  <c r="AA51" i="11"/>
  <c r="AB51" i="11" s="1"/>
  <c r="AM51" i="11" s="1"/>
  <c r="AN51" i="11" s="1"/>
  <c r="S51" i="11"/>
  <c r="T51" i="11" s="1"/>
  <c r="K51" i="11"/>
  <c r="L51" i="11" s="1"/>
  <c r="I51" i="11"/>
  <c r="J51" i="11" s="1"/>
  <c r="BE50" i="11"/>
  <c r="BF50" i="11" s="1"/>
  <c r="AW50" i="11"/>
  <c r="AX50" i="11" s="1"/>
  <c r="AK50" i="11"/>
  <c r="AL50" i="11" s="1"/>
  <c r="AA50" i="11"/>
  <c r="AB50" i="11" s="1"/>
  <c r="AM50" i="11" s="1"/>
  <c r="AN50" i="11" s="1"/>
  <c r="S50" i="11"/>
  <c r="T50" i="11" s="1"/>
  <c r="K50" i="11"/>
  <c r="L50" i="11" s="1"/>
  <c r="I50" i="11"/>
  <c r="J50" i="11" s="1"/>
  <c r="BE49" i="11"/>
  <c r="BF49" i="11" s="1"/>
  <c r="AW49" i="11"/>
  <c r="AX49" i="11" s="1"/>
  <c r="AK49" i="11"/>
  <c r="AL49" i="11" s="1"/>
  <c r="AA49" i="11"/>
  <c r="AB49" i="11" s="1"/>
  <c r="AM49" i="11" s="1"/>
  <c r="AN49" i="11" s="1"/>
  <c r="S49" i="11"/>
  <c r="T49" i="11" s="1"/>
  <c r="K49" i="11"/>
  <c r="L49" i="11" s="1"/>
  <c r="I49" i="11"/>
  <c r="J49" i="11" s="1"/>
  <c r="BE48" i="11"/>
  <c r="BF48" i="11" s="1"/>
  <c r="AW48" i="11"/>
  <c r="AX48" i="11" s="1"/>
  <c r="AK48" i="11"/>
  <c r="AL48" i="11" s="1"/>
  <c r="AA48" i="11"/>
  <c r="AB48" i="11" s="1"/>
  <c r="AM48" i="11" s="1"/>
  <c r="AN48" i="11" s="1"/>
  <c r="S48" i="11"/>
  <c r="T48" i="11" s="1"/>
  <c r="K48" i="11"/>
  <c r="L48" i="11" s="1"/>
  <c r="I48" i="11"/>
  <c r="J48" i="11" s="1"/>
  <c r="BE47" i="11"/>
  <c r="BF47" i="11" s="1"/>
  <c r="AW47" i="11"/>
  <c r="AX47" i="11" s="1"/>
  <c r="AK47" i="11"/>
  <c r="AL47" i="11" s="1"/>
  <c r="AA47" i="11"/>
  <c r="AB47" i="11" s="1"/>
  <c r="AM47" i="11" s="1"/>
  <c r="AN47" i="11" s="1"/>
  <c r="S47" i="11"/>
  <c r="T47" i="11" s="1"/>
  <c r="K47" i="11"/>
  <c r="L47" i="11" s="1"/>
  <c r="I47" i="11"/>
  <c r="J47" i="11" s="1"/>
  <c r="BE46" i="11"/>
  <c r="BF46" i="11" s="1"/>
  <c r="AW46" i="11"/>
  <c r="AX46" i="11" s="1"/>
  <c r="AK46" i="11"/>
  <c r="AL46" i="11" s="1"/>
  <c r="AA46" i="11"/>
  <c r="AB46" i="11" s="1"/>
  <c r="AM46" i="11" s="1"/>
  <c r="AN46" i="11" s="1"/>
  <c r="S46" i="11"/>
  <c r="T46" i="11" s="1"/>
  <c r="K46" i="11"/>
  <c r="L46" i="11" s="1"/>
  <c r="I46" i="11"/>
  <c r="BE45" i="11"/>
  <c r="BF45" i="11" s="1"/>
  <c r="AW45" i="11"/>
  <c r="AX45" i="11" s="1"/>
  <c r="AK45" i="11"/>
  <c r="AL45" i="11" s="1"/>
  <c r="AA45" i="11"/>
  <c r="AB45" i="11" s="1"/>
  <c r="AM45" i="11" s="1"/>
  <c r="AN45" i="11" s="1"/>
  <c r="S45" i="11"/>
  <c r="T45" i="11" s="1"/>
  <c r="K45" i="11"/>
  <c r="L45" i="11" s="1"/>
  <c r="I45" i="11"/>
  <c r="BE44" i="11"/>
  <c r="BF44" i="11" s="1"/>
  <c r="AW44" i="11"/>
  <c r="AX44" i="11" s="1"/>
  <c r="AK44" i="11"/>
  <c r="AL44" i="11" s="1"/>
  <c r="AA44" i="11"/>
  <c r="AB44" i="11" s="1"/>
  <c r="AM44" i="11" s="1"/>
  <c r="AN44" i="11" s="1"/>
  <c r="S44" i="11"/>
  <c r="T44" i="11" s="1"/>
  <c r="K44" i="11"/>
  <c r="L44" i="11" s="1"/>
  <c r="I44" i="11"/>
  <c r="BE43" i="11"/>
  <c r="BF43" i="11" s="1"/>
  <c r="AW43" i="11"/>
  <c r="AX43" i="11" s="1"/>
  <c r="AK43" i="11"/>
  <c r="AL43" i="11" s="1"/>
  <c r="AA43" i="11"/>
  <c r="AB43" i="11" s="1"/>
  <c r="AM43" i="11" s="1"/>
  <c r="AN43" i="11" s="1"/>
  <c r="S43" i="11"/>
  <c r="T43" i="11" s="1"/>
  <c r="K43" i="11"/>
  <c r="L43" i="11" s="1"/>
  <c r="I43" i="11"/>
  <c r="BE42" i="11"/>
  <c r="BF42" i="11" s="1"/>
  <c r="AW42" i="11"/>
  <c r="AX42" i="11" s="1"/>
  <c r="AK42" i="11"/>
  <c r="AL42" i="11" s="1"/>
  <c r="AA42" i="11"/>
  <c r="AB42" i="11" s="1"/>
  <c r="AM42" i="11" s="1"/>
  <c r="AN42" i="11" s="1"/>
  <c r="S42" i="11"/>
  <c r="T42" i="11" s="1"/>
  <c r="K42" i="11"/>
  <c r="L42" i="11" s="1"/>
  <c r="I42" i="11"/>
  <c r="BE41" i="11"/>
  <c r="BF41" i="11" s="1"/>
  <c r="AW41" i="11"/>
  <c r="AX41" i="11" s="1"/>
  <c r="AK41" i="11"/>
  <c r="AL41" i="11" s="1"/>
  <c r="AA41" i="11"/>
  <c r="AB41" i="11" s="1"/>
  <c r="AM41" i="11" s="1"/>
  <c r="AN41" i="11" s="1"/>
  <c r="S41" i="11"/>
  <c r="T41" i="11" s="1"/>
  <c r="K41" i="11"/>
  <c r="L41" i="11" s="1"/>
  <c r="I41" i="11"/>
  <c r="BE40" i="11"/>
  <c r="BF40" i="11" s="1"/>
  <c r="AW40" i="11"/>
  <c r="AX40" i="11" s="1"/>
  <c r="AK40" i="11"/>
  <c r="AL40" i="11" s="1"/>
  <c r="AA40" i="11"/>
  <c r="AB40" i="11" s="1"/>
  <c r="AM40" i="11" s="1"/>
  <c r="AN40" i="11" s="1"/>
  <c r="S40" i="11"/>
  <c r="T40" i="11" s="1"/>
  <c r="K40" i="11"/>
  <c r="L40" i="11" s="1"/>
  <c r="I40" i="11"/>
  <c r="BE39" i="11"/>
  <c r="BF39" i="11" s="1"/>
  <c r="AW39" i="11"/>
  <c r="AX39" i="11" s="1"/>
  <c r="AK39" i="11"/>
  <c r="AL39" i="11" s="1"/>
  <c r="AA39" i="11"/>
  <c r="AB39" i="11" s="1"/>
  <c r="AM39" i="11" s="1"/>
  <c r="AN39" i="11" s="1"/>
  <c r="S39" i="11"/>
  <c r="T39" i="11" s="1"/>
  <c r="K39" i="11"/>
  <c r="L39" i="11" s="1"/>
  <c r="I39" i="11"/>
  <c r="BE38" i="11"/>
  <c r="BF38" i="11" s="1"/>
  <c r="AW38" i="11"/>
  <c r="AX38" i="11" s="1"/>
  <c r="AK38" i="11"/>
  <c r="AL38" i="11" s="1"/>
  <c r="AA38" i="11"/>
  <c r="AB38" i="11" s="1"/>
  <c r="AM38" i="11" s="1"/>
  <c r="AN38" i="11" s="1"/>
  <c r="S38" i="11"/>
  <c r="T38" i="11" s="1"/>
  <c r="K38" i="11"/>
  <c r="L38" i="11" s="1"/>
  <c r="I38" i="11"/>
  <c r="BE37" i="11"/>
  <c r="BF37" i="11" s="1"/>
  <c r="AW37" i="11"/>
  <c r="AX37" i="11" s="1"/>
  <c r="AK37" i="11"/>
  <c r="AL37" i="11" s="1"/>
  <c r="AA37" i="11"/>
  <c r="AB37" i="11" s="1"/>
  <c r="AM37" i="11" s="1"/>
  <c r="AN37" i="11" s="1"/>
  <c r="S37" i="11"/>
  <c r="T37" i="11" s="1"/>
  <c r="K37" i="11"/>
  <c r="L37" i="11" s="1"/>
  <c r="I37" i="11"/>
  <c r="BE36" i="11"/>
  <c r="BF36" i="11" s="1"/>
  <c r="AW36" i="11"/>
  <c r="AX36" i="11" s="1"/>
  <c r="AK36" i="11"/>
  <c r="AL36" i="11" s="1"/>
  <c r="AA36" i="11"/>
  <c r="AB36" i="11" s="1"/>
  <c r="AM36" i="11" s="1"/>
  <c r="AN36" i="11" s="1"/>
  <c r="S36" i="11"/>
  <c r="T36" i="11" s="1"/>
  <c r="K36" i="11"/>
  <c r="L36" i="11" s="1"/>
  <c r="I36" i="11"/>
  <c r="BE35" i="11"/>
  <c r="BF35" i="11" s="1"/>
  <c r="AW35" i="11"/>
  <c r="AX35" i="11" s="1"/>
  <c r="AK35" i="11"/>
  <c r="AL35" i="11" s="1"/>
  <c r="AA35" i="11"/>
  <c r="AB35" i="11" s="1"/>
  <c r="AM35" i="11" s="1"/>
  <c r="AN35" i="11" s="1"/>
  <c r="S35" i="11"/>
  <c r="T35" i="11" s="1"/>
  <c r="K35" i="11"/>
  <c r="L35" i="11" s="1"/>
  <c r="I35" i="11"/>
  <c r="BE34" i="11"/>
  <c r="BF34" i="11" s="1"/>
  <c r="AW34" i="11"/>
  <c r="AX34" i="11" s="1"/>
  <c r="AK34" i="11"/>
  <c r="AL34" i="11" s="1"/>
  <c r="AA34" i="11"/>
  <c r="AB34" i="11" s="1"/>
  <c r="AM34" i="11" s="1"/>
  <c r="AN34" i="11" s="1"/>
  <c r="S34" i="11"/>
  <c r="T34" i="11" s="1"/>
  <c r="K34" i="11"/>
  <c r="L34" i="11" s="1"/>
  <c r="I34" i="11"/>
  <c r="BE33" i="11"/>
  <c r="BF33" i="11" s="1"/>
  <c r="AW33" i="11"/>
  <c r="AX33" i="11" s="1"/>
  <c r="AK33" i="11"/>
  <c r="AL33" i="11" s="1"/>
  <c r="AA33" i="11"/>
  <c r="AB33" i="11" s="1"/>
  <c r="AM33" i="11" s="1"/>
  <c r="AN33" i="11" s="1"/>
  <c r="S33" i="11"/>
  <c r="T33" i="11" s="1"/>
  <c r="K33" i="11"/>
  <c r="L33" i="11" s="1"/>
  <c r="I33" i="11"/>
  <c r="BE32" i="11"/>
  <c r="BF32" i="11" s="1"/>
  <c r="AW32" i="11"/>
  <c r="AX32" i="11" s="1"/>
  <c r="AK32" i="11"/>
  <c r="AL32" i="11" s="1"/>
  <c r="AA32" i="11"/>
  <c r="AB32" i="11" s="1"/>
  <c r="AM32" i="11" s="1"/>
  <c r="AN32" i="11" s="1"/>
  <c r="S32" i="11"/>
  <c r="T32" i="11" s="1"/>
  <c r="K32" i="11"/>
  <c r="L32" i="11" s="1"/>
  <c r="I32" i="11"/>
  <c r="BE31" i="11"/>
  <c r="BF31" i="11" s="1"/>
  <c r="AW31" i="11"/>
  <c r="AX31" i="11" s="1"/>
  <c r="AK31" i="11"/>
  <c r="AL31" i="11" s="1"/>
  <c r="AA31" i="11"/>
  <c r="AB31" i="11" s="1"/>
  <c r="AM31" i="11" s="1"/>
  <c r="AN31" i="11" s="1"/>
  <c r="S31" i="11"/>
  <c r="T31" i="11" s="1"/>
  <c r="K31" i="11"/>
  <c r="L31" i="11" s="1"/>
  <c r="I31" i="11"/>
  <c r="BE30" i="11"/>
  <c r="BF30" i="11" s="1"/>
  <c r="AW30" i="11"/>
  <c r="AX30" i="11" s="1"/>
  <c r="AK30" i="11"/>
  <c r="AL30" i="11" s="1"/>
  <c r="AA30" i="11"/>
  <c r="AB30" i="11" s="1"/>
  <c r="AM30" i="11" s="1"/>
  <c r="AN30" i="11" s="1"/>
  <c r="S30" i="11"/>
  <c r="T30" i="11" s="1"/>
  <c r="K30" i="11"/>
  <c r="L30" i="11" s="1"/>
  <c r="I30" i="11"/>
  <c r="BE29" i="11"/>
  <c r="BF29" i="11" s="1"/>
  <c r="AW29" i="11"/>
  <c r="AX29" i="11" s="1"/>
  <c r="AK29" i="11"/>
  <c r="AL29" i="11" s="1"/>
  <c r="AA29" i="11"/>
  <c r="AB29" i="11" s="1"/>
  <c r="AM29" i="11" s="1"/>
  <c r="AN29" i="11" s="1"/>
  <c r="S29" i="11"/>
  <c r="T29" i="11" s="1"/>
  <c r="K29" i="11"/>
  <c r="L29" i="11" s="1"/>
  <c r="I29" i="11"/>
  <c r="J29" i="11" s="1"/>
  <c r="BE28" i="11"/>
  <c r="BF28" i="11" s="1"/>
  <c r="AW28" i="11"/>
  <c r="AX28" i="11" s="1"/>
  <c r="AK28" i="11"/>
  <c r="AL28" i="11" s="1"/>
  <c r="AA28" i="11"/>
  <c r="AB28" i="11" s="1"/>
  <c r="AM28" i="11" s="1"/>
  <c r="AN28" i="11" s="1"/>
  <c r="S28" i="11"/>
  <c r="T28" i="11" s="1"/>
  <c r="K28" i="11"/>
  <c r="L28" i="11" s="1"/>
  <c r="I28" i="11"/>
  <c r="J28" i="11" s="1"/>
  <c r="BE27" i="11"/>
  <c r="BF27" i="11" s="1"/>
  <c r="AW27" i="11"/>
  <c r="AX27" i="11" s="1"/>
  <c r="AK27" i="11"/>
  <c r="AL27" i="11" s="1"/>
  <c r="AA27" i="11"/>
  <c r="AB27" i="11" s="1"/>
  <c r="AM27" i="11" s="1"/>
  <c r="AN27" i="11" s="1"/>
  <c r="S27" i="11"/>
  <c r="T27" i="11" s="1"/>
  <c r="K27" i="11"/>
  <c r="L27" i="11" s="1"/>
  <c r="I27" i="11"/>
  <c r="J27" i="11" s="1"/>
  <c r="BE26" i="11"/>
  <c r="BF26" i="11" s="1"/>
  <c r="AW26" i="11"/>
  <c r="AX26" i="11" s="1"/>
  <c r="AK26" i="11"/>
  <c r="AL26" i="11" s="1"/>
  <c r="AA26" i="11"/>
  <c r="AB26" i="11" s="1"/>
  <c r="AM26" i="11" s="1"/>
  <c r="AN26" i="11" s="1"/>
  <c r="S26" i="11"/>
  <c r="T26" i="11" s="1"/>
  <c r="K26" i="11"/>
  <c r="L26" i="11" s="1"/>
  <c r="I26" i="11"/>
  <c r="J26" i="11" s="1"/>
  <c r="BE25" i="11"/>
  <c r="BF25" i="11" s="1"/>
  <c r="AW25" i="11"/>
  <c r="AX25" i="11" s="1"/>
  <c r="AK25" i="11"/>
  <c r="AL25" i="11" s="1"/>
  <c r="AA25" i="11"/>
  <c r="AB25" i="11" s="1"/>
  <c r="AM25" i="11" s="1"/>
  <c r="AN25" i="11" s="1"/>
  <c r="S25" i="11"/>
  <c r="T25" i="11" s="1"/>
  <c r="K25" i="11"/>
  <c r="L25" i="11" s="1"/>
  <c r="I25" i="11"/>
  <c r="J25" i="11" s="1"/>
  <c r="BE24" i="11"/>
  <c r="BF24" i="11" s="1"/>
  <c r="AW24" i="11"/>
  <c r="AX24" i="11" s="1"/>
  <c r="AK24" i="11"/>
  <c r="AL24" i="11" s="1"/>
  <c r="AA24" i="11"/>
  <c r="AB24" i="11" s="1"/>
  <c r="AM24" i="11" s="1"/>
  <c r="AN24" i="11" s="1"/>
  <c r="S24" i="11"/>
  <c r="T24" i="11" s="1"/>
  <c r="K24" i="11"/>
  <c r="L24" i="11" s="1"/>
  <c r="I24" i="11"/>
  <c r="J24" i="11" s="1"/>
  <c r="BE23" i="11"/>
  <c r="BF23" i="11" s="1"/>
  <c r="AW23" i="11"/>
  <c r="AX23" i="11" s="1"/>
  <c r="AK23" i="11"/>
  <c r="AL23" i="11" s="1"/>
  <c r="AA23" i="11"/>
  <c r="AB23" i="11" s="1"/>
  <c r="AM23" i="11" s="1"/>
  <c r="AN23" i="11" s="1"/>
  <c r="S23" i="11"/>
  <c r="T23" i="11" s="1"/>
  <c r="K23" i="11"/>
  <c r="L23" i="11" s="1"/>
  <c r="I23" i="11"/>
  <c r="J23" i="11" s="1"/>
  <c r="BE22" i="11"/>
  <c r="BF22" i="11" s="1"/>
  <c r="AW22" i="11"/>
  <c r="AX22" i="11" s="1"/>
  <c r="AK22" i="11"/>
  <c r="AL22" i="11" s="1"/>
  <c r="AA22" i="11"/>
  <c r="AB22" i="11" s="1"/>
  <c r="AM22" i="11" s="1"/>
  <c r="AN22" i="11" s="1"/>
  <c r="S22" i="11"/>
  <c r="T22" i="11" s="1"/>
  <c r="K22" i="11"/>
  <c r="L22" i="11" s="1"/>
  <c r="I22" i="11"/>
  <c r="BE21" i="11"/>
  <c r="BF21" i="11" s="1"/>
  <c r="AW21" i="11"/>
  <c r="AX21" i="11" s="1"/>
  <c r="AK21" i="11"/>
  <c r="AL21" i="11" s="1"/>
  <c r="AA21" i="11"/>
  <c r="AB21" i="11" s="1"/>
  <c r="AM21" i="11" s="1"/>
  <c r="AN21" i="11" s="1"/>
  <c r="S21" i="11"/>
  <c r="T21" i="11" s="1"/>
  <c r="K21" i="11"/>
  <c r="L21" i="11" s="1"/>
  <c r="I21" i="11"/>
  <c r="BE20" i="11"/>
  <c r="BF20" i="11" s="1"/>
  <c r="AW20" i="11"/>
  <c r="AX20" i="11" s="1"/>
  <c r="AK20" i="11"/>
  <c r="AL20" i="11" s="1"/>
  <c r="AA20" i="11"/>
  <c r="AB20" i="11" s="1"/>
  <c r="AM20" i="11" s="1"/>
  <c r="AN20" i="11" s="1"/>
  <c r="S20" i="11"/>
  <c r="T20" i="11" s="1"/>
  <c r="K20" i="11"/>
  <c r="L20" i="11" s="1"/>
  <c r="I20" i="11"/>
  <c r="BE19" i="11"/>
  <c r="BF19" i="11" s="1"/>
  <c r="AW19" i="11"/>
  <c r="AX19" i="11" s="1"/>
  <c r="AK19" i="11"/>
  <c r="AL19" i="11" s="1"/>
  <c r="AA19" i="11"/>
  <c r="AB19" i="11" s="1"/>
  <c r="AM19" i="11" s="1"/>
  <c r="AN19" i="11" s="1"/>
  <c r="S19" i="11"/>
  <c r="T19" i="11" s="1"/>
  <c r="K19" i="11"/>
  <c r="L19" i="11" s="1"/>
  <c r="I19" i="11"/>
  <c r="J19" i="11" s="1"/>
  <c r="BE18" i="11"/>
  <c r="BF18" i="11" s="1"/>
  <c r="AW18" i="11"/>
  <c r="AX18" i="11" s="1"/>
  <c r="AK18" i="11"/>
  <c r="AL18" i="11" s="1"/>
  <c r="AA18" i="11"/>
  <c r="AB18" i="11" s="1"/>
  <c r="AM18" i="11" s="1"/>
  <c r="AN18" i="11" s="1"/>
  <c r="S18" i="11"/>
  <c r="T18" i="11" s="1"/>
  <c r="K18" i="11"/>
  <c r="L18" i="11" s="1"/>
  <c r="I18" i="11"/>
  <c r="J18" i="11" s="1"/>
  <c r="BE17" i="11"/>
  <c r="BF17" i="11" s="1"/>
  <c r="AW17" i="11"/>
  <c r="AX17" i="11" s="1"/>
  <c r="AK17" i="11"/>
  <c r="AL17" i="11" s="1"/>
  <c r="AA17" i="11"/>
  <c r="AB17" i="11" s="1"/>
  <c r="AM17" i="11" s="1"/>
  <c r="AN17" i="11" s="1"/>
  <c r="S17" i="11"/>
  <c r="T17" i="11" s="1"/>
  <c r="K17" i="11"/>
  <c r="L17" i="11" s="1"/>
  <c r="I17" i="11"/>
  <c r="J17" i="11" s="1"/>
  <c r="BE16" i="11"/>
  <c r="BF16" i="11" s="1"/>
  <c r="AW16" i="11"/>
  <c r="AX16" i="11" s="1"/>
  <c r="AK16" i="11"/>
  <c r="AL16" i="11" s="1"/>
  <c r="AA16" i="11"/>
  <c r="AB16" i="11" s="1"/>
  <c r="AM16" i="11" s="1"/>
  <c r="AN16" i="11" s="1"/>
  <c r="S16" i="11"/>
  <c r="T16" i="11" s="1"/>
  <c r="K16" i="11"/>
  <c r="L16" i="11" s="1"/>
  <c r="I16" i="11"/>
  <c r="J16" i="11" s="1"/>
  <c r="BE15" i="11"/>
  <c r="BF15" i="11" s="1"/>
  <c r="AW15" i="11"/>
  <c r="AX15" i="11" s="1"/>
  <c r="AK15" i="11"/>
  <c r="AL15" i="11" s="1"/>
  <c r="AA15" i="11"/>
  <c r="AB15" i="11" s="1"/>
  <c r="AM15" i="11" s="1"/>
  <c r="AN15" i="11" s="1"/>
  <c r="S15" i="11"/>
  <c r="T15" i="11" s="1"/>
  <c r="K15" i="11"/>
  <c r="L15" i="11" s="1"/>
  <c r="I15" i="11"/>
  <c r="J15" i="11" s="1"/>
  <c r="BE14" i="11"/>
  <c r="BF14" i="11" s="1"/>
  <c r="AW14" i="11"/>
  <c r="AX14" i="11" s="1"/>
  <c r="AK14" i="11"/>
  <c r="AL14" i="11" s="1"/>
  <c r="AA14" i="11"/>
  <c r="AB14" i="11" s="1"/>
  <c r="AM14" i="11" s="1"/>
  <c r="AN14" i="11" s="1"/>
  <c r="S14" i="11"/>
  <c r="T14" i="11" s="1"/>
  <c r="K14" i="11"/>
  <c r="L14" i="11" s="1"/>
  <c r="I14" i="11"/>
  <c r="J14" i="11" s="1"/>
  <c r="BE13" i="11"/>
  <c r="BF13" i="11" s="1"/>
  <c r="AW13" i="11"/>
  <c r="AX13" i="11" s="1"/>
  <c r="AK13" i="11"/>
  <c r="AL13" i="11" s="1"/>
  <c r="AA13" i="11"/>
  <c r="AB13" i="11" s="1"/>
  <c r="AM13" i="11" s="1"/>
  <c r="AN13" i="11" s="1"/>
  <c r="S13" i="11"/>
  <c r="T13" i="11" s="1"/>
  <c r="K13" i="11"/>
  <c r="L13" i="11" s="1"/>
  <c r="I13" i="11"/>
  <c r="J13" i="11" s="1"/>
  <c r="BE12" i="11"/>
  <c r="BF12" i="11" s="1"/>
  <c r="AW12" i="11"/>
  <c r="AX12" i="11" s="1"/>
  <c r="AK12" i="11"/>
  <c r="AL12" i="11" s="1"/>
  <c r="AA12" i="11"/>
  <c r="AB12" i="11" s="1"/>
  <c r="AM12" i="11" s="1"/>
  <c r="AN12" i="11" s="1"/>
  <c r="S12" i="11"/>
  <c r="T12" i="11" s="1"/>
  <c r="K12" i="11"/>
  <c r="L12" i="11" s="1"/>
  <c r="I12" i="11"/>
  <c r="J12" i="11" s="1"/>
  <c r="BE11" i="11"/>
  <c r="BF11" i="11" s="1"/>
  <c r="AW11" i="11"/>
  <c r="AX11" i="11" s="1"/>
  <c r="AK11" i="11"/>
  <c r="AL11" i="11" s="1"/>
  <c r="AA11" i="11"/>
  <c r="AB11" i="11" s="1"/>
  <c r="AM11" i="11" s="1"/>
  <c r="AN11" i="11" s="1"/>
  <c r="S11" i="11"/>
  <c r="T11" i="11" s="1"/>
  <c r="K11" i="11"/>
  <c r="L11" i="11" s="1"/>
  <c r="I11" i="11"/>
  <c r="BE10" i="11"/>
  <c r="BF10" i="11" s="1"/>
  <c r="AW10" i="11"/>
  <c r="AX10" i="11" s="1"/>
  <c r="AK10" i="11"/>
  <c r="AL10" i="11" s="1"/>
  <c r="AA10" i="11"/>
  <c r="AB10" i="11" s="1"/>
  <c r="AM10" i="11" s="1"/>
  <c r="AN10" i="11" s="1"/>
  <c r="S10" i="11"/>
  <c r="T10" i="11" s="1"/>
  <c r="K10" i="11"/>
  <c r="L10" i="11" s="1"/>
  <c r="I10" i="11"/>
  <c r="BE9" i="11"/>
  <c r="BF9" i="11" s="1"/>
  <c r="AW9" i="11"/>
  <c r="AX9" i="11" s="1"/>
  <c r="AK9" i="11"/>
  <c r="AL9" i="11" s="1"/>
  <c r="AA9" i="11"/>
  <c r="AB9" i="11" s="1"/>
  <c r="AM9" i="11" s="1"/>
  <c r="AN9" i="11" s="1"/>
  <c r="S9" i="11"/>
  <c r="T9" i="11" s="1"/>
  <c r="K9" i="11"/>
  <c r="L9" i="11" s="1"/>
  <c r="I9" i="11"/>
  <c r="BE8" i="11"/>
  <c r="BF8" i="11" s="1"/>
  <c r="AW8" i="11"/>
  <c r="AX8" i="11" s="1"/>
  <c r="AK8" i="11"/>
  <c r="AL8" i="11" s="1"/>
  <c r="AA8" i="11"/>
  <c r="AB8" i="11" s="1"/>
  <c r="AM8" i="11" s="1"/>
  <c r="AN8" i="11" s="1"/>
  <c r="S8" i="11"/>
  <c r="T8" i="11" s="1"/>
  <c r="K8" i="11"/>
  <c r="L8" i="11" s="1"/>
  <c r="I8" i="11"/>
  <c r="BE7" i="11"/>
  <c r="BF7" i="11" s="1"/>
  <c r="AW7" i="11"/>
  <c r="AX7" i="11" s="1"/>
  <c r="AK7" i="11"/>
  <c r="AL7" i="11" s="1"/>
  <c r="AA7" i="11"/>
  <c r="AB7" i="11" s="1"/>
  <c r="AM7" i="11" s="1"/>
  <c r="AN7" i="11" s="1"/>
  <c r="S7" i="11"/>
  <c r="T7" i="11" s="1"/>
  <c r="K7" i="11"/>
  <c r="L7" i="11" s="1"/>
  <c r="I7" i="11"/>
  <c r="J7" i="11" s="1"/>
  <c r="BE6" i="11"/>
  <c r="BF6" i="11" s="1"/>
  <c r="AW6" i="11"/>
  <c r="AX6" i="11" s="1"/>
  <c r="AK6" i="11"/>
  <c r="AL6" i="11" s="1"/>
  <c r="AA6" i="11"/>
  <c r="AB6" i="11" s="1"/>
  <c r="AM6" i="11" s="1"/>
  <c r="AN6" i="11" s="1"/>
  <c r="S6" i="11"/>
  <c r="T6" i="11" s="1"/>
  <c r="K6" i="11"/>
  <c r="L6" i="11" s="1"/>
  <c r="I6" i="11"/>
  <c r="BE5" i="11"/>
  <c r="BF5" i="11" s="1"/>
  <c r="AW5" i="11"/>
  <c r="AX5" i="11" s="1"/>
  <c r="AK5" i="11"/>
  <c r="AL5" i="11" s="1"/>
  <c r="AA5" i="11"/>
  <c r="AB5" i="11" s="1"/>
  <c r="AM5" i="11" s="1"/>
  <c r="AN5" i="11" s="1"/>
  <c r="S5" i="11"/>
  <c r="T5" i="11" s="1"/>
  <c r="K5" i="11"/>
  <c r="L5" i="11" s="1"/>
  <c r="I5" i="11"/>
  <c r="BE4" i="11"/>
  <c r="BF4" i="11" s="1"/>
  <c r="AW4" i="11"/>
  <c r="AX4" i="11" s="1"/>
  <c r="AK4" i="11"/>
  <c r="AL4" i="11" s="1"/>
  <c r="AA4" i="11"/>
  <c r="AB4" i="11" s="1"/>
  <c r="AM4" i="11" s="1"/>
  <c r="AN4" i="11" s="1"/>
  <c r="S4" i="11"/>
  <c r="T4" i="11" s="1"/>
  <c r="K4" i="11"/>
  <c r="L4" i="11" s="1"/>
  <c r="I4" i="11"/>
  <c r="BE3" i="11"/>
  <c r="BF3" i="11" s="1"/>
  <c r="AW3" i="11"/>
  <c r="AX3" i="11" s="1"/>
  <c r="AK3" i="11"/>
  <c r="AL3" i="11" s="1"/>
  <c r="AA3" i="11"/>
  <c r="AB3" i="11" s="1"/>
  <c r="AM3" i="11" s="1"/>
  <c r="AN3" i="11" s="1"/>
  <c r="S3" i="11"/>
  <c r="T3" i="11" s="1"/>
  <c r="K3" i="11"/>
  <c r="L3" i="11" s="1"/>
  <c r="I3" i="11"/>
  <c r="BE2" i="11"/>
  <c r="BF2" i="11" s="1"/>
  <c r="AW2" i="11"/>
  <c r="AX2" i="11" s="1"/>
  <c r="AK2" i="11"/>
  <c r="AA2" i="11"/>
  <c r="AB2" i="11" s="1"/>
  <c r="S2" i="11"/>
  <c r="T2" i="11" s="1"/>
  <c r="K2" i="11"/>
  <c r="L2" i="11" s="1"/>
  <c r="I2" i="11"/>
  <c r="J2" i="11" s="1"/>
  <c r="BM47" i="11" l="1"/>
  <c r="BN47" i="11" s="1"/>
  <c r="BM49" i="11"/>
  <c r="BN49" i="11" s="1"/>
  <c r="BM19" i="11"/>
  <c r="BN19" i="11" s="1"/>
  <c r="AV72" i="11"/>
  <c r="BM50" i="11"/>
  <c r="BN50" i="11" s="1"/>
  <c r="BM51" i="11"/>
  <c r="BN51" i="11" s="1"/>
  <c r="BM52" i="11"/>
  <c r="BN52" i="11" s="1"/>
  <c r="AU2" i="11"/>
  <c r="AU72" i="11" s="1"/>
  <c r="I72" i="11"/>
  <c r="BM12" i="11"/>
  <c r="BN12" i="11" s="1"/>
  <c r="BM18" i="11"/>
  <c r="BN18" i="11" s="1"/>
  <c r="BM23" i="11"/>
  <c r="BN23" i="11" s="1"/>
  <c r="BM48" i="11"/>
  <c r="BN48" i="11" s="1"/>
  <c r="T72" i="11"/>
  <c r="BM13" i="11"/>
  <c r="BN13" i="11" s="1"/>
  <c r="BM15" i="11"/>
  <c r="BN15" i="11" s="1"/>
  <c r="L72" i="11"/>
  <c r="AX72" i="11"/>
  <c r="BM14" i="11"/>
  <c r="BN14" i="11" s="1"/>
  <c r="BM16" i="11"/>
  <c r="BN16" i="11" s="1"/>
  <c r="BM17" i="11"/>
  <c r="BN17" i="11" s="1"/>
  <c r="BF72" i="11"/>
  <c r="J33" i="11"/>
  <c r="BM33" i="11" s="1"/>
  <c r="BN33" i="11" s="1"/>
  <c r="J42" i="11"/>
  <c r="BM42" i="11" s="1"/>
  <c r="BN42" i="11" s="1"/>
  <c r="AB63" i="11"/>
  <c r="AM63" i="11" s="1"/>
  <c r="AN63" i="11" s="1"/>
  <c r="J4" i="11"/>
  <c r="BM4" i="11" s="1"/>
  <c r="BN4" i="11" s="1"/>
  <c r="J6" i="11"/>
  <c r="BM6" i="11" s="1"/>
  <c r="BN6" i="11" s="1"/>
  <c r="BM7" i="11"/>
  <c r="BN7" i="11" s="1"/>
  <c r="J8" i="11"/>
  <c r="BM8" i="11" s="1"/>
  <c r="BN8" i="11" s="1"/>
  <c r="J9" i="11"/>
  <c r="BM9" i="11" s="1"/>
  <c r="BN9" i="11" s="1"/>
  <c r="J10" i="11"/>
  <c r="BM10" i="11" s="1"/>
  <c r="BN10" i="11" s="1"/>
  <c r="J22" i="11"/>
  <c r="BM22" i="11" s="1"/>
  <c r="BN22" i="11" s="1"/>
  <c r="BM24" i="11"/>
  <c r="BN24" i="11" s="1"/>
  <c r="BM25" i="11"/>
  <c r="BN25" i="11" s="1"/>
  <c r="BM26" i="11"/>
  <c r="BN26" i="11" s="1"/>
  <c r="BM27" i="11"/>
  <c r="BN27" i="11" s="1"/>
  <c r="BM28" i="11"/>
  <c r="BN28" i="11" s="1"/>
  <c r="BM29" i="11"/>
  <c r="BN29" i="11" s="1"/>
  <c r="J30" i="11"/>
  <c r="BM30" i="11" s="1"/>
  <c r="BN30" i="11" s="1"/>
  <c r="J39" i="11"/>
  <c r="BM39" i="11" s="1"/>
  <c r="BN39" i="11" s="1"/>
  <c r="J59" i="11"/>
  <c r="BM59" i="11" s="1"/>
  <c r="BN59" i="11" s="1"/>
  <c r="BM64" i="11"/>
  <c r="BN64" i="11" s="1"/>
  <c r="AM2" i="11"/>
  <c r="AN2" i="11" s="1"/>
  <c r="J21" i="11"/>
  <c r="BM21" i="11" s="1"/>
  <c r="BN21" i="11" s="1"/>
  <c r="AK72" i="11"/>
  <c r="J3" i="11"/>
  <c r="BM3" i="11" s="1"/>
  <c r="J5" i="11"/>
  <c r="BM5" i="11" s="1"/>
  <c r="BN5" i="11" s="1"/>
  <c r="AL2" i="11"/>
  <c r="AL72" i="11" s="1"/>
  <c r="J11" i="11"/>
  <c r="BM11" i="11" s="1"/>
  <c r="BN11" i="11" s="1"/>
  <c r="J20" i="11"/>
  <c r="BM20" i="11" s="1"/>
  <c r="BN20" i="11" s="1"/>
  <c r="J36" i="11"/>
  <c r="BM36" i="11" s="1"/>
  <c r="BN36" i="11" s="1"/>
  <c r="J45" i="11"/>
  <c r="BM45" i="11" s="1"/>
  <c r="BN45" i="11" s="1"/>
  <c r="AB53" i="11"/>
  <c r="AM53" i="11" s="1"/>
  <c r="AN53" i="11" s="1"/>
  <c r="J57" i="11"/>
  <c r="BM57" i="11" s="1"/>
  <c r="BN57" i="11" s="1"/>
  <c r="J65" i="11"/>
  <c r="BM65" i="11" s="1"/>
  <c r="BN65" i="11" s="1"/>
  <c r="J31" i="11"/>
  <c r="BM31" i="11" s="1"/>
  <c r="BN31" i="11" s="1"/>
  <c r="J34" i="11"/>
  <c r="BM34" i="11" s="1"/>
  <c r="BN34" i="11" s="1"/>
  <c r="J37" i="11"/>
  <c r="BM37" i="11" s="1"/>
  <c r="BN37" i="11" s="1"/>
  <c r="J40" i="11"/>
  <c r="BM40" i="11" s="1"/>
  <c r="BN40" i="11" s="1"/>
  <c r="J43" i="11"/>
  <c r="BM43" i="11" s="1"/>
  <c r="BN43" i="11" s="1"/>
  <c r="J46" i="11"/>
  <c r="BM46" i="11" s="1"/>
  <c r="BN46" i="11" s="1"/>
  <c r="J60" i="11"/>
  <c r="BM60" i="11" s="1"/>
  <c r="BN60" i="11" s="1"/>
  <c r="J62" i="11"/>
  <c r="BM62" i="11" s="1"/>
  <c r="BN62" i="11" s="1"/>
  <c r="J32" i="11"/>
  <c r="BM32" i="11" s="1"/>
  <c r="BN32" i="11" s="1"/>
  <c r="J35" i="11"/>
  <c r="BM35" i="11" s="1"/>
  <c r="BN35" i="11" s="1"/>
  <c r="J38" i="11"/>
  <c r="BM38" i="11" s="1"/>
  <c r="BN38" i="11" s="1"/>
  <c r="J41" i="11"/>
  <c r="BM41" i="11" s="1"/>
  <c r="BN41" i="11" s="1"/>
  <c r="J44" i="11"/>
  <c r="BM44" i="11" s="1"/>
  <c r="BN44" i="11" s="1"/>
  <c r="J54" i="11"/>
  <c r="BM54" i="11" s="1"/>
  <c r="BN54" i="11" s="1"/>
  <c r="J56" i="11"/>
  <c r="BM56" i="11" s="1"/>
  <c r="BN56" i="11" s="1"/>
  <c r="J55" i="11"/>
  <c r="BM55" i="11" s="1"/>
  <c r="BN55" i="11" s="1"/>
  <c r="J58" i="11"/>
  <c r="BM58" i="11" s="1"/>
  <c r="BN58" i="11" s="1"/>
  <c r="J61" i="11"/>
  <c r="BM61" i="11" s="1"/>
  <c r="BN61" i="11" s="1"/>
  <c r="BM53" i="11" l="1"/>
  <c r="BN53" i="11" s="1"/>
  <c r="AN72" i="11"/>
  <c r="BM63" i="11"/>
  <c r="BN63" i="11" s="1"/>
  <c r="J72" i="11"/>
  <c r="AB72" i="11"/>
  <c r="BN3" i="11"/>
  <c r="BM72" i="11" l="1"/>
  <c r="BN74" i="11"/>
  <c r="BN72" i="11"/>
  <c r="BN73" i="11"/>
  <c r="AU5" i="3" l="1"/>
  <c r="AU6" i="3"/>
  <c r="AV6" i="3" s="1"/>
  <c r="AU7" i="3"/>
  <c r="AV7" i="3" s="1"/>
  <c r="AU8" i="3"/>
  <c r="AV8" i="3" s="1"/>
  <c r="AU9" i="3"/>
  <c r="AV9" i="3" s="1"/>
  <c r="AU10" i="3"/>
  <c r="AV10" i="3" s="1"/>
  <c r="AU11" i="3"/>
  <c r="AV11" i="3" s="1"/>
  <c r="AU12" i="3"/>
  <c r="AV12" i="3" s="1"/>
  <c r="AU13" i="3"/>
  <c r="AV13" i="3" s="1"/>
  <c r="AU14" i="3"/>
  <c r="AV14" i="3" s="1"/>
  <c r="AU15" i="3"/>
  <c r="AV15" i="3" s="1"/>
  <c r="AU16" i="3"/>
  <c r="AV16" i="3" s="1"/>
  <c r="AU17" i="3"/>
  <c r="AV17" i="3" s="1"/>
  <c r="AU18" i="3"/>
  <c r="AV18" i="3" s="1"/>
  <c r="AU19" i="3"/>
  <c r="AV19" i="3" s="1"/>
  <c r="AU20" i="3"/>
  <c r="AV20" i="3" s="1"/>
  <c r="AU21" i="3"/>
  <c r="AV21" i="3" s="1"/>
  <c r="AU22" i="3"/>
  <c r="AV22" i="3" s="1"/>
  <c r="AU23" i="3"/>
  <c r="AV23" i="3" s="1"/>
  <c r="AU24" i="3"/>
  <c r="AV24" i="3" s="1"/>
  <c r="AU25" i="3"/>
  <c r="AV25" i="3" s="1"/>
  <c r="AU26" i="3"/>
  <c r="AV26" i="3" s="1"/>
  <c r="AU27" i="3"/>
  <c r="AV27" i="3" s="1"/>
  <c r="AU28" i="3"/>
  <c r="AV28" i="3" s="1"/>
  <c r="AU29" i="3"/>
  <c r="AV29" i="3" s="1"/>
  <c r="AU30" i="3"/>
  <c r="AV30" i="3" s="1"/>
  <c r="AU31" i="3"/>
  <c r="AV31" i="3" s="1"/>
  <c r="AU32" i="3"/>
  <c r="AV32" i="3" s="1"/>
  <c r="AU33" i="3"/>
  <c r="AV33" i="3" s="1"/>
  <c r="AU34" i="3"/>
  <c r="AV34" i="3" s="1"/>
  <c r="AU35" i="3"/>
  <c r="AV35" i="3" s="1"/>
  <c r="AU36" i="3"/>
  <c r="AV36" i="3" s="1"/>
  <c r="AU37" i="3"/>
  <c r="AV37" i="3" s="1"/>
  <c r="AU38" i="3"/>
  <c r="AV38" i="3" s="1"/>
  <c r="AU39" i="3"/>
  <c r="AV39" i="3" s="1"/>
  <c r="AU40" i="3"/>
  <c r="AV40" i="3" s="1"/>
  <c r="AU41" i="3"/>
  <c r="AV41" i="3" s="1"/>
  <c r="AU42" i="3"/>
  <c r="AV42" i="3" s="1"/>
  <c r="AU43" i="3"/>
  <c r="AV43" i="3" s="1"/>
  <c r="AU44" i="3"/>
  <c r="AV44" i="3" s="1"/>
  <c r="AU45" i="3"/>
  <c r="AV45" i="3" s="1"/>
  <c r="AU46" i="3"/>
  <c r="AV46" i="3" s="1"/>
  <c r="AU47" i="3"/>
  <c r="AV47" i="3" s="1"/>
  <c r="AU48" i="3"/>
  <c r="AV48" i="3" s="1"/>
  <c r="AU49" i="3"/>
  <c r="AV49" i="3" s="1"/>
  <c r="AU50" i="3"/>
  <c r="AV50" i="3" s="1"/>
  <c r="AU51" i="3"/>
  <c r="AV51" i="3" s="1"/>
  <c r="AU52" i="3"/>
  <c r="AV52" i="3" s="1"/>
  <c r="AU53" i="3"/>
  <c r="AV53" i="3" s="1"/>
  <c r="AU54" i="3"/>
  <c r="AV54" i="3" s="1"/>
  <c r="AU55" i="3"/>
  <c r="AV55" i="3" s="1"/>
  <c r="AU56" i="3"/>
  <c r="AV56" i="3" s="1"/>
  <c r="AU57" i="3"/>
  <c r="AV57" i="3" s="1"/>
  <c r="AU58" i="3"/>
  <c r="AV58" i="3" s="1"/>
  <c r="AU59" i="3"/>
  <c r="AV59" i="3" s="1"/>
  <c r="AU60" i="3"/>
  <c r="AV60" i="3" s="1"/>
  <c r="AU61" i="3"/>
  <c r="AV61" i="3" s="1"/>
  <c r="AU62" i="3"/>
  <c r="AV62" i="3" s="1"/>
  <c r="AU63" i="3"/>
  <c r="AV63" i="3" s="1"/>
  <c r="AU64" i="3"/>
  <c r="AV64" i="3" s="1"/>
  <c r="AU65" i="3"/>
  <c r="AV65" i="3" s="1"/>
  <c r="AU66" i="3"/>
  <c r="AV66" i="3" s="1"/>
  <c r="AU67" i="3"/>
  <c r="AV67" i="3" s="1"/>
  <c r="AU68" i="3"/>
  <c r="AV68" i="3" s="1"/>
  <c r="AU69" i="3"/>
  <c r="AV69" i="3" s="1"/>
  <c r="AU70" i="3"/>
  <c r="AV70" i="3" s="1"/>
  <c r="AU71" i="3" l="1"/>
  <c r="AV5" i="3"/>
  <c r="AV71" i="3" s="1"/>
  <c r="K54" i="5" l="1"/>
  <c r="AK66" i="5"/>
  <c r="AL66" i="5" s="1"/>
  <c r="AK65" i="5"/>
  <c r="AL65" i="5" s="1"/>
  <c r="AK64" i="5"/>
  <c r="AL64" i="5" s="1"/>
  <c r="AK63" i="5"/>
  <c r="AL63" i="5" s="1"/>
  <c r="AK62" i="5"/>
  <c r="AL62" i="5" s="1"/>
  <c r="AK61" i="5"/>
  <c r="AL61" i="5" s="1"/>
  <c r="AK60" i="5"/>
  <c r="AL60" i="5" s="1"/>
  <c r="AK59" i="5"/>
  <c r="AL59" i="5" s="1"/>
  <c r="AK58" i="5"/>
  <c r="AL58" i="5" s="1"/>
  <c r="AK57" i="5"/>
  <c r="AL57" i="5" s="1"/>
  <c r="AK56" i="5"/>
  <c r="AL56" i="5" s="1"/>
  <c r="AK55" i="5"/>
  <c r="AL55" i="5" s="1"/>
  <c r="AK54" i="5"/>
  <c r="AL54" i="5" s="1"/>
  <c r="AK53" i="5"/>
  <c r="AL53" i="5" s="1"/>
  <c r="AK52" i="5"/>
  <c r="AL52" i="5" s="1"/>
  <c r="AK51" i="5"/>
  <c r="AL51" i="5" s="1"/>
  <c r="AK50" i="5"/>
  <c r="AL50" i="5" s="1"/>
  <c r="AK49" i="5"/>
  <c r="AL49" i="5" s="1"/>
  <c r="AK48" i="5"/>
  <c r="AL48" i="5" s="1"/>
  <c r="AK47" i="5"/>
  <c r="AL47" i="5" s="1"/>
  <c r="AK46" i="5"/>
  <c r="AL46" i="5" s="1"/>
  <c r="AK45" i="5"/>
  <c r="AL45" i="5" s="1"/>
  <c r="AK44" i="5"/>
  <c r="AL44" i="5" s="1"/>
  <c r="AK43" i="5"/>
  <c r="AL43" i="5" s="1"/>
  <c r="AK42" i="5"/>
  <c r="AL42" i="5" s="1"/>
  <c r="AK41" i="5"/>
  <c r="AL41" i="5" s="1"/>
  <c r="AK40" i="5"/>
  <c r="AL40" i="5" s="1"/>
  <c r="AK39" i="5"/>
  <c r="AL39" i="5" s="1"/>
  <c r="AK38" i="5"/>
  <c r="AL38" i="5" s="1"/>
  <c r="AK37" i="5"/>
  <c r="AL37" i="5" s="1"/>
  <c r="AK36" i="5"/>
  <c r="AL36" i="5" s="1"/>
  <c r="AK35" i="5"/>
  <c r="AL35" i="5" s="1"/>
  <c r="AK34" i="5"/>
  <c r="AL34" i="5" s="1"/>
  <c r="AK33" i="5"/>
  <c r="AL33" i="5" s="1"/>
  <c r="AK32" i="5"/>
  <c r="AL32" i="5" s="1"/>
  <c r="AK31" i="5"/>
  <c r="AL31" i="5" s="1"/>
  <c r="AK30" i="5"/>
  <c r="AL30" i="5" s="1"/>
  <c r="AK29" i="5"/>
  <c r="AL29" i="5" s="1"/>
  <c r="AK28" i="5"/>
  <c r="AL28" i="5" s="1"/>
  <c r="AK27" i="5"/>
  <c r="AL27" i="5" s="1"/>
  <c r="AK26" i="5"/>
  <c r="AL26" i="5" s="1"/>
  <c r="AK25" i="5"/>
  <c r="AL25" i="5" s="1"/>
  <c r="AK24" i="5"/>
  <c r="AL24" i="5" s="1"/>
  <c r="AK23" i="5"/>
  <c r="AL23" i="5" s="1"/>
  <c r="AK22" i="5"/>
  <c r="AL22" i="5" s="1"/>
  <c r="AK21" i="5"/>
  <c r="AL21" i="5" s="1"/>
  <c r="AK20" i="5"/>
  <c r="AL20" i="5" s="1"/>
  <c r="AK19" i="5"/>
  <c r="AL19" i="5" s="1"/>
  <c r="AK18" i="5"/>
  <c r="AL18" i="5" s="1"/>
  <c r="AK17" i="5"/>
  <c r="AL17" i="5" s="1"/>
  <c r="AK16" i="5"/>
  <c r="AL16" i="5" s="1"/>
  <c r="AK15" i="5"/>
  <c r="AL15" i="5" s="1"/>
  <c r="AK14" i="5"/>
  <c r="AL14" i="5" s="1"/>
  <c r="AK13" i="5"/>
  <c r="AL13" i="5" s="1"/>
  <c r="AK12" i="5"/>
  <c r="AL12" i="5" s="1"/>
  <c r="AK11" i="5"/>
  <c r="AL11" i="5" s="1"/>
  <c r="AK10" i="5"/>
  <c r="AL10" i="5" s="1"/>
  <c r="AK9" i="5"/>
  <c r="AL9" i="5" s="1"/>
  <c r="AK8" i="5"/>
  <c r="AL8" i="5" s="1"/>
  <c r="AK7" i="5"/>
  <c r="AL7" i="5" s="1"/>
  <c r="AK6" i="5"/>
  <c r="AL6" i="5" s="1"/>
  <c r="AK5" i="5"/>
  <c r="AL5" i="5" s="1"/>
  <c r="AK4" i="5"/>
  <c r="AL4" i="5" s="1"/>
  <c r="AK3" i="5"/>
  <c r="AK2" i="5"/>
  <c r="AL2" i="5" s="1"/>
  <c r="I32" i="5"/>
  <c r="J32" i="5" s="1"/>
  <c r="I7" i="5"/>
  <c r="J7" i="5" s="1"/>
  <c r="I66" i="5"/>
  <c r="J66" i="5" s="1"/>
  <c r="I65" i="5"/>
  <c r="J65" i="5" s="1"/>
  <c r="I64" i="5"/>
  <c r="J64" i="5" s="1"/>
  <c r="I63" i="5"/>
  <c r="J63" i="5" s="1"/>
  <c r="I62" i="5"/>
  <c r="J62" i="5" s="1"/>
  <c r="I61" i="5"/>
  <c r="J61" i="5" s="1"/>
  <c r="I60" i="5"/>
  <c r="J60" i="5" s="1"/>
  <c r="I59" i="5"/>
  <c r="J59" i="5" s="1"/>
  <c r="I58" i="5"/>
  <c r="J58" i="5" s="1"/>
  <c r="I57" i="5"/>
  <c r="J57" i="5" s="1"/>
  <c r="I56" i="5"/>
  <c r="J56" i="5" s="1"/>
  <c r="I55" i="5"/>
  <c r="J55" i="5" s="1"/>
  <c r="I54" i="5"/>
  <c r="J54" i="5" s="1"/>
  <c r="I53" i="5"/>
  <c r="J53" i="5" s="1"/>
  <c r="I52" i="5"/>
  <c r="J52" i="5" s="1"/>
  <c r="I51" i="5"/>
  <c r="J51" i="5" s="1"/>
  <c r="I50" i="5"/>
  <c r="J50" i="5" s="1"/>
  <c r="I49" i="5"/>
  <c r="J49" i="5" s="1"/>
  <c r="I48" i="5"/>
  <c r="J48" i="5" s="1"/>
  <c r="I47" i="5"/>
  <c r="J47" i="5" s="1"/>
  <c r="I46" i="5"/>
  <c r="J46" i="5" s="1"/>
  <c r="I45" i="5"/>
  <c r="J45" i="5" s="1"/>
  <c r="I44" i="5"/>
  <c r="J44" i="5" s="1"/>
  <c r="I43" i="5"/>
  <c r="J43" i="5" s="1"/>
  <c r="I42" i="5"/>
  <c r="J42" i="5" s="1"/>
  <c r="I41" i="5"/>
  <c r="J41" i="5" s="1"/>
  <c r="I40" i="5"/>
  <c r="J40" i="5" s="1"/>
  <c r="I39" i="5"/>
  <c r="J39" i="5" s="1"/>
  <c r="I38" i="5"/>
  <c r="J38" i="5" s="1"/>
  <c r="I37" i="5"/>
  <c r="J37" i="5" s="1"/>
  <c r="I36" i="5"/>
  <c r="J36" i="5" s="1"/>
  <c r="I35" i="5"/>
  <c r="J35" i="5" s="1"/>
  <c r="I34" i="5"/>
  <c r="J34" i="5" s="1"/>
  <c r="I33" i="5"/>
  <c r="J33" i="5" s="1"/>
  <c r="I31" i="5"/>
  <c r="J31" i="5" s="1"/>
  <c r="I30" i="5"/>
  <c r="J30" i="5" s="1"/>
  <c r="I29" i="5"/>
  <c r="J29" i="5" s="1"/>
  <c r="I28" i="5"/>
  <c r="J28" i="5" s="1"/>
  <c r="I27" i="5"/>
  <c r="J27" i="5" s="1"/>
  <c r="I26" i="5"/>
  <c r="J26" i="5" s="1"/>
  <c r="I25" i="5"/>
  <c r="J25" i="5" s="1"/>
  <c r="I24" i="5"/>
  <c r="J24" i="5" s="1"/>
  <c r="I23" i="5"/>
  <c r="J23" i="5" s="1"/>
  <c r="I22" i="5"/>
  <c r="J22" i="5" s="1"/>
  <c r="I21" i="5"/>
  <c r="J21" i="5" s="1"/>
  <c r="I20" i="5"/>
  <c r="J20" i="5" s="1"/>
  <c r="I19" i="5"/>
  <c r="J19" i="5" s="1"/>
  <c r="I18" i="5"/>
  <c r="J18" i="5" s="1"/>
  <c r="I17" i="5"/>
  <c r="J17" i="5" s="1"/>
  <c r="I16" i="5"/>
  <c r="J16" i="5" s="1"/>
  <c r="I15" i="5"/>
  <c r="J15" i="5" s="1"/>
  <c r="I14" i="5"/>
  <c r="J14" i="5" s="1"/>
  <c r="I13" i="5"/>
  <c r="J13" i="5" s="1"/>
  <c r="I12" i="5"/>
  <c r="J12" i="5" s="1"/>
  <c r="I11" i="5"/>
  <c r="J11" i="5" s="1"/>
  <c r="I10" i="5"/>
  <c r="J10" i="5" s="1"/>
  <c r="I9" i="5"/>
  <c r="J9" i="5" s="1"/>
  <c r="I8" i="5"/>
  <c r="J8" i="5" s="1"/>
  <c r="I6" i="5"/>
  <c r="J6" i="5" s="1"/>
  <c r="I5" i="5"/>
  <c r="J5" i="5" s="1"/>
  <c r="I4" i="5"/>
  <c r="J4" i="5" s="1"/>
  <c r="I3" i="5"/>
  <c r="J3" i="5" s="1"/>
  <c r="I2" i="5"/>
  <c r="K3" i="5"/>
  <c r="AK7" i="4"/>
  <c r="AK5" i="4"/>
  <c r="AL5" i="4" s="1"/>
  <c r="AK2" i="4"/>
  <c r="AL2" i="4" s="1"/>
  <c r="AK67" i="4"/>
  <c r="AL67" i="4" s="1"/>
  <c r="AK66" i="4"/>
  <c r="AL66" i="4" s="1"/>
  <c r="AK65" i="4"/>
  <c r="AL65" i="4" s="1"/>
  <c r="AK64" i="4"/>
  <c r="AL64" i="4" s="1"/>
  <c r="AK63" i="4"/>
  <c r="AL63" i="4" s="1"/>
  <c r="AK62" i="4"/>
  <c r="AL62" i="4" s="1"/>
  <c r="AK61" i="4"/>
  <c r="AL61" i="4" s="1"/>
  <c r="AK60" i="4"/>
  <c r="AL60" i="4" s="1"/>
  <c r="AK59" i="4"/>
  <c r="AL59" i="4" s="1"/>
  <c r="AK58" i="4"/>
  <c r="AL58" i="4" s="1"/>
  <c r="AK57" i="4"/>
  <c r="AL57" i="4" s="1"/>
  <c r="AK56" i="4"/>
  <c r="AL56" i="4" s="1"/>
  <c r="AK55" i="4"/>
  <c r="AL55" i="4" s="1"/>
  <c r="AK54" i="4"/>
  <c r="AL54" i="4" s="1"/>
  <c r="AK53" i="4"/>
  <c r="AL53" i="4" s="1"/>
  <c r="AK52" i="4"/>
  <c r="AL52" i="4" s="1"/>
  <c r="AK51" i="4"/>
  <c r="AL51" i="4" s="1"/>
  <c r="AK50" i="4"/>
  <c r="AL50" i="4" s="1"/>
  <c r="AK49" i="4"/>
  <c r="AL49" i="4" s="1"/>
  <c r="AK48" i="4"/>
  <c r="AL48" i="4" s="1"/>
  <c r="AK47" i="4"/>
  <c r="AL47" i="4" s="1"/>
  <c r="AK46" i="4"/>
  <c r="AL46" i="4" s="1"/>
  <c r="AK45" i="4"/>
  <c r="AL45" i="4" s="1"/>
  <c r="AK44" i="4"/>
  <c r="AL44" i="4" s="1"/>
  <c r="AK43" i="4"/>
  <c r="AL43" i="4" s="1"/>
  <c r="AK42" i="4"/>
  <c r="AL42" i="4" s="1"/>
  <c r="AK41" i="4"/>
  <c r="AL41" i="4" s="1"/>
  <c r="AK40" i="4"/>
  <c r="AL40" i="4" s="1"/>
  <c r="AK39" i="4"/>
  <c r="AL39" i="4" s="1"/>
  <c r="AK38" i="4"/>
  <c r="AL38" i="4" s="1"/>
  <c r="AK37" i="4"/>
  <c r="AL37" i="4" s="1"/>
  <c r="AK36" i="4"/>
  <c r="AL36" i="4" s="1"/>
  <c r="AK35" i="4"/>
  <c r="AL35" i="4" s="1"/>
  <c r="AK34" i="4"/>
  <c r="AL34" i="4" s="1"/>
  <c r="AK33" i="4"/>
  <c r="AL33" i="4" s="1"/>
  <c r="AK32" i="4"/>
  <c r="AL32" i="4" s="1"/>
  <c r="AK31" i="4"/>
  <c r="AL31" i="4" s="1"/>
  <c r="AK30" i="4"/>
  <c r="AL30" i="4" s="1"/>
  <c r="AK29" i="4"/>
  <c r="AL29" i="4" s="1"/>
  <c r="AK28" i="4"/>
  <c r="AL28" i="4" s="1"/>
  <c r="AK27" i="4"/>
  <c r="AL27" i="4" s="1"/>
  <c r="AK26" i="4"/>
  <c r="AL26" i="4" s="1"/>
  <c r="AK25" i="4"/>
  <c r="AL25" i="4" s="1"/>
  <c r="AK24" i="4"/>
  <c r="AL24" i="4" s="1"/>
  <c r="AK23" i="4"/>
  <c r="AL23" i="4" s="1"/>
  <c r="AK22" i="4"/>
  <c r="AL22" i="4" s="1"/>
  <c r="AK21" i="4"/>
  <c r="AL21" i="4" s="1"/>
  <c r="AK20" i="4"/>
  <c r="AL20" i="4" s="1"/>
  <c r="AK19" i="4"/>
  <c r="AL19" i="4" s="1"/>
  <c r="AK18" i="4"/>
  <c r="AL18" i="4" s="1"/>
  <c r="AK17" i="4"/>
  <c r="AL17" i="4" s="1"/>
  <c r="AK16" i="4"/>
  <c r="AL16" i="4" s="1"/>
  <c r="AK15" i="4"/>
  <c r="AL15" i="4" s="1"/>
  <c r="AK14" i="4"/>
  <c r="AL14" i="4" s="1"/>
  <c r="AK13" i="4"/>
  <c r="AL13" i="4" s="1"/>
  <c r="AK12" i="4"/>
  <c r="AL12" i="4" s="1"/>
  <c r="AK11" i="4"/>
  <c r="AL11" i="4" s="1"/>
  <c r="AK10" i="4"/>
  <c r="AL10" i="4" s="1"/>
  <c r="AK9" i="4"/>
  <c r="AL9" i="4" s="1"/>
  <c r="AK8" i="4"/>
  <c r="AL8" i="4" s="1"/>
  <c r="AL7" i="4"/>
  <c r="AK6" i="4"/>
  <c r="AL6" i="4" s="1"/>
  <c r="AK4" i="4"/>
  <c r="AL4" i="4" s="1"/>
  <c r="AK3" i="4"/>
  <c r="AL3" i="4" s="1"/>
  <c r="I67" i="4"/>
  <c r="J67" i="4" s="1"/>
  <c r="I66" i="4"/>
  <c r="J66" i="4" s="1"/>
  <c r="I65" i="4"/>
  <c r="J65" i="4" s="1"/>
  <c r="I64" i="4"/>
  <c r="J64" i="4" s="1"/>
  <c r="I63" i="4"/>
  <c r="J63" i="4" s="1"/>
  <c r="I62" i="4"/>
  <c r="J62" i="4" s="1"/>
  <c r="I61" i="4"/>
  <c r="J61" i="4" s="1"/>
  <c r="I60" i="4"/>
  <c r="J60" i="4" s="1"/>
  <c r="I59" i="4"/>
  <c r="J59" i="4" s="1"/>
  <c r="I58" i="4"/>
  <c r="J58" i="4" s="1"/>
  <c r="I57" i="4"/>
  <c r="J57" i="4" s="1"/>
  <c r="I56" i="4"/>
  <c r="J56" i="4" s="1"/>
  <c r="I55" i="4"/>
  <c r="J55" i="4" s="1"/>
  <c r="I54" i="4"/>
  <c r="J54" i="4" s="1"/>
  <c r="I53" i="4"/>
  <c r="J53" i="4" s="1"/>
  <c r="I52" i="4"/>
  <c r="J52" i="4" s="1"/>
  <c r="I51" i="4"/>
  <c r="J51" i="4" s="1"/>
  <c r="I50" i="4"/>
  <c r="J50" i="4" s="1"/>
  <c r="I49" i="4"/>
  <c r="J49" i="4" s="1"/>
  <c r="I48" i="4"/>
  <c r="J48" i="4" s="1"/>
  <c r="I47" i="4"/>
  <c r="J47" i="4" s="1"/>
  <c r="I46" i="4"/>
  <c r="J46" i="4" s="1"/>
  <c r="I45" i="4"/>
  <c r="J45" i="4" s="1"/>
  <c r="I44" i="4"/>
  <c r="J44" i="4" s="1"/>
  <c r="I43" i="4"/>
  <c r="J43" i="4" s="1"/>
  <c r="I42" i="4"/>
  <c r="J42" i="4" s="1"/>
  <c r="I41" i="4"/>
  <c r="J41" i="4" s="1"/>
  <c r="I40" i="4"/>
  <c r="J40" i="4" s="1"/>
  <c r="I39" i="4"/>
  <c r="J39" i="4" s="1"/>
  <c r="I38" i="4"/>
  <c r="J38" i="4" s="1"/>
  <c r="I37" i="4"/>
  <c r="J37" i="4" s="1"/>
  <c r="I36" i="4"/>
  <c r="J36" i="4" s="1"/>
  <c r="I35" i="4"/>
  <c r="J35" i="4" s="1"/>
  <c r="I34" i="4"/>
  <c r="J34" i="4" s="1"/>
  <c r="I33" i="4"/>
  <c r="J33" i="4" s="1"/>
  <c r="I32" i="4"/>
  <c r="J32" i="4" s="1"/>
  <c r="I31" i="4"/>
  <c r="J31" i="4" s="1"/>
  <c r="I30" i="4"/>
  <c r="J30" i="4" s="1"/>
  <c r="I29" i="4"/>
  <c r="J29" i="4" s="1"/>
  <c r="I28" i="4"/>
  <c r="J28" i="4" s="1"/>
  <c r="I27" i="4"/>
  <c r="J27" i="4" s="1"/>
  <c r="I26" i="4"/>
  <c r="J26" i="4" s="1"/>
  <c r="I25" i="4"/>
  <c r="J25" i="4" s="1"/>
  <c r="I24" i="4"/>
  <c r="J24" i="4" s="1"/>
  <c r="I23" i="4"/>
  <c r="J23" i="4" s="1"/>
  <c r="I22" i="4"/>
  <c r="J22" i="4" s="1"/>
  <c r="I21" i="4"/>
  <c r="J21" i="4" s="1"/>
  <c r="I20" i="4"/>
  <c r="J20" i="4" s="1"/>
  <c r="I19" i="4"/>
  <c r="J19" i="4" s="1"/>
  <c r="I18" i="4"/>
  <c r="J18" i="4" s="1"/>
  <c r="I17" i="4"/>
  <c r="J17" i="4" s="1"/>
  <c r="I16" i="4"/>
  <c r="J16" i="4" s="1"/>
  <c r="I15" i="4"/>
  <c r="J15" i="4" s="1"/>
  <c r="I14" i="4"/>
  <c r="J14" i="4" s="1"/>
  <c r="I13" i="4"/>
  <c r="J13" i="4" s="1"/>
  <c r="I12" i="4"/>
  <c r="J12" i="4" s="1"/>
  <c r="I11" i="4"/>
  <c r="J11" i="4" s="1"/>
  <c r="I10" i="4"/>
  <c r="J10" i="4" s="1"/>
  <c r="I9" i="4"/>
  <c r="J9" i="4" s="1"/>
  <c r="I8" i="4"/>
  <c r="J8" i="4" s="1"/>
  <c r="I7" i="4"/>
  <c r="J7" i="4" s="1"/>
  <c r="I6" i="4"/>
  <c r="J6" i="4" s="1"/>
  <c r="I5" i="4"/>
  <c r="J5" i="4" s="1"/>
  <c r="I4" i="4"/>
  <c r="J4" i="4" s="1"/>
  <c r="I3" i="4"/>
  <c r="J3" i="4" s="1"/>
  <c r="I2" i="4"/>
  <c r="J2" i="4" s="1"/>
  <c r="AK70" i="3"/>
  <c r="AL70" i="3" s="1"/>
  <c r="AK69" i="3"/>
  <c r="AL69" i="3" s="1"/>
  <c r="AK68" i="3"/>
  <c r="AL68" i="3" s="1"/>
  <c r="AK67" i="3"/>
  <c r="AL67" i="3" s="1"/>
  <c r="AK66" i="3"/>
  <c r="AL66" i="3" s="1"/>
  <c r="AK65" i="3"/>
  <c r="AL65" i="3" s="1"/>
  <c r="AK64" i="3"/>
  <c r="AL64" i="3" s="1"/>
  <c r="AK63" i="3"/>
  <c r="AL63" i="3" s="1"/>
  <c r="AK62" i="3"/>
  <c r="AL62" i="3" s="1"/>
  <c r="AK61" i="3"/>
  <c r="AL61" i="3" s="1"/>
  <c r="AK60" i="3"/>
  <c r="AL60" i="3" s="1"/>
  <c r="AK59" i="3"/>
  <c r="AL59" i="3" s="1"/>
  <c r="AK58" i="3"/>
  <c r="AL58" i="3" s="1"/>
  <c r="AK57" i="3"/>
  <c r="AL57" i="3" s="1"/>
  <c r="AK56" i="3"/>
  <c r="AL56" i="3" s="1"/>
  <c r="AK55" i="3"/>
  <c r="AL55" i="3" s="1"/>
  <c r="AK54" i="3"/>
  <c r="AL54" i="3" s="1"/>
  <c r="AK53" i="3"/>
  <c r="AL53" i="3" s="1"/>
  <c r="AK52" i="3"/>
  <c r="AL52" i="3" s="1"/>
  <c r="AK51" i="3"/>
  <c r="AL51" i="3" s="1"/>
  <c r="AK50" i="3"/>
  <c r="AL50" i="3" s="1"/>
  <c r="AK49" i="3"/>
  <c r="AL49" i="3" s="1"/>
  <c r="AK48" i="3"/>
  <c r="AL48" i="3" s="1"/>
  <c r="AK47" i="3"/>
  <c r="AL47" i="3" s="1"/>
  <c r="AK46" i="3"/>
  <c r="AL46" i="3" s="1"/>
  <c r="AK45" i="3"/>
  <c r="AL45" i="3" s="1"/>
  <c r="AK44" i="3"/>
  <c r="AL44" i="3" s="1"/>
  <c r="AK43" i="3"/>
  <c r="AL43" i="3" s="1"/>
  <c r="AK42" i="3"/>
  <c r="AL42" i="3" s="1"/>
  <c r="AK41" i="3"/>
  <c r="AL41" i="3" s="1"/>
  <c r="AK40" i="3"/>
  <c r="AL40" i="3" s="1"/>
  <c r="AK39" i="3"/>
  <c r="AL39" i="3" s="1"/>
  <c r="AK38" i="3"/>
  <c r="AL38" i="3" s="1"/>
  <c r="AK37" i="3"/>
  <c r="AL37" i="3" s="1"/>
  <c r="AK36" i="3"/>
  <c r="AL36" i="3" s="1"/>
  <c r="AK35" i="3"/>
  <c r="AL35" i="3" s="1"/>
  <c r="AK34" i="3"/>
  <c r="AL34" i="3" s="1"/>
  <c r="AK33" i="3"/>
  <c r="AL33" i="3" s="1"/>
  <c r="AK32" i="3"/>
  <c r="AL32" i="3" s="1"/>
  <c r="AK31" i="3"/>
  <c r="AL31" i="3" s="1"/>
  <c r="AK30" i="3"/>
  <c r="AL30" i="3" s="1"/>
  <c r="AK29" i="3"/>
  <c r="AL29" i="3" s="1"/>
  <c r="AK28" i="3"/>
  <c r="AL28" i="3" s="1"/>
  <c r="AK27" i="3"/>
  <c r="AL27" i="3" s="1"/>
  <c r="AK26" i="3"/>
  <c r="AL26" i="3" s="1"/>
  <c r="AK25" i="3"/>
  <c r="AL25" i="3" s="1"/>
  <c r="AK24" i="3"/>
  <c r="AL24" i="3" s="1"/>
  <c r="AK23" i="3"/>
  <c r="AL23" i="3" s="1"/>
  <c r="AK22" i="3"/>
  <c r="AL22" i="3" s="1"/>
  <c r="AK21" i="3"/>
  <c r="AL21" i="3" s="1"/>
  <c r="AK20" i="3"/>
  <c r="AL20" i="3" s="1"/>
  <c r="AK19" i="3"/>
  <c r="AL19" i="3" s="1"/>
  <c r="AK18" i="3"/>
  <c r="AL18" i="3" s="1"/>
  <c r="AK17" i="3"/>
  <c r="AL17" i="3" s="1"/>
  <c r="AK16" i="3"/>
  <c r="AL16" i="3" s="1"/>
  <c r="AK15" i="3"/>
  <c r="AL15" i="3" s="1"/>
  <c r="AK14" i="3"/>
  <c r="AL14" i="3" s="1"/>
  <c r="AK13" i="3"/>
  <c r="AL13" i="3" s="1"/>
  <c r="AK12" i="3"/>
  <c r="AL12" i="3" s="1"/>
  <c r="AK11" i="3"/>
  <c r="AL11" i="3" s="1"/>
  <c r="AK10" i="3"/>
  <c r="AL10" i="3" s="1"/>
  <c r="AK9" i="3"/>
  <c r="AL9" i="3" s="1"/>
  <c r="AK8" i="3"/>
  <c r="AL8" i="3" s="1"/>
  <c r="AK7" i="3"/>
  <c r="AL7" i="3" s="1"/>
  <c r="AK6" i="3"/>
  <c r="AL6" i="3" s="1"/>
  <c r="AK5" i="3"/>
  <c r="AL5" i="3" s="1"/>
  <c r="AK3" i="3"/>
  <c r="AL3" i="3" s="1"/>
  <c r="AK2" i="3"/>
  <c r="AL2" i="3" s="1"/>
  <c r="I40" i="3"/>
  <c r="J40" i="3" s="1"/>
  <c r="I70" i="3"/>
  <c r="J70" i="3" s="1"/>
  <c r="I69" i="3"/>
  <c r="J69" i="3" s="1"/>
  <c r="I68" i="3"/>
  <c r="J68" i="3" s="1"/>
  <c r="I67" i="3"/>
  <c r="J67" i="3" s="1"/>
  <c r="I66" i="3"/>
  <c r="J66" i="3" s="1"/>
  <c r="I65" i="3"/>
  <c r="J65" i="3" s="1"/>
  <c r="I64" i="3"/>
  <c r="J64" i="3" s="1"/>
  <c r="I63" i="3"/>
  <c r="J63" i="3" s="1"/>
  <c r="I62" i="3"/>
  <c r="J62" i="3" s="1"/>
  <c r="I61" i="3"/>
  <c r="J61" i="3" s="1"/>
  <c r="I60" i="3"/>
  <c r="J60" i="3" s="1"/>
  <c r="I59" i="3"/>
  <c r="J59" i="3" s="1"/>
  <c r="I58" i="3"/>
  <c r="J58" i="3" s="1"/>
  <c r="I57" i="3"/>
  <c r="J57" i="3" s="1"/>
  <c r="I56" i="3"/>
  <c r="J56" i="3" s="1"/>
  <c r="I55" i="3"/>
  <c r="J55" i="3" s="1"/>
  <c r="I54" i="3"/>
  <c r="J54" i="3" s="1"/>
  <c r="I53" i="3"/>
  <c r="J53" i="3" s="1"/>
  <c r="I52" i="3"/>
  <c r="J52" i="3" s="1"/>
  <c r="I51" i="3"/>
  <c r="J51" i="3" s="1"/>
  <c r="I50" i="3"/>
  <c r="J50" i="3" s="1"/>
  <c r="I49" i="3"/>
  <c r="J49" i="3" s="1"/>
  <c r="I48" i="3"/>
  <c r="J48" i="3" s="1"/>
  <c r="I47" i="3"/>
  <c r="J47" i="3" s="1"/>
  <c r="I46" i="3"/>
  <c r="J46" i="3" s="1"/>
  <c r="I45" i="3"/>
  <c r="J45" i="3" s="1"/>
  <c r="I44" i="3"/>
  <c r="J44" i="3" s="1"/>
  <c r="I43" i="3"/>
  <c r="J43" i="3" s="1"/>
  <c r="I42" i="3"/>
  <c r="J42" i="3" s="1"/>
  <c r="I41" i="3"/>
  <c r="J41" i="3" s="1"/>
  <c r="I39" i="3"/>
  <c r="J39" i="3" s="1"/>
  <c r="I38" i="3"/>
  <c r="J38" i="3" s="1"/>
  <c r="I37" i="3"/>
  <c r="J37" i="3" s="1"/>
  <c r="I36" i="3"/>
  <c r="J36" i="3" s="1"/>
  <c r="I35" i="3"/>
  <c r="J35" i="3" s="1"/>
  <c r="I34" i="3"/>
  <c r="J34" i="3" s="1"/>
  <c r="I33" i="3"/>
  <c r="J33" i="3" s="1"/>
  <c r="I32" i="3"/>
  <c r="J32" i="3" s="1"/>
  <c r="I31" i="3"/>
  <c r="J31" i="3" s="1"/>
  <c r="I30" i="3"/>
  <c r="J30" i="3" s="1"/>
  <c r="I29" i="3"/>
  <c r="J29" i="3" s="1"/>
  <c r="I28" i="3"/>
  <c r="J28" i="3" s="1"/>
  <c r="I27" i="3"/>
  <c r="J27" i="3" s="1"/>
  <c r="I26" i="3"/>
  <c r="J26" i="3" s="1"/>
  <c r="I25" i="3"/>
  <c r="J25" i="3" s="1"/>
  <c r="I24" i="3"/>
  <c r="J24" i="3" s="1"/>
  <c r="I23" i="3"/>
  <c r="J23" i="3" s="1"/>
  <c r="I22" i="3"/>
  <c r="J22" i="3" s="1"/>
  <c r="I21" i="3"/>
  <c r="J21" i="3" s="1"/>
  <c r="I20" i="3"/>
  <c r="J20" i="3" s="1"/>
  <c r="I19" i="3"/>
  <c r="J19" i="3" s="1"/>
  <c r="I18" i="3"/>
  <c r="J18" i="3" s="1"/>
  <c r="I17" i="3"/>
  <c r="J17" i="3" s="1"/>
  <c r="I16" i="3"/>
  <c r="J16" i="3" s="1"/>
  <c r="I15" i="3"/>
  <c r="J15" i="3" s="1"/>
  <c r="I14" i="3"/>
  <c r="J14" i="3" s="1"/>
  <c r="I13" i="3"/>
  <c r="J13" i="3" s="1"/>
  <c r="I12" i="3"/>
  <c r="J12" i="3" s="1"/>
  <c r="I11" i="3"/>
  <c r="J11" i="3" s="1"/>
  <c r="I10" i="3"/>
  <c r="J10" i="3" s="1"/>
  <c r="I9" i="3"/>
  <c r="J9" i="3" s="1"/>
  <c r="I8" i="3"/>
  <c r="J8" i="3" s="1"/>
  <c r="I7" i="3"/>
  <c r="J7" i="3" s="1"/>
  <c r="I6" i="3"/>
  <c r="J6" i="3" s="1"/>
  <c r="I5" i="3"/>
  <c r="J5" i="3" s="1"/>
  <c r="I3" i="3"/>
  <c r="J3" i="3" s="1"/>
  <c r="I2" i="3"/>
  <c r="J2" i="3" s="1"/>
  <c r="AL68" i="4" l="1"/>
  <c r="AK68" i="4"/>
  <c r="J2" i="5"/>
  <c r="J67" i="5" s="1"/>
  <c r="I67" i="5"/>
  <c r="AL3" i="5"/>
  <c r="AL67" i="5" s="1"/>
  <c r="AK67" i="5"/>
  <c r="AL71" i="3"/>
  <c r="AK71" i="3"/>
  <c r="J71" i="3"/>
  <c r="BE66" i="3" l="1"/>
  <c r="BF66" i="3" s="1"/>
  <c r="BE65" i="3"/>
  <c r="BF65" i="3" s="1"/>
  <c r="BE64" i="3"/>
  <c r="BF64" i="3" s="1"/>
  <c r="BE63" i="3"/>
  <c r="BF63" i="3" s="1"/>
  <c r="BE62" i="3"/>
  <c r="BF62" i="3" s="1"/>
  <c r="BE61" i="3"/>
  <c r="BF61" i="3" s="1"/>
  <c r="BE60" i="3"/>
  <c r="BF60" i="3" s="1"/>
  <c r="BE59" i="3"/>
  <c r="BF59" i="3" s="1"/>
  <c r="BE58" i="3"/>
  <c r="BF58" i="3" s="1"/>
  <c r="BE57" i="3"/>
  <c r="BF57" i="3" s="1"/>
  <c r="BE56" i="3"/>
  <c r="BF56" i="3" s="1"/>
  <c r="BE55" i="3"/>
  <c r="BF55" i="3" s="1"/>
  <c r="BE54" i="3"/>
  <c r="BF54" i="3" s="1"/>
  <c r="BE53" i="3"/>
  <c r="BF53" i="3" s="1"/>
  <c r="BE52" i="3"/>
  <c r="BF52" i="3" s="1"/>
  <c r="BE51" i="3"/>
  <c r="BF51" i="3" s="1"/>
  <c r="BE50" i="3"/>
  <c r="BF50" i="3" s="1"/>
  <c r="BE49" i="3"/>
  <c r="BF49" i="3" s="1"/>
  <c r="BE48" i="3"/>
  <c r="BF48" i="3" s="1"/>
  <c r="BE47" i="3"/>
  <c r="BF47" i="3" s="1"/>
  <c r="BE46" i="3"/>
  <c r="BF46" i="3" s="1"/>
  <c r="BE45" i="3"/>
  <c r="BF45" i="3" s="1"/>
  <c r="BE44" i="3"/>
  <c r="BF44" i="3" s="1"/>
  <c r="BE43" i="3"/>
  <c r="BF43" i="3" s="1"/>
  <c r="BE42" i="3"/>
  <c r="BF42" i="3" s="1"/>
  <c r="BE41" i="3"/>
  <c r="BF41" i="3" s="1"/>
  <c r="BE40" i="3"/>
  <c r="BF40" i="3" s="1"/>
  <c r="BE39" i="3"/>
  <c r="BF39" i="3" s="1"/>
  <c r="BE38" i="3"/>
  <c r="BF38" i="3" s="1"/>
  <c r="BE37" i="3"/>
  <c r="BF37" i="3" s="1"/>
  <c r="BE36" i="3"/>
  <c r="BF36" i="3" s="1"/>
  <c r="BE35" i="3"/>
  <c r="BF35" i="3" s="1"/>
  <c r="BE34" i="3"/>
  <c r="BF34" i="3" s="1"/>
  <c r="BE33" i="3"/>
  <c r="BF33" i="3" s="1"/>
  <c r="BE32" i="3"/>
  <c r="BF32" i="3" s="1"/>
  <c r="BE31" i="3"/>
  <c r="BF31" i="3" s="1"/>
  <c r="BE30" i="3"/>
  <c r="BF30" i="3" s="1"/>
  <c r="BE29" i="3"/>
  <c r="BF29" i="3" s="1"/>
  <c r="BE28" i="3"/>
  <c r="BF28" i="3" s="1"/>
  <c r="BE27" i="3"/>
  <c r="BF27" i="3" s="1"/>
  <c r="BE26" i="3"/>
  <c r="BF26" i="3" s="1"/>
  <c r="BE25" i="3"/>
  <c r="BF25" i="3" s="1"/>
  <c r="BE24" i="3"/>
  <c r="BF24" i="3" s="1"/>
  <c r="BE23" i="3"/>
  <c r="BF23" i="3" s="1"/>
  <c r="BE22" i="3"/>
  <c r="BF22" i="3" s="1"/>
  <c r="BE21" i="3"/>
  <c r="BF21" i="3" s="1"/>
  <c r="BE20" i="3"/>
  <c r="BF20" i="3" s="1"/>
  <c r="BE19" i="3"/>
  <c r="BF19" i="3" s="1"/>
  <c r="BE18" i="3"/>
  <c r="BF18" i="3" s="1"/>
  <c r="BE17" i="3"/>
  <c r="BF17" i="3" s="1"/>
  <c r="BE16" i="3"/>
  <c r="BF16" i="3" s="1"/>
  <c r="BE15" i="3"/>
  <c r="BF15" i="3" s="1"/>
  <c r="BE14" i="3"/>
  <c r="BF14" i="3" s="1"/>
  <c r="BE13" i="3"/>
  <c r="BF13" i="3" s="1"/>
  <c r="BE12" i="3"/>
  <c r="BF12" i="3" s="1"/>
  <c r="BE11" i="3"/>
  <c r="BF11" i="3" s="1"/>
  <c r="BE10" i="3"/>
  <c r="BF10" i="3" s="1"/>
  <c r="BE9" i="3"/>
  <c r="BF9" i="3" s="1"/>
  <c r="BE8" i="3"/>
  <c r="BF8" i="3" s="1"/>
  <c r="BE7" i="3"/>
  <c r="BF7" i="3" s="1"/>
  <c r="BE6" i="3"/>
  <c r="BF6" i="3" s="1"/>
  <c r="BE5" i="3"/>
  <c r="BF5" i="3" s="1"/>
  <c r="BE4" i="3"/>
  <c r="BE3" i="3"/>
  <c r="BF3" i="3" s="1"/>
  <c r="BE2" i="3"/>
  <c r="BF2" i="3" s="1"/>
  <c r="BC65" i="4"/>
  <c r="BD65" i="4" s="1"/>
  <c r="BC64" i="4"/>
  <c r="BD64" i="4" s="1"/>
  <c r="BC63" i="4"/>
  <c r="BD63" i="4" s="1"/>
  <c r="BC62" i="4"/>
  <c r="BD62" i="4" s="1"/>
  <c r="BC61" i="4"/>
  <c r="BD61" i="4" s="1"/>
  <c r="BC60" i="4"/>
  <c r="BD60" i="4" s="1"/>
  <c r="BC59" i="4"/>
  <c r="BD59" i="4" s="1"/>
  <c r="BC58" i="4"/>
  <c r="BD58" i="4" s="1"/>
  <c r="BC57" i="4"/>
  <c r="BD57" i="4" s="1"/>
  <c r="BC56" i="4"/>
  <c r="BD56" i="4" s="1"/>
  <c r="BC55" i="4"/>
  <c r="BD55" i="4" s="1"/>
  <c r="BC54" i="4"/>
  <c r="BD54" i="4" s="1"/>
  <c r="BC53" i="4"/>
  <c r="BD53" i="4" s="1"/>
  <c r="BC52" i="4"/>
  <c r="BD52" i="4" s="1"/>
  <c r="BC51" i="4"/>
  <c r="BD51" i="4" s="1"/>
  <c r="BC50" i="4"/>
  <c r="BD50" i="4" s="1"/>
  <c r="BC49" i="4"/>
  <c r="BD49" i="4" s="1"/>
  <c r="BC48" i="4"/>
  <c r="BD48" i="4" s="1"/>
  <c r="BC47" i="4"/>
  <c r="BD47" i="4" s="1"/>
  <c r="BC46" i="4"/>
  <c r="BD46" i="4" s="1"/>
  <c r="BC45" i="4"/>
  <c r="BD45" i="4" s="1"/>
  <c r="BC44" i="4"/>
  <c r="BD44" i="4" s="1"/>
  <c r="BC43" i="4"/>
  <c r="BD43" i="4" s="1"/>
  <c r="BC42" i="4"/>
  <c r="BD42" i="4" s="1"/>
  <c r="BC41" i="4"/>
  <c r="BD41" i="4" s="1"/>
  <c r="BC40" i="4"/>
  <c r="BD40" i="4" s="1"/>
  <c r="BC39" i="4"/>
  <c r="BD39" i="4" s="1"/>
  <c r="BC38" i="4"/>
  <c r="BD38" i="4" s="1"/>
  <c r="BC37" i="4"/>
  <c r="BD37" i="4" s="1"/>
  <c r="BC36" i="4"/>
  <c r="BD36" i="4" s="1"/>
  <c r="BC35" i="4"/>
  <c r="BD35" i="4" s="1"/>
  <c r="BC34" i="4"/>
  <c r="BD34" i="4" s="1"/>
  <c r="BC33" i="4"/>
  <c r="BD33" i="4" s="1"/>
  <c r="BC32" i="4"/>
  <c r="BD32" i="4" s="1"/>
  <c r="BC31" i="4"/>
  <c r="BD31" i="4" s="1"/>
  <c r="BC30" i="4"/>
  <c r="BD30" i="4" s="1"/>
  <c r="BC29" i="4"/>
  <c r="BD29" i="4" s="1"/>
  <c r="BC28" i="4"/>
  <c r="BD28" i="4" s="1"/>
  <c r="BC27" i="4"/>
  <c r="BD27" i="4" s="1"/>
  <c r="BC26" i="4"/>
  <c r="BD26" i="4" s="1"/>
  <c r="BC25" i="4"/>
  <c r="BD25" i="4" s="1"/>
  <c r="BC24" i="4"/>
  <c r="BD24" i="4" s="1"/>
  <c r="BC23" i="4"/>
  <c r="BD23" i="4" s="1"/>
  <c r="BC22" i="4"/>
  <c r="BD22" i="4" s="1"/>
  <c r="BC21" i="4"/>
  <c r="BD21" i="4" s="1"/>
  <c r="BC20" i="4"/>
  <c r="BD20" i="4" s="1"/>
  <c r="BC19" i="4"/>
  <c r="BD19" i="4" s="1"/>
  <c r="BC18" i="4"/>
  <c r="BD18" i="4" s="1"/>
  <c r="BC17" i="4"/>
  <c r="BD17" i="4" s="1"/>
  <c r="BC16" i="4"/>
  <c r="BD16" i="4" s="1"/>
  <c r="BC15" i="4"/>
  <c r="BD15" i="4" s="1"/>
  <c r="BC14" i="4"/>
  <c r="BD14" i="4" s="1"/>
  <c r="BC13" i="4"/>
  <c r="BD13" i="4" s="1"/>
  <c r="BC12" i="4"/>
  <c r="BD12" i="4" s="1"/>
  <c r="BC11" i="4"/>
  <c r="BD11" i="4" s="1"/>
  <c r="BC10" i="4"/>
  <c r="BD10" i="4" s="1"/>
  <c r="BC9" i="4"/>
  <c r="BD9" i="4" s="1"/>
  <c r="BC8" i="4"/>
  <c r="BD8" i="4" s="1"/>
  <c r="BC7" i="4"/>
  <c r="BD7" i="4" s="1"/>
  <c r="BC6" i="4"/>
  <c r="BD6" i="4" s="1"/>
  <c r="BC5" i="4"/>
  <c r="BD5" i="4" s="1"/>
  <c r="BC4" i="4"/>
  <c r="BD4" i="4" s="1"/>
  <c r="BC3" i="4"/>
  <c r="BD3" i="4" s="1"/>
  <c r="BC2" i="4"/>
  <c r="BD2" i="4" s="1"/>
  <c r="BC14" i="5"/>
  <c r="BD14" i="5" s="1"/>
  <c r="BC4" i="5"/>
  <c r="BD4" i="5" s="1"/>
  <c r="BC5" i="5"/>
  <c r="BD5" i="5" s="1"/>
  <c r="BC6" i="5"/>
  <c r="BD6" i="5" s="1"/>
  <c r="BC7" i="5"/>
  <c r="BD7" i="5" s="1"/>
  <c r="BC8" i="5"/>
  <c r="BD8" i="5" s="1"/>
  <c r="BC9" i="5"/>
  <c r="BD9" i="5" s="1"/>
  <c r="BC10" i="5"/>
  <c r="BD10" i="5" s="1"/>
  <c r="BC11" i="5"/>
  <c r="BD11" i="5" s="1"/>
  <c r="BC12" i="5"/>
  <c r="BD12" i="5" s="1"/>
  <c r="BC13" i="5"/>
  <c r="BD13" i="5" s="1"/>
  <c r="BC15" i="5"/>
  <c r="BD15" i="5" s="1"/>
  <c r="BC16" i="5"/>
  <c r="BD16" i="5" s="1"/>
  <c r="BC17" i="5"/>
  <c r="BD17" i="5" s="1"/>
  <c r="BC18" i="5"/>
  <c r="BD18" i="5" s="1"/>
  <c r="BC19" i="5"/>
  <c r="BD19" i="5" s="1"/>
  <c r="BC20" i="5"/>
  <c r="BD20" i="5" s="1"/>
  <c r="BC21" i="5"/>
  <c r="BD21" i="5" s="1"/>
  <c r="BC22" i="5"/>
  <c r="BD22" i="5" s="1"/>
  <c r="BC23" i="5"/>
  <c r="BD23" i="5" s="1"/>
  <c r="BC24" i="5"/>
  <c r="BD24" i="5" s="1"/>
  <c r="BC25" i="5"/>
  <c r="BD25" i="5" s="1"/>
  <c r="BC26" i="5"/>
  <c r="BD26" i="5" s="1"/>
  <c r="BC27" i="5"/>
  <c r="BD27" i="5" s="1"/>
  <c r="BC28" i="5"/>
  <c r="BD28" i="5" s="1"/>
  <c r="BC29" i="5"/>
  <c r="BD29" i="5" s="1"/>
  <c r="BC30" i="5"/>
  <c r="BD30" i="5" s="1"/>
  <c r="BC31" i="5"/>
  <c r="BD31" i="5" s="1"/>
  <c r="BC32" i="5"/>
  <c r="BD32" i="5" s="1"/>
  <c r="BC33" i="5"/>
  <c r="BD33" i="5" s="1"/>
  <c r="BC34" i="5"/>
  <c r="BD34" i="5" s="1"/>
  <c r="BC35" i="5"/>
  <c r="BD35" i="5" s="1"/>
  <c r="BC36" i="5"/>
  <c r="BD36" i="5" s="1"/>
  <c r="BC37" i="5"/>
  <c r="BD37" i="5" s="1"/>
  <c r="BC38" i="5"/>
  <c r="BD38" i="5" s="1"/>
  <c r="BC39" i="5"/>
  <c r="BD39" i="5" s="1"/>
  <c r="BC40" i="5"/>
  <c r="BD40" i="5" s="1"/>
  <c r="BC41" i="5"/>
  <c r="BD41" i="5" s="1"/>
  <c r="BC42" i="5"/>
  <c r="BD42" i="5" s="1"/>
  <c r="BC43" i="5"/>
  <c r="BD43" i="5" s="1"/>
  <c r="BC44" i="5"/>
  <c r="BD44" i="5" s="1"/>
  <c r="BC45" i="5"/>
  <c r="BD45" i="5" s="1"/>
  <c r="BC46" i="5"/>
  <c r="BD46" i="5" s="1"/>
  <c r="BC47" i="5"/>
  <c r="BD47" i="5" s="1"/>
  <c r="BC48" i="5"/>
  <c r="BD48" i="5" s="1"/>
  <c r="BC49" i="5"/>
  <c r="BD49" i="5" s="1"/>
  <c r="BC50" i="5"/>
  <c r="BD50" i="5" s="1"/>
  <c r="BC51" i="5"/>
  <c r="BD51" i="5" s="1"/>
  <c r="BC52" i="5"/>
  <c r="BD52" i="5" s="1"/>
  <c r="BC53" i="5"/>
  <c r="BD53" i="5" s="1"/>
  <c r="BC54" i="5"/>
  <c r="BD54" i="5" s="1"/>
  <c r="BC55" i="5"/>
  <c r="BD55" i="5" s="1"/>
  <c r="BC56" i="5"/>
  <c r="BD56" i="5" s="1"/>
  <c r="BC57" i="5"/>
  <c r="BD57" i="5" s="1"/>
  <c r="BC58" i="5"/>
  <c r="BD58" i="5" s="1"/>
  <c r="BC59" i="5"/>
  <c r="BD59" i="5" s="1"/>
  <c r="BC60" i="5"/>
  <c r="BD60" i="5" s="1"/>
  <c r="BC61" i="5"/>
  <c r="BD61" i="5" s="1"/>
  <c r="BC62" i="5"/>
  <c r="BD62" i="5" s="1"/>
  <c r="BC63" i="5"/>
  <c r="BD63" i="5" s="1"/>
  <c r="BC64" i="5"/>
  <c r="BD64" i="5" s="1"/>
  <c r="BC65" i="5"/>
  <c r="BD65" i="5" s="1"/>
  <c r="BC66" i="5"/>
  <c r="BD66" i="5" s="1"/>
  <c r="BC2" i="5"/>
  <c r="BD2" i="5" s="1"/>
  <c r="BC3" i="5"/>
  <c r="BD3" i="5" s="1"/>
  <c r="AU66" i="5"/>
  <c r="AV66" i="5" s="1"/>
  <c r="AU65" i="5"/>
  <c r="AV65" i="5" s="1"/>
  <c r="AU64" i="5"/>
  <c r="AV64" i="5" s="1"/>
  <c r="AU63" i="5"/>
  <c r="AV63" i="5" s="1"/>
  <c r="AU62" i="5"/>
  <c r="AV62" i="5" s="1"/>
  <c r="AU61" i="5"/>
  <c r="AV61" i="5" s="1"/>
  <c r="AU60" i="5"/>
  <c r="AV60" i="5" s="1"/>
  <c r="AU59" i="5"/>
  <c r="AV59" i="5" s="1"/>
  <c r="AU58" i="5"/>
  <c r="AV58" i="5" s="1"/>
  <c r="AU57" i="5"/>
  <c r="AV57" i="5" s="1"/>
  <c r="AU56" i="5"/>
  <c r="AV56" i="5" s="1"/>
  <c r="AU55" i="5"/>
  <c r="AV55" i="5" s="1"/>
  <c r="AU54" i="5"/>
  <c r="AV54" i="5" s="1"/>
  <c r="AU53" i="5"/>
  <c r="AV53" i="5" s="1"/>
  <c r="AU52" i="5"/>
  <c r="AV52" i="5" s="1"/>
  <c r="AU51" i="5"/>
  <c r="AV51" i="5" s="1"/>
  <c r="AU50" i="5"/>
  <c r="AV50" i="5" s="1"/>
  <c r="AU49" i="5"/>
  <c r="AV49" i="5" s="1"/>
  <c r="AU48" i="5"/>
  <c r="AV48" i="5" s="1"/>
  <c r="AU47" i="5"/>
  <c r="AV47" i="5" s="1"/>
  <c r="AU46" i="5"/>
  <c r="AV46" i="5" s="1"/>
  <c r="AU45" i="5"/>
  <c r="AV45" i="5" s="1"/>
  <c r="AU44" i="5"/>
  <c r="AV44" i="5" s="1"/>
  <c r="AU43" i="5"/>
  <c r="AV43" i="5" s="1"/>
  <c r="AU42" i="5"/>
  <c r="AV42" i="5" s="1"/>
  <c r="AU41" i="5"/>
  <c r="AV41" i="5" s="1"/>
  <c r="AU40" i="5"/>
  <c r="AV40" i="5" s="1"/>
  <c r="AU39" i="5"/>
  <c r="AV39" i="5" s="1"/>
  <c r="AU38" i="5"/>
  <c r="AV38" i="5" s="1"/>
  <c r="AU37" i="5"/>
  <c r="AV37" i="5" s="1"/>
  <c r="AU36" i="5"/>
  <c r="AV36" i="5" s="1"/>
  <c r="AU35" i="5"/>
  <c r="AV35" i="5" s="1"/>
  <c r="AU34" i="5"/>
  <c r="AV34" i="5" s="1"/>
  <c r="AU33" i="5"/>
  <c r="AV33" i="5" s="1"/>
  <c r="AU32" i="5"/>
  <c r="AV32" i="5" s="1"/>
  <c r="AU31" i="5"/>
  <c r="AV31" i="5" s="1"/>
  <c r="AU30" i="5"/>
  <c r="AV30" i="5" s="1"/>
  <c r="AU29" i="5"/>
  <c r="AV29" i="5" s="1"/>
  <c r="AU28" i="5"/>
  <c r="AV28" i="5" s="1"/>
  <c r="AU27" i="5"/>
  <c r="AV27" i="5" s="1"/>
  <c r="AU26" i="5"/>
  <c r="AV26" i="5" s="1"/>
  <c r="AU25" i="5"/>
  <c r="AV25" i="5" s="1"/>
  <c r="AU24" i="5"/>
  <c r="AV24" i="5" s="1"/>
  <c r="AU23" i="5"/>
  <c r="AV23" i="5" s="1"/>
  <c r="AU22" i="5"/>
  <c r="AV22" i="5" s="1"/>
  <c r="AU21" i="5"/>
  <c r="AV21" i="5" s="1"/>
  <c r="AU20" i="5"/>
  <c r="AV20" i="5" s="1"/>
  <c r="AU19" i="5"/>
  <c r="AV19" i="5" s="1"/>
  <c r="AU18" i="5"/>
  <c r="AV18" i="5" s="1"/>
  <c r="AU17" i="5"/>
  <c r="AV17" i="5" s="1"/>
  <c r="AU16" i="5"/>
  <c r="AV16" i="5" s="1"/>
  <c r="AU15" i="5"/>
  <c r="AV15" i="5" s="1"/>
  <c r="AU14" i="5"/>
  <c r="AV14" i="5" s="1"/>
  <c r="AU13" i="5"/>
  <c r="AV13" i="5" s="1"/>
  <c r="AU12" i="5"/>
  <c r="AV12" i="5" s="1"/>
  <c r="AU11" i="5"/>
  <c r="AV11" i="5" s="1"/>
  <c r="AU10" i="5"/>
  <c r="AV10" i="5" s="1"/>
  <c r="AU9" i="5"/>
  <c r="AV9" i="5" s="1"/>
  <c r="AU8" i="5"/>
  <c r="AV8" i="5" s="1"/>
  <c r="AU7" i="5"/>
  <c r="AV7" i="5" s="1"/>
  <c r="AU6" i="5"/>
  <c r="AV6" i="5" s="1"/>
  <c r="AU5" i="5"/>
  <c r="AV5" i="5" s="1"/>
  <c r="AU4" i="5"/>
  <c r="AV4" i="5" s="1"/>
  <c r="AU3" i="5"/>
  <c r="AV3" i="5" s="1"/>
  <c r="AU2" i="5"/>
  <c r="AV2" i="5" s="1"/>
  <c r="AV67" i="4"/>
  <c r="AU66" i="4"/>
  <c r="AV66" i="4" s="1"/>
  <c r="AU65" i="4"/>
  <c r="AV65" i="4" s="1"/>
  <c r="AU64" i="4"/>
  <c r="AV64" i="4" s="1"/>
  <c r="AU63" i="4"/>
  <c r="AV63" i="4" s="1"/>
  <c r="AU62" i="4"/>
  <c r="AV62" i="4" s="1"/>
  <c r="AU61" i="4"/>
  <c r="AV61" i="4" s="1"/>
  <c r="AU60" i="4"/>
  <c r="AV60" i="4" s="1"/>
  <c r="AU59" i="4"/>
  <c r="AV59" i="4" s="1"/>
  <c r="AU58" i="4"/>
  <c r="AV58" i="4" s="1"/>
  <c r="AU57" i="4"/>
  <c r="AV57" i="4" s="1"/>
  <c r="AU56" i="4"/>
  <c r="AV56" i="4" s="1"/>
  <c r="AU55" i="4"/>
  <c r="AV55" i="4" s="1"/>
  <c r="AU54" i="4"/>
  <c r="AV54" i="4" s="1"/>
  <c r="AU53" i="4"/>
  <c r="AV53" i="4" s="1"/>
  <c r="AU52" i="4"/>
  <c r="AV52" i="4" s="1"/>
  <c r="AU51" i="4"/>
  <c r="AV51" i="4" s="1"/>
  <c r="AU50" i="4"/>
  <c r="AV50" i="4" s="1"/>
  <c r="AU49" i="4"/>
  <c r="AV49" i="4" s="1"/>
  <c r="AU48" i="4"/>
  <c r="AV48" i="4" s="1"/>
  <c r="AU47" i="4"/>
  <c r="AV47" i="4" s="1"/>
  <c r="AU46" i="4"/>
  <c r="AV46" i="4" s="1"/>
  <c r="AU45" i="4"/>
  <c r="AV45" i="4" s="1"/>
  <c r="AU44" i="4"/>
  <c r="AV44" i="4" s="1"/>
  <c r="AU43" i="4"/>
  <c r="AV43" i="4" s="1"/>
  <c r="AU42" i="4"/>
  <c r="AV42" i="4" s="1"/>
  <c r="AU41" i="4"/>
  <c r="AV41" i="4" s="1"/>
  <c r="AU40" i="4"/>
  <c r="AV40" i="4" s="1"/>
  <c r="AU39" i="4"/>
  <c r="AV39" i="4" s="1"/>
  <c r="AU38" i="4"/>
  <c r="AV38" i="4" s="1"/>
  <c r="AU37" i="4"/>
  <c r="AV37" i="4" s="1"/>
  <c r="AU36" i="4"/>
  <c r="AV36" i="4" s="1"/>
  <c r="AU35" i="4"/>
  <c r="AV35" i="4" s="1"/>
  <c r="AU34" i="4"/>
  <c r="AV34" i="4" s="1"/>
  <c r="AU33" i="4"/>
  <c r="AV33" i="4" s="1"/>
  <c r="AU32" i="4"/>
  <c r="AV32" i="4" s="1"/>
  <c r="AU31" i="4"/>
  <c r="AV31" i="4" s="1"/>
  <c r="AU30" i="4"/>
  <c r="AV30" i="4" s="1"/>
  <c r="AU29" i="4"/>
  <c r="AV29" i="4" s="1"/>
  <c r="AU28" i="4"/>
  <c r="AV28" i="4" s="1"/>
  <c r="AU27" i="4"/>
  <c r="AV27" i="4" s="1"/>
  <c r="AU26" i="4"/>
  <c r="AV26" i="4" s="1"/>
  <c r="AU25" i="4"/>
  <c r="AV25" i="4" s="1"/>
  <c r="AU24" i="4"/>
  <c r="AV24" i="4" s="1"/>
  <c r="AU23" i="4"/>
  <c r="AV23" i="4" s="1"/>
  <c r="AU22" i="4"/>
  <c r="AV22" i="4" s="1"/>
  <c r="AU21" i="4"/>
  <c r="AV21" i="4" s="1"/>
  <c r="AU20" i="4"/>
  <c r="AV20" i="4" s="1"/>
  <c r="AU19" i="4"/>
  <c r="AV19" i="4" s="1"/>
  <c r="AU18" i="4"/>
  <c r="AV18" i="4" s="1"/>
  <c r="AU17" i="4"/>
  <c r="AV17" i="4" s="1"/>
  <c r="AU16" i="4"/>
  <c r="AV16" i="4" s="1"/>
  <c r="AU15" i="4"/>
  <c r="AV15" i="4" s="1"/>
  <c r="AU14" i="4"/>
  <c r="AV14" i="4" s="1"/>
  <c r="AU13" i="4"/>
  <c r="AV13" i="4" s="1"/>
  <c r="AU12" i="4"/>
  <c r="AV12" i="4" s="1"/>
  <c r="AU11" i="4"/>
  <c r="AV11" i="4" s="1"/>
  <c r="AU10" i="4"/>
  <c r="AV10" i="4" s="1"/>
  <c r="AU9" i="4"/>
  <c r="AV9" i="4" s="1"/>
  <c r="AU8" i="4"/>
  <c r="AV8" i="4" s="1"/>
  <c r="AU7" i="4"/>
  <c r="AV7" i="4" s="1"/>
  <c r="AU6" i="4"/>
  <c r="AV6" i="4" s="1"/>
  <c r="AU5" i="4"/>
  <c r="AV5" i="4" s="1"/>
  <c r="AU4" i="4"/>
  <c r="AV4" i="4" s="1"/>
  <c r="AU3" i="4"/>
  <c r="AV3" i="4" s="1"/>
  <c r="AU2" i="4"/>
  <c r="AV2" i="4" s="1"/>
  <c r="AW70" i="3"/>
  <c r="AX70" i="3" s="1"/>
  <c r="AW69" i="3"/>
  <c r="AX69" i="3" s="1"/>
  <c r="AW68" i="3"/>
  <c r="AX68" i="3" s="1"/>
  <c r="AW67" i="3"/>
  <c r="AX67" i="3" s="1"/>
  <c r="AW66" i="3"/>
  <c r="AX66" i="3" s="1"/>
  <c r="AW65" i="3"/>
  <c r="AX65" i="3" s="1"/>
  <c r="AW64" i="3"/>
  <c r="AX64" i="3" s="1"/>
  <c r="AW63" i="3"/>
  <c r="AX63" i="3" s="1"/>
  <c r="AW62" i="3"/>
  <c r="AX62" i="3" s="1"/>
  <c r="AW61" i="3"/>
  <c r="AX61" i="3" s="1"/>
  <c r="AW60" i="3"/>
  <c r="AX60" i="3" s="1"/>
  <c r="AW59" i="3"/>
  <c r="AX59" i="3" s="1"/>
  <c r="AW58" i="3"/>
  <c r="AX58" i="3" s="1"/>
  <c r="AW57" i="3"/>
  <c r="AX57" i="3" s="1"/>
  <c r="AW56" i="3"/>
  <c r="AX56" i="3" s="1"/>
  <c r="AW55" i="3"/>
  <c r="AX55" i="3" s="1"/>
  <c r="AW54" i="3"/>
  <c r="AX54" i="3" s="1"/>
  <c r="AW53" i="3"/>
  <c r="AX53" i="3" s="1"/>
  <c r="AW52" i="3"/>
  <c r="AX52" i="3" s="1"/>
  <c r="AW51" i="3"/>
  <c r="AX51" i="3" s="1"/>
  <c r="AW50" i="3"/>
  <c r="AX50" i="3" s="1"/>
  <c r="AW49" i="3"/>
  <c r="AX49" i="3" s="1"/>
  <c r="AW48" i="3"/>
  <c r="AX48" i="3" s="1"/>
  <c r="AW47" i="3"/>
  <c r="AX47" i="3" s="1"/>
  <c r="AW46" i="3"/>
  <c r="AX46" i="3" s="1"/>
  <c r="AW45" i="3"/>
  <c r="AX45" i="3" s="1"/>
  <c r="AW44" i="3"/>
  <c r="AX44" i="3" s="1"/>
  <c r="AW43" i="3"/>
  <c r="AX43" i="3" s="1"/>
  <c r="AW42" i="3"/>
  <c r="AX42" i="3" s="1"/>
  <c r="AW41" i="3"/>
  <c r="AX41" i="3" s="1"/>
  <c r="AW40" i="3"/>
  <c r="AX40" i="3" s="1"/>
  <c r="AW39" i="3"/>
  <c r="AX39" i="3" s="1"/>
  <c r="AW38" i="3"/>
  <c r="AX38" i="3" s="1"/>
  <c r="AW37" i="3"/>
  <c r="AX37" i="3" s="1"/>
  <c r="AW36" i="3"/>
  <c r="AX36" i="3" s="1"/>
  <c r="AW35" i="3"/>
  <c r="AX35" i="3" s="1"/>
  <c r="AW34" i="3"/>
  <c r="AX34" i="3" s="1"/>
  <c r="AW33" i="3"/>
  <c r="AX33" i="3" s="1"/>
  <c r="AW32" i="3"/>
  <c r="AX32" i="3" s="1"/>
  <c r="AW31" i="3"/>
  <c r="AX31" i="3" s="1"/>
  <c r="AW30" i="3"/>
  <c r="AX30" i="3" s="1"/>
  <c r="AW29" i="3"/>
  <c r="AX29" i="3" s="1"/>
  <c r="AW28" i="3"/>
  <c r="AX28" i="3" s="1"/>
  <c r="AW27" i="3"/>
  <c r="AX27" i="3" s="1"/>
  <c r="AW26" i="3"/>
  <c r="AX26" i="3" s="1"/>
  <c r="AW25" i="3"/>
  <c r="AX25" i="3" s="1"/>
  <c r="AW24" i="3"/>
  <c r="AX24" i="3" s="1"/>
  <c r="AW23" i="3"/>
  <c r="AX23" i="3" s="1"/>
  <c r="AW22" i="3"/>
  <c r="AX22" i="3" s="1"/>
  <c r="AW21" i="3"/>
  <c r="AX21" i="3" s="1"/>
  <c r="AW20" i="3"/>
  <c r="AX20" i="3" s="1"/>
  <c r="AW19" i="3"/>
  <c r="AX19" i="3" s="1"/>
  <c r="AW18" i="3"/>
  <c r="AX18" i="3" s="1"/>
  <c r="AW17" i="3"/>
  <c r="AX17" i="3" s="1"/>
  <c r="AW16" i="3"/>
  <c r="AX16" i="3" s="1"/>
  <c r="AW15" i="3"/>
  <c r="AX15" i="3" s="1"/>
  <c r="AW14" i="3"/>
  <c r="AX14" i="3" s="1"/>
  <c r="AW13" i="3"/>
  <c r="AX13" i="3" s="1"/>
  <c r="AW12" i="3"/>
  <c r="AX12" i="3" s="1"/>
  <c r="AW11" i="3"/>
  <c r="AX11" i="3" s="1"/>
  <c r="AW10" i="3"/>
  <c r="AX10" i="3" s="1"/>
  <c r="AW9" i="3"/>
  <c r="AX9" i="3" s="1"/>
  <c r="AW8" i="3"/>
  <c r="AX8" i="3" s="1"/>
  <c r="AW7" i="3"/>
  <c r="AX7" i="3" s="1"/>
  <c r="AW6" i="3"/>
  <c r="AX6" i="3" s="1"/>
  <c r="AW5" i="3"/>
  <c r="AW4" i="3"/>
  <c r="AW3" i="3"/>
  <c r="AX3" i="3" s="1"/>
  <c r="AW2" i="3"/>
  <c r="AX2" i="3" s="1"/>
  <c r="AN63" i="5"/>
  <c r="AN63" i="4"/>
  <c r="AM70" i="3"/>
  <c r="AN70" i="3" s="1"/>
  <c r="AM69" i="3"/>
  <c r="AN69" i="3" s="1"/>
  <c r="AM68" i="3"/>
  <c r="AN68" i="3" s="1"/>
  <c r="AM67" i="3"/>
  <c r="AN67" i="3" s="1"/>
  <c r="S63" i="3"/>
  <c r="T63" i="3" s="1"/>
  <c r="S5" i="3"/>
  <c r="T5" i="3" s="1"/>
  <c r="S66" i="3"/>
  <c r="T66" i="3" s="1"/>
  <c r="S65" i="3"/>
  <c r="T65" i="3" s="1"/>
  <c r="S64" i="3"/>
  <c r="T64" i="3" s="1"/>
  <c r="S62" i="3"/>
  <c r="T62" i="3" s="1"/>
  <c r="S61" i="3"/>
  <c r="T61" i="3" s="1"/>
  <c r="S60" i="3"/>
  <c r="T60" i="3" s="1"/>
  <c r="S59" i="3"/>
  <c r="T59" i="3" s="1"/>
  <c r="S58" i="3"/>
  <c r="T58" i="3" s="1"/>
  <c r="S57" i="3"/>
  <c r="T57" i="3" s="1"/>
  <c r="S56" i="3"/>
  <c r="T56" i="3" s="1"/>
  <c r="S55" i="3"/>
  <c r="T55" i="3" s="1"/>
  <c r="S54" i="3"/>
  <c r="T54" i="3" s="1"/>
  <c r="S53" i="3"/>
  <c r="T53" i="3" s="1"/>
  <c r="S52" i="3"/>
  <c r="T52" i="3" s="1"/>
  <c r="S51" i="3"/>
  <c r="T51" i="3" s="1"/>
  <c r="S50" i="3"/>
  <c r="T50" i="3" s="1"/>
  <c r="S49" i="3"/>
  <c r="T49" i="3" s="1"/>
  <c r="S48" i="3"/>
  <c r="T48" i="3" s="1"/>
  <c r="S47" i="3"/>
  <c r="T47" i="3" s="1"/>
  <c r="S46" i="3"/>
  <c r="T46" i="3" s="1"/>
  <c r="S45" i="3"/>
  <c r="T45" i="3" s="1"/>
  <c r="S44" i="3"/>
  <c r="T44" i="3" s="1"/>
  <c r="S43" i="3"/>
  <c r="T43" i="3" s="1"/>
  <c r="S42" i="3"/>
  <c r="T42" i="3" s="1"/>
  <c r="S41" i="3"/>
  <c r="T41" i="3" s="1"/>
  <c r="S40" i="3"/>
  <c r="T40" i="3" s="1"/>
  <c r="S39" i="3"/>
  <c r="T39" i="3" s="1"/>
  <c r="S38" i="3"/>
  <c r="T38" i="3" s="1"/>
  <c r="S37" i="3"/>
  <c r="T37" i="3" s="1"/>
  <c r="S36" i="3"/>
  <c r="T36" i="3" s="1"/>
  <c r="S35" i="3"/>
  <c r="T35" i="3" s="1"/>
  <c r="S34" i="3"/>
  <c r="T34" i="3" s="1"/>
  <c r="S33" i="3"/>
  <c r="T33" i="3" s="1"/>
  <c r="S32" i="3"/>
  <c r="T32" i="3" s="1"/>
  <c r="S31" i="3"/>
  <c r="T31" i="3" s="1"/>
  <c r="S30" i="3"/>
  <c r="T30" i="3" s="1"/>
  <c r="S29" i="3"/>
  <c r="T29" i="3" s="1"/>
  <c r="S28" i="3"/>
  <c r="T28" i="3" s="1"/>
  <c r="S27" i="3"/>
  <c r="T27" i="3" s="1"/>
  <c r="S26" i="3"/>
  <c r="T26" i="3" s="1"/>
  <c r="S25" i="3"/>
  <c r="T25" i="3" s="1"/>
  <c r="S24" i="3"/>
  <c r="T24" i="3" s="1"/>
  <c r="S23" i="3"/>
  <c r="T23" i="3" s="1"/>
  <c r="S22" i="3"/>
  <c r="T22" i="3" s="1"/>
  <c r="S21" i="3"/>
  <c r="T21" i="3" s="1"/>
  <c r="S20" i="3"/>
  <c r="T20" i="3" s="1"/>
  <c r="S19" i="3"/>
  <c r="T19" i="3" s="1"/>
  <c r="S18" i="3"/>
  <c r="T18" i="3" s="1"/>
  <c r="S17" i="3"/>
  <c r="T17" i="3" s="1"/>
  <c r="S16" i="3"/>
  <c r="T16" i="3" s="1"/>
  <c r="S15" i="3"/>
  <c r="T15" i="3" s="1"/>
  <c r="S14" i="3"/>
  <c r="T14" i="3" s="1"/>
  <c r="S13" i="3"/>
  <c r="T13" i="3" s="1"/>
  <c r="S12" i="3"/>
  <c r="T12" i="3" s="1"/>
  <c r="S11" i="3"/>
  <c r="T11" i="3" s="1"/>
  <c r="S10" i="3"/>
  <c r="T10" i="3" s="1"/>
  <c r="S9" i="3"/>
  <c r="T9" i="3" s="1"/>
  <c r="S8" i="3"/>
  <c r="T8" i="3" s="1"/>
  <c r="S7" i="3"/>
  <c r="T7" i="3" s="1"/>
  <c r="S6" i="3"/>
  <c r="T6" i="3" s="1"/>
  <c r="S4" i="3"/>
  <c r="S3" i="3"/>
  <c r="T3" i="3" s="1"/>
  <c r="S65" i="4"/>
  <c r="T65" i="4" s="1"/>
  <c r="S64" i="4"/>
  <c r="T64" i="4" s="1"/>
  <c r="S63" i="4"/>
  <c r="T63" i="4" s="1"/>
  <c r="S62" i="4"/>
  <c r="T62" i="4" s="1"/>
  <c r="S61" i="4"/>
  <c r="T61" i="4" s="1"/>
  <c r="S60" i="4"/>
  <c r="T60" i="4" s="1"/>
  <c r="S59" i="4"/>
  <c r="T59" i="4" s="1"/>
  <c r="S58" i="4"/>
  <c r="T58" i="4" s="1"/>
  <c r="S57" i="4"/>
  <c r="T57" i="4" s="1"/>
  <c r="S56" i="4"/>
  <c r="T56" i="4" s="1"/>
  <c r="S55" i="4"/>
  <c r="T55" i="4" s="1"/>
  <c r="S54" i="4"/>
  <c r="T54" i="4" s="1"/>
  <c r="S53" i="4"/>
  <c r="T53" i="4" s="1"/>
  <c r="S52" i="4"/>
  <c r="T52" i="4" s="1"/>
  <c r="S51" i="4"/>
  <c r="T51" i="4" s="1"/>
  <c r="S50" i="4"/>
  <c r="T50" i="4" s="1"/>
  <c r="S49" i="4"/>
  <c r="T49" i="4" s="1"/>
  <c r="S48" i="4"/>
  <c r="T48" i="4" s="1"/>
  <c r="S47" i="4"/>
  <c r="T47" i="4" s="1"/>
  <c r="S46" i="4"/>
  <c r="T46" i="4" s="1"/>
  <c r="S45" i="4"/>
  <c r="T45" i="4" s="1"/>
  <c r="S44" i="4"/>
  <c r="T44" i="4" s="1"/>
  <c r="S43" i="4"/>
  <c r="T43" i="4" s="1"/>
  <c r="S42" i="4"/>
  <c r="T42" i="4" s="1"/>
  <c r="S41" i="4"/>
  <c r="T41" i="4" s="1"/>
  <c r="S40" i="4"/>
  <c r="T40" i="4" s="1"/>
  <c r="S39" i="4"/>
  <c r="T39" i="4" s="1"/>
  <c r="S38" i="4"/>
  <c r="T38" i="4" s="1"/>
  <c r="S37" i="4"/>
  <c r="T37" i="4" s="1"/>
  <c r="S36" i="4"/>
  <c r="T36" i="4" s="1"/>
  <c r="S35" i="4"/>
  <c r="T35" i="4" s="1"/>
  <c r="S34" i="4"/>
  <c r="T34" i="4" s="1"/>
  <c r="S33" i="4"/>
  <c r="T33" i="4" s="1"/>
  <c r="S32" i="4"/>
  <c r="T32" i="4" s="1"/>
  <c r="S31" i="4"/>
  <c r="T31" i="4" s="1"/>
  <c r="S30" i="4"/>
  <c r="T30" i="4" s="1"/>
  <c r="S29" i="4"/>
  <c r="T29" i="4" s="1"/>
  <c r="S28" i="4"/>
  <c r="T28" i="4" s="1"/>
  <c r="S27" i="4"/>
  <c r="T27" i="4" s="1"/>
  <c r="S26" i="4"/>
  <c r="T26" i="4" s="1"/>
  <c r="S25" i="4"/>
  <c r="T25" i="4" s="1"/>
  <c r="S24" i="4"/>
  <c r="T24" i="4" s="1"/>
  <c r="S23" i="4"/>
  <c r="T23" i="4" s="1"/>
  <c r="S22" i="4"/>
  <c r="T22" i="4" s="1"/>
  <c r="S21" i="4"/>
  <c r="T21" i="4" s="1"/>
  <c r="S20" i="4"/>
  <c r="T20" i="4" s="1"/>
  <c r="S19" i="4"/>
  <c r="T19" i="4" s="1"/>
  <c r="S18" i="4"/>
  <c r="T18" i="4" s="1"/>
  <c r="S17" i="4"/>
  <c r="T17" i="4" s="1"/>
  <c r="S16" i="4"/>
  <c r="T16" i="4" s="1"/>
  <c r="S15" i="4"/>
  <c r="T15" i="4" s="1"/>
  <c r="S14" i="4"/>
  <c r="T14" i="4" s="1"/>
  <c r="S13" i="4"/>
  <c r="T13" i="4" s="1"/>
  <c r="S12" i="4"/>
  <c r="T12" i="4" s="1"/>
  <c r="S11" i="4"/>
  <c r="T11" i="4" s="1"/>
  <c r="S10" i="4"/>
  <c r="T10" i="4" s="1"/>
  <c r="S9" i="4"/>
  <c r="T9" i="4" s="1"/>
  <c r="S8" i="4"/>
  <c r="T8" i="4" s="1"/>
  <c r="S7" i="4"/>
  <c r="T7" i="4" s="1"/>
  <c r="S6" i="4"/>
  <c r="T6" i="4" s="1"/>
  <c r="S5" i="4"/>
  <c r="T5" i="4" s="1"/>
  <c r="S4" i="4"/>
  <c r="T4" i="4" s="1"/>
  <c r="S3" i="4"/>
  <c r="T3" i="4" s="1"/>
  <c r="S22" i="5"/>
  <c r="T22" i="5" s="1"/>
  <c r="S18" i="5"/>
  <c r="T18" i="5" s="1"/>
  <c r="S4" i="5"/>
  <c r="T4" i="5" s="1"/>
  <c r="S5" i="5"/>
  <c r="S6" i="5"/>
  <c r="T6" i="5" s="1"/>
  <c r="S7" i="5"/>
  <c r="T7" i="5" s="1"/>
  <c r="S8" i="5"/>
  <c r="T8" i="5" s="1"/>
  <c r="S9" i="5"/>
  <c r="T9" i="5" s="1"/>
  <c r="S10" i="5"/>
  <c r="T10" i="5" s="1"/>
  <c r="S11" i="5"/>
  <c r="S12" i="5"/>
  <c r="T12" i="5" s="1"/>
  <c r="S13" i="5"/>
  <c r="T13" i="5" s="1"/>
  <c r="S14" i="5"/>
  <c r="T14" i="5" s="1"/>
  <c r="S15" i="5"/>
  <c r="T15" i="5" s="1"/>
  <c r="S16" i="5"/>
  <c r="T16" i="5" s="1"/>
  <c r="S17" i="5"/>
  <c r="T17" i="5" s="1"/>
  <c r="S19" i="5"/>
  <c r="T19" i="5" s="1"/>
  <c r="S20" i="5"/>
  <c r="T20" i="5" s="1"/>
  <c r="S21" i="5"/>
  <c r="T21" i="5" s="1"/>
  <c r="S23" i="5"/>
  <c r="T23" i="5" s="1"/>
  <c r="S24" i="5"/>
  <c r="T24" i="5" s="1"/>
  <c r="S25" i="5"/>
  <c r="T25" i="5" s="1"/>
  <c r="S26" i="5"/>
  <c r="S27" i="5"/>
  <c r="T27" i="5" s="1"/>
  <c r="S28" i="5"/>
  <c r="T28" i="5" s="1"/>
  <c r="S29" i="5"/>
  <c r="T29" i="5" s="1"/>
  <c r="S30" i="5"/>
  <c r="T30" i="5" s="1"/>
  <c r="S31" i="5"/>
  <c r="T31" i="5" s="1"/>
  <c r="S32" i="5"/>
  <c r="T32" i="5" s="1"/>
  <c r="S33" i="5"/>
  <c r="T33" i="5" s="1"/>
  <c r="S34" i="5"/>
  <c r="T34" i="5" s="1"/>
  <c r="S35" i="5"/>
  <c r="T35" i="5" s="1"/>
  <c r="S36" i="5"/>
  <c r="T36" i="5" s="1"/>
  <c r="S37" i="5"/>
  <c r="T37" i="5" s="1"/>
  <c r="S38" i="5"/>
  <c r="T38" i="5" s="1"/>
  <c r="S39" i="5"/>
  <c r="T39" i="5" s="1"/>
  <c r="S40" i="5"/>
  <c r="T40" i="5" s="1"/>
  <c r="S41" i="5"/>
  <c r="T41" i="5" s="1"/>
  <c r="S42" i="5"/>
  <c r="T42" i="5" s="1"/>
  <c r="S43" i="5"/>
  <c r="T43" i="5" s="1"/>
  <c r="S44" i="5"/>
  <c r="S45" i="5"/>
  <c r="T45" i="5" s="1"/>
  <c r="S46" i="5"/>
  <c r="T46" i="5" s="1"/>
  <c r="S47" i="5"/>
  <c r="T47" i="5" s="1"/>
  <c r="S48" i="5"/>
  <c r="T48" i="5" s="1"/>
  <c r="S49" i="5"/>
  <c r="T49" i="5" s="1"/>
  <c r="S50" i="5"/>
  <c r="T50" i="5" s="1"/>
  <c r="S51" i="5"/>
  <c r="T51" i="5" s="1"/>
  <c r="S52" i="5"/>
  <c r="T52" i="5" s="1"/>
  <c r="S53" i="5"/>
  <c r="T53" i="5" s="1"/>
  <c r="S54" i="5"/>
  <c r="T54" i="5" s="1"/>
  <c r="S55" i="5"/>
  <c r="T55" i="5" s="1"/>
  <c r="S56" i="5"/>
  <c r="T56" i="5" s="1"/>
  <c r="S57" i="5"/>
  <c r="T57" i="5" s="1"/>
  <c r="S58" i="5"/>
  <c r="T58" i="5" s="1"/>
  <c r="S59" i="5"/>
  <c r="T59" i="5" s="1"/>
  <c r="S60" i="5"/>
  <c r="T60" i="5" s="1"/>
  <c r="S61" i="5"/>
  <c r="T61" i="5" s="1"/>
  <c r="S62" i="5"/>
  <c r="T62" i="5" s="1"/>
  <c r="S63" i="5"/>
  <c r="T63" i="5" s="1"/>
  <c r="S64" i="5"/>
  <c r="T64" i="5" s="1"/>
  <c r="S65" i="5"/>
  <c r="T65" i="5" s="1"/>
  <c r="S3" i="5"/>
  <c r="T3" i="5" s="1"/>
  <c r="T44" i="5"/>
  <c r="T26" i="5"/>
  <c r="T11" i="5"/>
  <c r="T5" i="5"/>
  <c r="K65" i="5"/>
  <c r="L65" i="5" s="1"/>
  <c r="K64" i="5"/>
  <c r="L64" i="5" s="1"/>
  <c r="K63" i="5"/>
  <c r="L63" i="5" s="1"/>
  <c r="K62" i="5"/>
  <c r="L62" i="5" s="1"/>
  <c r="K61" i="5"/>
  <c r="L61" i="5" s="1"/>
  <c r="K60" i="5"/>
  <c r="L60" i="5" s="1"/>
  <c r="K59" i="5"/>
  <c r="L59" i="5" s="1"/>
  <c r="K58" i="5"/>
  <c r="L58" i="5" s="1"/>
  <c r="K57" i="5"/>
  <c r="L57" i="5" s="1"/>
  <c r="K56" i="5"/>
  <c r="L56" i="5" s="1"/>
  <c r="K55" i="5"/>
  <c r="L55" i="5" s="1"/>
  <c r="L54" i="5"/>
  <c r="K53" i="5"/>
  <c r="L53" i="5" s="1"/>
  <c r="K52" i="5"/>
  <c r="L52" i="5" s="1"/>
  <c r="K51" i="5"/>
  <c r="L51" i="5" s="1"/>
  <c r="K50" i="5"/>
  <c r="L50" i="5" s="1"/>
  <c r="K49" i="5"/>
  <c r="L49" i="5" s="1"/>
  <c r="K48" i="5"/>
  <c r="L48" i="5" s="1"/>
  <c r="K47" i="5"/>
  <c r="L47" i="5" s="1"/>
  <c r="K46" i="5"/>
  <c r="L46" i="5" s="1"/>
  <c r="K45" i="5"/>
  <c r="L45" i="5" s="1"/>
  <c r="K44" i="5"/>
  <c r="L44" i="5" s="1"/>
  <c r="K43" i="5"/>
  <c r="L43" i="5" s="1"/>
  <c r="K42" i="5"/>
  <c r="L42" i="5" s="1"/>
  <c r="K41" i="5"/>
  <c r="L41" i="5" s="1"/>
  <c r="K40" i="5"/>
  <c r="L40" i="5" s="1"/>
  <c r="K39" i="5"/>
  <c r="L39" i="5" s="1"/>
  <c r="K38" i="5"/>
  <c r="L38" i="5" s="1"/>
  <c r="K37" i="5"/>
  <c r="L37" i="5" s="1"/>
  <c r="K36" i="5"/>
  <c r="L36" i="5" s="1"/>
  <c r="K35" i="5"/>
  <c r="L35" i="5" s="1"/>
  <c r="K34" i="5"/>
  <c r="L34" i="5" s="1"/>
  <c r="K33" i="5"/>
  <c r="L33" i="5" s="1"/>
  <c r="K32" i="5"/>
  <c r="L32" i="5" s="1"/>
  <c r="K31" i="5"/>
  <c r="L31" i="5" s="1"/>
  <c r="K30" i="5"/>
  <c r="L30" i="5" s="1"/>
  <c r="K29" i="5"/>
  <c r="L29" i="5" s="1"/>
  <c r="K28" i="5"/>
  <c r="L28" i="5" s="1"/>
  <c r="K27" i="5"/>
  <c r="L27" i="5" s="1"/>
  <c r="K26" i="5"/>
  <c r="L26" i="5" s="1"/>
  <c r="K25" i="5"/>
  <c r="L25" i="5" s="1"/>
  <c r="K24" i="5"/>
  <c r="L24" i="5" s="1"/>
  <c r="K23" i="5"/>
  <c r="L23" i="5" s="1"/>
  <c r="K22" i="5"/>
  <c r="L22" i="5" s="1"/>
  <c r="K21" i="5"/>
  <c r="L21" i="5" s="1"/>
  <c r="K20" i="5"/>
  <c r="L20" i="5" s="1"/>
  <c r="K19" i="5"/>
  <c r="L19" i="5" s="1"/>
  <c r="K18" i="5"/>
  <c r="L18" i="5" s="1"/>
  <c r="K17" i="5"/>
  <c r="L17" i="5" s="1"/>
  <c r="K16" i="5"/>
  <c r="L16" i="5" s="1"/>
  <c r="K15" i="5"/>
  <c r="L15" i="5" s="1"/>
  <c r="K14" i="5"/>
  <c r="L14" i="5" s="1"/>
  <c r="K13" i="5"/>
  <c r="L13" i="5" s="1"/>
  <c r="K12" i="5"/>
  <c r="L12" i="5" s="1"/>
  <c r="K11" i="5"/>
  <c r="L11" i="5" s="1"/>
  <c r="K10" i="5"/>
  <c r="L10" i="5" s="1"/>
  <c r="K9" i="5"/>
  <c r="L9" i="5" s="1"/>
  <c r="K8" i="5"/>
  <c r="L8" i="5" s="1"/>
  <c r="K7" i="5"/>
  <c r="L7" i="5" s="1"/>
  <c r="K6" i="5"/>
  <c r="L6" i="5" s="1"/>
  <c r="K5" i="5"/>
  <c r="L5" i="5" s="1"/>
  <c r="K4" i="5"/>
  <c r="L4" i="5" s="1"/>
  <c r="L3" i="5"/>
  <c r="K65" i="4"/>
  <c r="L65" i="4" s="1"/>
  <c r="K64" i="4"/>
  <c r="L64" i="4" s="1"/>
  <c r="K63" i="4"/>
  <c r="L63" i="4" s="1"/>
  <c r="K62" i="4"/>
  <c r="L62" i="4" s="1"/>
  <c r="K61" i="4"/>
  <c r="L61" i="4" s="1"/>
  <c r="K60" i="4"/>
  <c r="L60" i="4" s="1"/>
  <c r="K59" i="4"/>
  <c r="L59" i="4" s="1"/>
  <c r="K58" i="4"/>
  <c r="L58" i="4" s="1"/>
  <c r="K57" i="4"/>
  <c r="L57" i="4" s="1"/>
  <c r="K56" i="4"/>
  <c r="L56" i="4" s="1"/>
  <c r="K55" i="4"/>
  <c r="L55" i="4" s="1"/>
  <c r="K54" i="4"/>
  <c r="L54" i="4" s="1"/>
  <c r="K53" i="4"/>
  <c r="L53" i="4" s="1"/>
  <c r="K52" i="4"/>
  <c r="L52" i="4" s="1"/>
  <c r="K51" i="4"/>
  <c r="L51" i="4" s="1"/>
  <c r="K50" i="4"/>
  <c r="L50" i="4" s="1"/>
  <c r="K49" i="4"/>
  <c r="L49" i="4" s="1"/>
  <c r="K48" i="4"/>
  <c r="L48" i="4" s="1"/>
  <c r="K47" i="4"/>
  <c r="L47" i="4" s="1"/>
  <c r="K46" i="4"/>
  <c r="L46" i="4" s="1"/>
  <c r="K45" i="4"/>
  <c r="L45" i="4" s="1"/>
  <c r="K44" i="4"/>
  <c r="L44" i="4" s="1"/>
  <c r="K43" i="4"/>
  <c r="L43" i="4" s="1"/>
  <c r="K42" i="4"/>
  <c r="L42" i="4" s="1"/>
  <c r="K41" i="4"/>
  <c r="L41" i="4" s="1"/>
  <c r="K40" i="4"/>
  <c r="L40" i="4" s="1"/>
  <c r="K39" i="4"/>
  <c r="L39" i="4" s="1"/>
  <c r="K38" i="4"/>
  <c r="L38" i="4" s="1"/>
  <c r="K37" i="4"/>
  <c r="L37" i="4" s="1"/>
  <c r="K36" i="4"/>
  <c r="L36" i="4" s="1"/>
  <c r="K35" i="4"/>
  <c r="L35" i="4" s="1"/>
  <c r="K34" i="4"/>
  <c r="L34" i="4" s="1"/>
  <c r="K33" i="4"/>
  <c r="L33" i="4" s="1"/>
  <c r="K32" i="4"/>
  <c r="L32" i="4" s="1"/>
  <c r="K31" i="4"/>
  <c r="L31" i="4" s="1"/>
  <c r="K30" i="4"/>
  <c r="L30" i="4" s="1"/>
  <c r="K29" i="4"/>
  <c r="L29" i="4" s="1"/>
  <c r="K28" i="4"/>
  <c r="L28" i="4" s="1"/>
  <c r="K27" i="4"/>
  <c r="L27" i="4" s="1"/>
  <c r="K26" i="4"/>
  <c r="L26" i="4" s="1"/>
  <c r="K25" i="4"/>
  <c r="L25" i="4" s="1"/>
  <c r="K24" i="4"/>
  <c r="L24" i="4" s="1"/>
  <c r="K23" i="4"/>
  <c r="L23" i="4" s="1"/>
  <c r="K22" i="4"/>
  <c r="L22" i="4" s="1"/>
  <c r="K21" i="4"/>
  <c r="L21" i="4" s="1"/>
  <c r="K20" i="4"/>
  <c r="L20" i="4" s="1"/>
  <c r="K19" i="4"/>
  <c r="L19" i="4" s="1"/>
  <c r="K18" i="4"/>
  <c r="L18" i="4" s="1"/>
  <c r="K17" i="4"/>
  <c r="L17" i="4" s="1"/>
  <c r="K16" i="4"/>
  <c r="L16" i="4" s="1"/>
  <c r="K15" i="4"/>
  <c r="L15" i="4" s="1"/>
  <c r="K14" i="4"/>
  <c r="L14" i="4" s="1"/>
  <c r="K13" i="4"/>
  <c r="L13" i="4" s="1"/>
  <c r="K12" i="4"/>
  <c r="L12" i="4" s="1"/>
  <c r="K11" i="4"/>
  <c r="L11" i="4" s="1"/>
  <c r="K10" i="4"/>
  <c r="L10" i="4" s="1"/>
  <c r="K9" i="4"/>
  <c r="L9" i="4" s="1"/>
  <c r="K8" i="4"/>
  <c r="L8" i="4" s="1"/>
  <c r="K7" i="4"/>
  <c r="L7" i="4" s="1"/>
  <c r="K6" i="4"/>
  <c r="L6" i="4" s="1"/>
  <c r="K5" i="4"/>
  <c r="L5" i="4" s="1"/>
  <c r="K4" i="4"/>
  <c r="L4" i="4" s="1"/>
  <c r="K3" i="4"/>
  <c r="L3" i="4" s="1"/>
  <c r="K66" i="3"/>
  <c r="L66" i="3" s="1"/>
  <c r="K65" i="3"/>
  <c r="L65" i="3" s="1"/>
  <c r="K64" i="3"/>
  <c r="L64" i="3" s="1"/>
  <c r="K63" i="3"/>
  <c r="L63" i="3" s="1"/>
  <c r="K62" i="3"/>
  <c r="L62" i="3" s="1"/>
  <c r="K61" i="3"/>
  <c r="L61" i="3" s="1"/>
  <c r="K60" i="3"/>
  <c r="L60" i="3" s="1"/>
  <c r="K59" i="3"/>
  <c r="L59" i="3" s="1"/>
  <c r="K58" i="3"/>
  <c r="L58" i="3" s="1"/>
  <c r="K57" i="3"/>
  <c r="L57" i="3" s="1"/>
  <c r="K56" i="3"/>
  <c r="L56" i="3" s="1"/>
  <c r="K55" i="3"/>
  <c r="L55" i="3" s="1"/>
  <c r="K54" i="3"/>
  <c r="L54" i="3" s="1"/>
  <c r="K53" i="3"/>
  <c r="L53" i="3" s="1"/>
  <c r="K52" i="3"/>
  <c r="L52" i="3" s="1"/>
  <c r="K51" i="3"/>
  <c r="L51" i="3" s="1"/>
  <c r="K50" i="3"/>
  <c r="L50" i="3" s="1"/>
  <c r="K49" i="3"/>
  <c r="L49" i="3" s="1"/>
  <c r="K48" i="3"/>
  <c r="L48" i="3" s="1"/>
  <c r="K47" i="3"/>
  <c r="L47" i="3" s="1"/>
  <c r="K46" i="3"/>
  <c r="L46" i="3" s="1"/>
  <c r="K45" i="3"/>
  <c r="L45" i="3" s="1"/>
  <c r="K44" i="3"/>
  <c r="L44" i="3" s="1"/>
  <c r="K43" i="3"/>
  <c r="L43" i="3" s="1"/>
  <c r="K42" i="3"/>
  <c r="L42" i="3" s="1"/>
  <c r="K41" i="3"/>
  <c r="L41" i="3" s="1"/>
  <c r="K40" i="3"/>
  <c r="L40" i="3" s="1"/>
  <c r="K39" i="3"/>
  <c r="L39" i="3" s="1"/>
  <c r="K38" i="3"/>
  <c r="L38" i="3" s="1"/>
  <c r="K37" i="3"/>
  <c r="L37" i="3" s="1"/>
  <c r="K36" i="3"/>
  <c r="L36" i="3" s="1"/>
  <c r="K35" i="3"/>
  <c r="L35" i="3" s="1"/>
  <c r="K34" i="3"/>
  <c r="L34" i="3" s="1"/>
  <c r="K33" i="3"/>
  <c r="L33" i="3" s="1"/>
  <c r="K32" i="3"/>
  <c r="L32" i="3" s="1"/>
  <c r="K31" i="3"/>
  <c r="L31" i="3" s="1"/>
  <c r="K30" i="3"/>
  <c r="L30" i="3" s="1"/>
  <c r="K29" i="3"/>
  <c r="L29" i="3" s="1"/>
  <c r="K28" i="3"/>
  <c r="L28" i="3" s="1"/>
  <c r="K27" i="3"/>
  <c r="L27" i="3" s="1"/>
  <c r="K26" i="3"/>
  <c r="L26" i="3" s="1"/>
  <c r="K25" i="3"/>
  <c r="L25" i="3" s="1"/>
  <c r="K24" i="3"/>
  <c r="L24" i="3" s="1"/>
  <c r="K23" i="3"/>
  <c r="L23" i="3" s="1"/>
  <c r="K22" i="3"/>
  <c r="L22" i="3" s="1"/>
  <c r="K21" i="3"/>
  <c r="L21" i="3" s="1"/>
  <c r="K20" i="3"/>
  <c r="L20" i="3" s="1"/>
  <c r="K19" i="3"/>
  <c r="L19" i="3" s="1"/>
  <c r="K18" i="3"/>
  <c r="L18" i="3" s="1"/>
  <c r="K17" i="3"/>
  <c r="L17" i="3" s="1"/>
  <c r="K16" i="3"/>
  <c r="L16" i="3" s="1"/>
  <c r="K15" i="3"/>
  <c r="L15" i="3" s="1"/>
  <c r="K14" i="3"/>
  <c r="L14" i="3" s="1"/>
  <c r="K13" i="3"/>
  <c r="L13" i="3" s="1"/>
  <c r="K12" i="3"/>
  <c r="L12" i="3" s="1"/>
  <c r="K11" i="3"/>
  <c r="L11" i="3" s="1"/>
  <c r="K10" i="3"/>
  <c r="L10" i="3" s="1"/>
  <c r="K9" i="3"/>
  <c r="L9" i="3" s="1"/>
  <c r="K8" i="3"/>
  <c r="L8" i="3" s="1"/>
  <c r="K7" i="3"/>
  <c r="L7" i="3" s="1"/>
  <c r="K6" i="3"/>
  <c r="L6" i="3" s="1"/>
  <c r="K5" i="3"/>
  <c r="L5" i="3" s="1"/>
  <c r="K4" i="3"/>
  <c r="K3" i="3"/>
  <c r="L3" i="3" s="1"/>
  <c r="K2" i="3"/>
  <c r="L2" i="3" s="1"/>
  <c r="AC68" i="4"/>
  <c r="AA5" i="3"/>
  <c r="AB5" i="3" s="1"/>
  <c r="AM5" i="3" s="1"/>
  <c r="AN5" i="3" s="1"/>
  <c r="AA65" i="5"/>
  <c r="AB65" i="5" s="1"/>
  <c r="AM65" i="5" s="1"/>
  <c r="AN65" i="5" s="1"/>
  <c r="AA64" i="5"/>
  <c r="AB64" i="5" s="1"/>
  <c r="AM64" i="5" s="1"/>
  <c r="AN64" i="5" s="1"/>
  <c r="AA63" i="5"/>
  <c r="AB63" i="5" s="1"/>
  <c r="AA62" i="5"/>
  <c r="AB62" i="5" s="1"/>
  <c r="AM62" i="5" s="1"/>
  <c r="AN62" i="5" s="1"/>
  <c r="AA61" i="5"/>
  <c r="AB61" i="5" s="1"/>
  <c r="AM61" i="5" s="1"/>
  <c r="AN61" i="5" s="1"/>
  <c r="AA60" i="5"/>
  <c r="AB60" i="5" s="1"/>
  <c r="AM60" i="5" s="1"/>
  <c r="AN60" i="5" s="1"/>
  <c r="AA59" i="5"/>
  <c r="AB59" i="5" s="1"/>
  <c r="AM59" i="5" s="1"/>
  <c r="AN59" i="5" s="1"/>
  <c r="AA58" i="5"/>
  <c r="AB58" i="5" s="1"/>
  <c r="AM58" i="5" s="1"/>
  <c r="AN58" i="5" s="1"/>
  <c r="AA57" i="5"/>
  <c r="AB57" i="5" s="1"/>
  <c r="AM57" i="5" s="1"/>
  <c r="AN57" i="5" s="1"/>
  <c r="AA56" i="5"/>
  <c r="AB56" i="5" s="1"/>
  <c r="AM56" i="5" s="1"/>
  <c r="AN56" i="5" s="1"/>
  <c r="AA55" i="5"/>
  <c r="AB55" i="5" s="1"/>
  <c r="AM55" i="5" s="1"/>
  <c r="AN55" i="5" s="1"/>
  <c r="AA54" i="5"/>
  <c r="AB54" i="5" s="1"/>
  <c r="AM54" i="5" s="1"/>
  <c r="AN54" i="5" s="1"/>
  <c r="AA53" i="5"/>
  <c r="AB53" i="5" s="1"/>
  <c r="AM53" i="5" s="1"/>
  <c r="AN53" i="5" s="1"/>
  <c r="AA52" i="5"/>
  <c r="AB52" i="5" s="1"/>
  <c r="AM52" i="5" s="1"/>
  <c r="AN52" i="5" s="1"/>
  <c r="AA51" i="5"/>
  <c r="AB51" i="5" s="1"/>
  <c r="AM51" i="5" s="1"/>
  <c r="AN51" i="5" s="1"/>
  <c r="AA50" i="5"/>
  <c r="AB50" i="5" s="1"/>
  <c r="AM50" i="5" s="1"/>
  <c r="AN50" i="5" s="1"/>
  <c r="AA49" i="5"/>
  <c r="AB49" i="5" s="1"/>
  <c r="AM49" i="5" s="1"/>
  <c r="AN49" i="5" s="1"/>
  <c r="AA48" i="5"/>
  <c r="AB48" i="5" s="1"/>
  <c r="AM48" i="5" s="1"/>
  <c r="AN48" i="5" s="1"/>
  <c r="AA47" i="5"/>
  <c r="AB47" i="5" s="1"/>
  <c r="AM47" i="5" s="1"/>
  <c r="AN47" i="5" s="1"/>
  <c r="AA46" i="5"/>
  <c r="AB46" i="5" s="1"/>
  <c r="AM46" i="5" s="1"/>
  <c r="AN46" i="5" s="1"/>
  <c r="AA45" i="5"/>
  <c r="AB45" i="5" s="1"/>
  <c r="AM45" i="5" s="1"/>
  <c r="AN45" i="5" s="1"/>
  <c r="AA44" i="5"/>
  <c r="AB44" i="5" s="1"/>
  <c r="AM44" i="5" s="1"/>
  <c r="AN44" i="5" s="1"/>
  <c r="AA43" i="5"/>
  <c r="AB43" i="5" s="1"/>
  <c r="AM43" i="5" s="1"/>
  <c r="AN43" i="5" s="1"/>
  <c r="AA42" i="5"/>
  <c r="AB42" i="5" s="1"/>
  <c r="AM42" i="5" s="1"/>
  <c r="AN42" i="5" s="1"/>
  <c r="AA41" i="5"/>
  <c r="AB41" i="5" s="1"/>
  <c r="AM41" i="5" s="1"/>
  <c r="AN41" i="5" s="1"/>
  <c r="AA40" i="5"/>
  <c r="AB40" i="5" s="1"/>
  <c r="AM40" i="5" s="1"/>
  <c r="AN40" i="5" s="1"/>
  <c r="AA39" i="5"/>
  <c r="AB39" i="5" s="1"/>
  <c r="AM39" i="5" s="1"/>
  <c r="AN39" i="5" s="1"/>
  <c r="AA38" i="5"/>
  <c r="AB38" i="5" s="1"/>
  <c r="AM38" i="5" s="1"/>
  <c r="AN38" i="5" s="1"/>
  <c r="AA37" i="5"/>
  <c r="AB37" i="5" s="1"/>
  <c r="AM37" i="5" s="1"/>
  <c r="AN37" i="5" s="1"/>
  <c r="AA36" i="5"/>
  <c r="AB36" i="5" s="1"/>
  <c r="AM36" i="5" s="1"/>
  <c r="AN36" i="5" s="1"/>
  <c r="AA35" i="5"/>
  <c r="AB35" i="5" s="1"/>
  <c r="AM35" i="5" s="1"/>
  <c r="AN35" i="5" s="1"/>
  <c r="AA34" i="5"/>
  <c r="AB34" i="5" s="1"/>
  <c r="AM34" i="5" s="1"/>
  <c r="AN34" i="5" s="1"/>
  <c r="AA33" i="5"/>
  <c r="AB33" i="5" s="1"/>
  <c r="AM33" i="5" s="1"/>
  <c r="AN33" i="5" s="1"/>
  <c r="AA32" i="5"/>
  <c r="AB32" i="5" s="1"/>
  <c r="AM32" i="5" s="1"/>
  <c r="AN32" i="5" s="1"/>
  <c r="AA31" i="5"/>
  <c r="AB31" i="5" s="1"/>
  <c r="AM31" i="5" s="1"/>
  <c r="AN31" i="5" s="1"/>
  <c r="AA30" i="5"/>
  <c r="AB30" i="5" s="1"/>
  <c r="AM30" i="5" s="1"/>
  <c r="AN30" i="5" s="1"/>
  <c r="AA29" i="5"/>
  <c r="AB29" i="5" s="1"/>
  <c r="AM29" i="5" s="1"/>
  <c r="AN29" i="5" s="1"/>
  <c r="AA28" i="5"/>
  <c r="AB28" i="5" s="1"/>
  <c r="AM28" i="5" s="1"/>
  <c r="AN28" i="5" s="1"/>
  <c r="AA27" i="5"/>
  <c r="AB27" i="5" s="1"/>
  <c r="AM27" i="5" s="1"/>
  <c r="AN27" i="5" s="1"/>
  <c r="AA26" i="5"/>
  <c r="AB26" i="5" s="1"/>
  <c r="AM26" i="5" s="1"/>
  <c r="AN26" i="5" s="1"/>
  <c r="AA25" i="5"/>
  <c r="AB25" i="5" s="1"/>
  <c r="AM25" i="5" s="1"/>
  <c r="AN25" i="5" s="1"/>
  <c r="AA24" i="5"/>
  <c r="AB24" i="5" s="1"/>
  <c r="AM24" i="5" s="1"/>
  <c r="AN24" i="5" s="1"/>
  <c r="AA23" i="5"/>
  <c r="AB23" i="5" s="1"/>
  <c r="AM23" i="5" s="1"/>
  <c r="AN23" i="5" s="1"/>
  <c r="AA22" i="5"/>
  <c r="AB22" i="5" s="1"/>
  <c r="AM22" i="5" s="1"/>
  <c r="AN22" i="5" s="1"/>
  <c r="AA21" i="5"/>
  <c r="AB21" i="5" s="1"/>
  <c r="AM21" i="5" s="1"/>
  <c r="AN21" i="5" s="1"/>
  <c r="AA20" i="5"/>
  <c r="AB20" i="5" s="1"/>
  <c r="AM20" i="5" s="1"/>
  <c r="AN20" i="5" s="1"/>
  <c r="AA19" i="5"/>
  <c r="AB19" i="5" s="1"/>
  <c r="AM19" i="5" s="1"/>
  <c r="AN19" i="5" s="1"/>
  <c r="AA18" i="5"/>
  <c r="AB18" i="5" s="1"/>
  <c r="AM18" i="5" s="1"/>
  <c r="AN18" i="5" s="1"/>
  <c r="AA17" i="5"/>
  <c r="AB17" i="5" s="1"/>
  <c r="AM17" i="5" s="1"/>
  <c r="AN17" i="5" s="1"/>
  <c r="AA16" i="5"/>
  <c r="AB16" i="5" s="1"/>
  <c r="AM16" i="5" s="1"/>
  <c r="AN16" i="5" s="1"/>
  <c r="AA15" i="5"/>
  <c r="AB15" i="5" s="1"/>
  <c r="AM15" i="5" s="1"/>
  <c r="AN15" i="5" s="1"/>
  <c r="AA14" i="5"/>
  <c r="AB14" i="5" s="1"/>
  <c r="AM14" i="5" s="1"/>
  <c r="AN14" i="5" s="1"/>
  <c r="AA13" i="5"/>
  <c r="AB13" i="5" s="1"/>
  <c r="AM13" i="5" s="1"/>
  <c r="AN13" i="5" s="1"/>
  <c r="AA12" i="5"/>
  <c r="AB12" i="5" s="1"/>
  <c r="AM12" i="5" s="1"/>
  <c r="AN12" i="5" s="1"/>
  <c r="AA11" i="5"/>
  <c r="AB11" i="5" s="1"/>
  <c r="AM11" i="5" s="1"/>
  <c r="AN11" i="5" s="1"/>
  <c r="AA10" i="5"/>
  <c r="AB10" i="5" s="1"/>
  <c r="AM10" i="5" s="1"/>
  <c r="AN10" i="5" s="1"/>
  <c r="AA9" i="5"/>
  <c r="AB9" i="5" s="1"/>
  <c r="AM9" i="5" s="1"/>
  <c r="AN9" i="5" s="1"/>
  <c r="AA8" i="5"/>
  <c r="AB8" i="5" s="1"/>
  <c r="AM8" i="5" s="1"/>
  <c r="AN8" i="5" s="1"/>
  <c r="AA7" i="5"/>
  <c r="AB7" i="5" s="1"/>
  <c r="AM7" i="5" s="1"/>
  <c r="AN7" i="5" s="1"/>
  <c r="AA6" i="5"/>
  <c r="AB6" i="5" s="1"/>
  <c r="AM6" i="5" s="1"/>
  <c r="AN6" i="5" s="1"/>
  <c r="AA5" i="5"/>
  <c r="AB5" i="5" s="1"/>
  <c r="AM5" i="5" s="1"/>
  <c r="AN5" i="5" s="1"/>
  <c r="AA4" i="5"/>
  <c r="AB4" i="5" s="1"/>
  <c r="AM4" i="5" s="1"/>
  <c r="AN4" i="5" s="1"/>
  <c r="AA3" i="5"/>
  <c r="AB3" i="5" s="1"/>
  <c r="AM3" i="5" s="1"/>
  <c r="AN3" i="5" s="1"/>
  <c r="AA2" i="5"/>
  <c r="AB2" i="5" s="1"/>
  <c r="AM2" i="5" s="1"/>
  <c r="AN2" i="5" s="1"/>
  <c r="AA65" i="4"/>
  <c r="AB65" i="4" s="1"/>
  <c r="AM65" i="4" s="1"/>
  <c r="AN65" i="4" s="1"/>
  <c r="AA64" i="4"/>
  <c r="AB64" i="4" s="1"/>
  <c r="AM64" i="4" s="1"/>
  <c r="AN64" i="4" s="1"/>
  <c r="AA63" i="4"/>
  <c r="AB63" i="4" s="1"/>
  <c r="AA62" i="4"/>
  <c r="AB62" i="4" s="1"/>
  <c r="AM62" i="4" s="1"/>
  <c r="AN62" i="4" s="1"/>
  <c r="AA61" i="4"/>
  <c r="AB61" i="4" s="1"/>
  <c r="AM61" i="4" s="1"/>
  <c r="AN61" i="4" s="1"/>
  <c r="AA60" i="4"/>
  <c r="AB60" i="4" s="1"/>
  <c r="AM60" i="4" s="1"/>
  <c r="AN60" i="4" s="1"/>
  <c r="AA59" i="4"/>
  <c r="AB59" i="4" s="1"/>
  <c r="AM59" i="4" s="1"/>
  <c r="AN59" i="4" s="1"/>
  <c r="AA58" i="4"/>
  <c r="AB58" i="4" s="1"/>
  <c r="AM58" i="4" s="1"/>
  <c r="AN58" i="4" s="1"/>
  <c r="AA57" i="4"/>
  <c r="AB57" i="4" s="1"/>
  <c r="AM57" i="4" s="1"/>
  <c r="AN57" i="4" s="1"/>
  <c r="AA56" i="4"/>
  <c r="AB56" i="4" s="1"/>
  <c r="AM56" i="4" s="1"/>
  <c r="AN56" i="4" s="1"/>
  <c r="AA55" i="4"/>
  <c r="AB55" i="4" s="1"/>
  <c r="AM55" i="4" s="1"/>
  <c r="AN55" i="4" s="1"/>
  <c r="AA54" i="4"/>
  <c r="AB54" i="4" s="1"/>
  <c r="AM54" i="4" s="1"/>
  <c r="AN54" i="4" s="1"/>
  <c r="AA53" i="4"/>
  <c r="AB53" i="4" s="1"/>
  <c r="AM53" i="4" s="1"/>
  <c r="AN53" i="4" s="1"/>
  <c r="AA52" i="4"/>
  <c r="AB52" i="4" s="1"/>
  <c r="AM52" i="4" s="1"/>
  <c r="AN52" i="4" s="1"/>
  <c r="AA51" i="4"/>
  <c r="AB51" i="4" s="1"/>
  <c r="AM51" i="4" s="1"/>
  <c r="AN51" i="4" s="1"/>
  <c r="AA50" i="4"/>
  <c r="AB50" i="4" s="1"/>
  <c r="AM50" i="4" s="1"/>
  <c r="AN50" i="4" s="1"/>
  <c r="AA49" i="4"/>
  <c r="AB49" i="4" s="1"/>
  <c r="AM49" i="4" s="1"/>
  <c r="AN49" i="4" s="1"/>
  <c r="AA48" i="4"/>
  <c r="AB48" i="4" s="1"/>
  <c r="AM48" i="4" s="1"/>
  <c r="AN48" i="4" s="1"/>
  <c r="AA47" i="4"/>
  <c r="AB47" i="4" s="1"/>
  <c r="AM47" i="4" s="1"/>
  <c r="AN47" i="4" s="1"/>
  <c r="AA46" i="4"/>
  <c r="AB46" i="4" s="1"/>
  <c r="AM46" i="4" s="1"/>
  <c r="AN46" i="4" s="1"/>
  <c r="AA45" i="4"/>
  <c r="AB45" i="4" s="1"/>
  <c r="AM45" i="4" s="1"/>
  <c r="AN45" i="4" s="1"/>
  <c r="AA44" i="4"/>
  <c r="AB44" i="4" s="1"/>
  <c r="AM44" i="4" s="1"/>
  <c r="AN44" i="4" s="1"/>
  <c r="AA43" i="4"/>
  <c r="AB43" i="4" s="1"/>
  <c r="AM43" i="4" s="1"/>
  <c r="AN43" i="4" s="1"/>
  <c r="AA42" i="4"/>
  <c r="AB42" i="4" s="1"/>
  <c r="AM42" i="4" s="1"/>
  <c r="AN42" i="4" s="1"/>
  <c r="AA41" i="4"/>
  <c r="AB41" i="4" s="1"/>
  <c r="AM41" i="4" s="1"/>
  <c r="AN41" i="4" s="1"/>
  <c r="AA40" i="4"/>
  <c r="AB40" i="4" s="1"/>
  <c r="AM40" i="4" s="1"/>
  <c r="AN40" i="4" s="1"/>
  <c r="AA39" i="4"/>
  <c r="AB39" i="4" s="1"/>
  <c r="AM39" i="4" s="1"/>
  <c r="AN39" i="4" s="1"/>
  <c r="AA38" i="4"/>
  <c r="AB38" i="4" s="1"/>
  <c r="AM38" i="4" s="1"/>
  <c r="AN38" i="4" s="1"/>
  <c r="AA37" i="4"/>
  <c r="AB37" i="4" s="1"/>
  <c r="AM37" i="4" s="1"/>
  <c r="AN37" i="4" s="1"/>
  <c r="AA36" i="4"/>
  <c r="AB36" i="4" s="1"/>
  <c r="AM36" i="4" s="1"/>
  <c r="AN36" i="4" s="1"/>
  <c r="AA35" i="4"/>
  <c r="AB35" i="4" s="1"/>
  <c r="AM35" i="4" s="1"/>
  <c r="AN35" i="4" s="1"/>
  <c r="AA34" i="4"/>
  <c r="AB34" i="4" s="1"/>
  <c r="AM34" i="4" s="1"/>
  <c r="AN34" i="4" s="1"/>
  <c r="AA33" i="4"/>
  <c r="AB33" i="4" s="1"/>
  <c r="AM33" i="4" s="1"/>
  <c r="AN33" i="4" s="1"/>
  <c r="AA32" i="4"/>
  <c r="AB32" i="4" s="1"/>
  <c r="AM32" i="4" s="1"/>
  <c r="AN32" i="4" s="1"/>
  <c r="AA31" i="4"/>
  <c r="AB31" i="4" s="1"/>
  <c r="AM31" i="4" s="1"/>
  <c r="AN31" i="4" s="1"/>
  <c r="AA30" i="4"/>
  <c r="AB30" i="4" s="1"/>
  <c r="AM30" i="4" s="1"/>
  <c r="AN30" i="4" s="1"/>
  <c r="AA29" i="4"/>
  <c r="AB29" i="4" s="1"/>
  <c r="AM29" i="4" s="1"/>
  <c r="AN29" i="4" s="1"/>
  <c r="AA28" i="4"/>
  <c r="AB28" i="4" s="1"/>
  <c r="AM28" i="4" s="1"/>
  <c r="AN28" i="4" s="1"/>
  <c r="AA27" i="4"/>
  <c r="AB27" i="4" s="1"/>
  <c r="AM27" i="4" s="1"/>
  <c r="AN27" i="4" s="1"/>
  <c r="AA26" i="4"/>
  <c r="AB26" i="4" s="1"/>
  <c r="AM26" i="4" s="1"/>
  <c r="AN26" i="4" s="1"/>
  <c r="AA25" i="4"/>
  <c r="AB25" i="4" s="1"/>
  <c r="AM25" i="4" s="1"/>
  <c r="AN25" i="4" s="1"/>
  <c r="AA24" i="4"/>
  <c r="AB24" i="4" s="1"/>
  <c r="AM24" i="4" s="1"/>
  <c r="AN24" i="4" s="1"/>
  <c r="AA23" i="4"/>
  <c r="AB23" i="4" s="1"/>
  <c r="AM23" i="4" s="1"/>
  <c r="AN23" i="4" s="1"/>
  <c r="AA22" i="4"/>
  <c r="AB22" i="4" s="1"/>
  <c r="AM22" i="4" s="1"/>
  <c r="AN22" i="4" s="1"/>
  <c r="AA21" i="4"/>
  <c r="AB21" i="4" s="1"/>
  <c r="AM21" i="4" s="1"/>
  <c r="AN21" i="4" s="1"/>
  <c r="AA20" i="4"/>
  <c r="AB20" i="4" s="1"/>
  <c r="AM20" i="4" s="1"/>
  <c r="AN20" i="4" s="1"/>
  <c r="AA19" i="4"/>
  <c r="AB19" i="4" s="1"/>
  <c r="AM19" i="4" s="1"/>
  <c r="AN19" i="4" s="1"/>
  <c r="AA18" i="4"/>
  <c r="AB18" i="4" s="1"/>
  <c r="AM18" i="4" s="1"/>
  <c r="AN18" i="4" s="1"/>
  <c r="AA17" i="4"/>
  <c r="AB17" i="4" s="1"/>
  <c r="AM17" i="4" s="1"/>
  <c r="AN17" i="4" s="1"/>
  <c r="AA16" i="4"/>
  <c r="AB16" i="4" s="1"/>
  <c r="AM16" i="4" s="1"/>
  <c r="AN16" i="4" s="1"/>
  <c r="AA15" i="4"/>
  <c r="AB15" i="4" s="1"/>
  <c r="AM15" i="4" s="1"/>
  <c r="AN15" i="4" s="1"/>
  <c r="AA14" i="4"/>
  <c r="AB14" i="4" s="1"/>
  <c r="AM14" i="4" s="1"/>
  <c r="AN14" i="4" s="1"/>
  <c r="AA13" i="4"/>
  <c r="AB13" i="4" s="1"/>
  <c r="AM13" i="4" s="1"/>
  <c r="AN13" i="4" s="1"/>
  <c r="AA12" i="4"/>
  <c r="AB12" i="4" s="1"/>
  <c r="AM12" i="4" s="1"/>
  <c r="AN12" i="4" s="1"/>
  <c r="AA11" i="4"/>
  <c r="AB11" i="4" s="1"/>
  <c r="AM11" i="4" s="1"/>
  <c r="AN11" i="4" s="1"/>
  <c r="AA10" i="4"/>
  <c r="AB10" i="4" s="1"/>
  <c r="AM10" i="4" s="1"/>
  <c r="AN10" i="4" s="1"/>
  <c r="AA9" i="4"/>
  <c r="AB9" i="4" s="1"/>
  <c r="AM9" i="4" s="1"/>
  <c r="AN9" i="4" s="1"/>
  <c r="AA8" i="4"/>
  <c r="AB8" i="4" s="1"/>
  <c r="AM8" i="4" s="1"/>
  <c r="AN8" i="4" s="1"/>
  <c r="AA7" i="4"/>
  <c r="AB7" i="4" s="1"/>
  <c r="AM7" i="4" s="1"/>
  <c r="AN7" i="4" s="1"/>
  <c r="AA6" i="4"/>
  <c r="AB6" i="4" s="1"/>
  <c r="AM6" i="4" s="1"/>
  <c r="AN6" i="4" s="1"/>
  <c r="AA5" i="4"/>
  <c r="AB5" i="4" s="1"/>
  <c r="AM5" i="4" s="1"/>
  <c r="AN5" i="4" s="1"/>
  <c r="AA4" i="4"/>
  <c r="AB4" i="4" s="1"/>
  <c r="AM4" i="4" s="1"/>
  <c r="AN4" i="4" s="1"/>
  <c r="AA3" i="4"/>
  <c r="AB3" i="4" s="1"/>
  <c r="AM3" i="4" s="1"/>
  <c r="AN3" i="4" s="1"/>
  <c r="AA2" i="4"/>
  <c r="AB2" i="4" s="1"/>
  <c r="AA66" i="3"/>
  <c r="AB66" i="3" s="1"/>
  <c r="AM66" i="3" s="1"/>
  <c r="AN66" i="3" s="1"/>
  <c r="AA65" i="3"/>
  <c r="AB65" i="3" s="1"/>
  <c r="AM65" i="3" s="1"/>
  <c r="AN65" i="3" s="1"/>
  <c r="AA64" i="3"/>
  <c r="AB64" i="3" s="1"/>
  <c r="AM64" i="3" s="1"/>
  <c r="AN64" i="3" s="1"/>
  <c r="AA63" i="3"/>
  <c r="AB63" i="3" s="1"/>
  <c r="AM63" i="3" s="1"/>
  <c r="AN63" i="3" s="1"/>
  <c r="AA62" i="3"/>
  <c r="AB62" i="3" s="1"/>
  <c r="AM62" i="3" s="1"/>
  <c r="AN62" i="3" s="1"/>
  <c r="AA61" i="3"/>
  <c r="AB61" i="3" s="1"/>
  <c r="AM61" i="3" s="1"/>
  <c r="AN61" i="3" s="1"/>
  <c r="AA60" i="3"/>
  <c r="AB60" i="3" s="1"/>
  <c r="AM60" i="3" s="1"/>
  <c r="AN60" i="3" s="1"/>
  <c r="AA59" i="3"/>
  <c r="AB59" i="3" s="1"/>
  <c r="AM59" i="3" s="1"/>
  <c r="AN59" i="3" s="1"/>
  <c r="AA58" i="3"/>
  <c r="AB58" i="3" s="1"/>
  <c r="AM58" i="3" s="1"/>
  <c r="AN58" i="3" s="1"/>
  <c r="AA57" i="3"/>
  <c r="AB57" i="3" s="1"/>
  <c r="AM57" i="3" s="1"/>
  <c r="AN57" i="3" s="1"/>
  <c r="AA56" i="3"/>
  <c r="AB56" i="3" s="1"/>
  <c r="AM56" i="3" s="1"/>
  <c r="AN56" i="3" s="1"/>
  <c r="AA55" i="3"/>
  <c r="AB55" i="3" s="1"/>
  <c r="AM55" i="3" s="1"/>
  <c r="AN55" i="3" s="1"/>
  <c r="AA54" i="3"/>
  <c r="AB54" i="3" s="1"/>
  <c r="AM54" i="3" s="1"/>
  <c r="AN54" i="3" s="1"/>
  <c r="AA53" i="3"/>
  <c r="AB53" i="3" s="1"/>
  <c r="AM53" i="3" s="1"/>
  <c r="AN53" i="3" s="1"/>
  <c r="AA52" i="3"/>
  <c r="AB52" i="3" s="1"/>
  <c r="AM52" i="3" s="1"/>
  <c r="AN52" i="3" s="1"/>
  <c r="AA51" i="3"/>
  <c r="AB51" i="3" s="1"/>
  <c r="AM51" i="3" s="1"/>
  <c r="AN51" i="3" s="1"/>
  <c r="AA50" i="3"/>
  <c r="AB50" i="3" s="1"/>
  <c r="AM50" i="3" s="1"/>
  <c r="AN50" i="3" s="1"/>
  <c r="AA49" i="3"/>
  <c r="AB49" i="3" s="1"/>
  <c r="AM49" i="3" s="1"/>
  <c r="AN49" i="3" s="1"/>
  <c r="AA48" i="3"/>
  <c r="AB48" i="3" s="1"/>
  <c r="AM48" i="3" s="1"/>
  <c r="AN48" i="3" s="1"/>
  <c r="AA47" i="3"/>
  <c r="AB47" i="3" s="1"/>
  <c r="AM47" i="3" s="1"/>
  <c r="AN47" i="3" s="1"/>
  <c r="AA46" i="3"/>
  <c r="AB46" i="3" s="1"/>
  <c r="AM46" i="3" s="1"/>
  <c r="AN46" i="3" s="1"/>
  <c r="AA45" i="3"/>
  <c r="AB45" i="3" s="1"/>
  <c r="AM45" i="3" s="1"/>
  <c r="AN45" i="3" s="1"/>
  <c r="AA44" i="3"/>
  <c r="AB44" i="3" s="1"/>
  <c r="AM44" i="3" s="1"/>
  <c r="AN44" i="3" s="1"/>
  <c r="AA43" i="3"/>
  <c r="AB43" i="3" s="1"/>
  <c r="AM43" i="3" s="1"/>
  <c r="AN43" i="3" s="1"/>
  <c r="AA42" i="3"/>
  <c r="AB42" i="3" s="1"/>
  <c r="AM42" i="3" s="1"/>
  <c r="AN42" i="3" s="1"/>
  <c r="AA41" i="3"/>
  <c r="AB41" i="3" s="1"/>
  <c r="AM41" i="3" s="1"/>
  <c r="AN41" i="3" s="1"/>
  <c r="AA40" i="3"/>
  <c r="AB40" i="3" s="1"/>
  <c r="AM40" i="3" s="1"/>
  <c r="AN40" i="3" s="1"/>
  <c r="AA39" i="3"/>
  <c r="AB39" i="3" s="1"/>
  <c r="AM39" i="3" s="1"/>
  <c r="AN39" i="3" s="1"/>
  <c r="AA38" i="3"/>
  <c r="AB38" i="3" s="1"/>
  <c r="AM38" i="3" s="1"/>
  <c r="AN38" i="3" s="1"/>
  <c r="AA37" i="3"/>
  <c r="AB37" i="3" s="1"/>
  <c r="AM37" i="3" s="1"/>
  <c r="AN37" i="3" s="1"/>
  <c r="AA36" i="3"/>
  <c r="AB36" i="3" s="1"/>
  <c r="AM36" i="3" s="1"/>
  <c r="AN36" i="3" s="1"/>
  <c r="AA35" i="3"/>
  <c r="AB35" i="3" s="1"/>
  <c r="AM35" i="3" s="1"/>
  <c r="AN35" i="3" s="1"/>
  <c r="AA34" i="3"/>
  <c r="AB34" i="3" s="1"/>
  <c r="AM34" i="3" s="1"/>
  <c r="AN34" i="3" s="1"/>
  <c r="AA33" i="3"/>
  <c r="AB33" i="3" s="1"/>
  <c r="AM33" i="3" s="1"/>
  <c r="AN33" i="3" s="1"/>
  <c r="AA32" i="3"/>
  <c r="AB32" i="3" s="1"/>
  <c r="AM32" i="3" s="1"/>
  <c r="AN32" i="3" s="1"/>
  <c r="AA31" i="3"/>
  <c r="AB31" i="3" s="1"/>
  <c r="AM31" i="3" s="1"/>
  <c r="AN31" i="3" s="1"/>
  <c r="AA30" i="3"/>
  <c r="AB30" i="3" s="1"/>
  <c r="AM30" i="3" s="1"/>
  <c r="AN30" i="3" s="1"/>
  <c r="AA29" i="3"/>
  <c r="AB29" i="3" s="1"/>
  <c r="AM29" i="3" s="1"/>
  <c r="AN29" i="3" s="1"/>
  <c r="AA28" i="3"/>
  <c r="AB28" i="3" s="1"/>
  <c r="AM28" i="3" s="1"/>
  <c r="AN28" i="3" s="1"/>
  <c r="AA27" i="3"/>
  <c r="AB27" i="3" s="1"/>
  <c r="AM27" i="3" s="1"/>
  <c r="AN27" i="3" s="1"/>
  <c r="AA26" i="3"/>
  <c r="AB26" i="3" s="1"/>
  <c r="AM26" i="3" s="1"/>
  <c r="AN26" i="3" s="1"/>
  <c r="AA25" i="3"/>
  <c r="AB25" i="3" s="1"/>
  <c r="AM25" i="3" s="1"/>
  <c r="AN25" i="3" s="1"/>
  <c r="AA24" i="3"/>
  <c r="AB24" i="3" s="1"/>
  <c r="AM24" i="3" s="1"/>
  <c r="AN24" i="3" s="1"/>
  <c r="AA23" i="3"/>
  <c r="AB23" i="3" s="1"/>
  <c r="AM23" i="3" s="1"/>
  <c r="AN23" i="3" s="1"/>
  <c r="AA22" i="3"/>
  <c r="AB22" i="3" s="1"/>
  <c r="AM22" i="3" s="1"/>
  <c r="AN22" i="3" s="1"/>
  <c r="AA21" i="3"/>
  <c r="AB21" i="3" s="1"/>
  <c r="AM21" i="3" s="1"/>
  <c r="AN21" i="3" s="1"/>
  <c r="AA20" i="3"/>
  <c r="AB20" i="3" s="1"/>
  <c r="AM20" i="3" s="1"/>
  <c r="AN20" i="3" s="1"/>
  <c r="AA19" i="3"/>
  <c r="AB19" i="3" s="1"/>
  <c r="AM19" i="3" s="1"/>
  <c r="AN19" i="3" s="1"/>
  <c r="AA18" i="3"/>
  <c r="AB18" i="3" s="1"/>
  <c r="AM18" i="3" s="1"/>
  <c r="AN18" i="3" s="1"/>
  <c r="AA17" i="3"/>
  <c r="AB17" i="3" s="1"/>
  <c r="AM17" i="3" s="1"/>
  <c r="AN17" i="3" s="1"/>
  <c r="AA16" i="3"/>
  <c r="AB16" i="3" s="1"/>
  <c r="AM16" i="3" s="1"/>
  <c r="AN16" i="3" s="1"/>
  <c r="AA15" i="3"/>
  <c r="AB15" i="3" s="1"/>
  <c r="AM15" i="3" s="1"/>
  <c r="AN15" i="3" s="1"/>
  <c r="AA14" i="3"/>
  <c r="AB14" i="3" s="1"/>
  <c r="AM14" i="3" s="1"/>
  <c r="AN14" i="3" s="1"/>
  <c r="AA13" i="3"/>
  <c r="AB13" i="3" s="1"/>
  <c r="AM13" i="3" s="1"/>
  <c r="AN13" i="3" s="1"/>
  <c r="AA12" i="3"/>
  <c r="AB12" i="3" s="1"/>
  <c r="AM12" i="3" s="1"/>
  <c r="AN12" i="3" s="1"/>
  <c r="AA11" i="3"/>
  <c r="AB11" i="3" s="1"/>
  <c r="AM11" i="3" s="1"/>
  <c r="AN11" i="3" s="1"/>
  <c r="AA10" i="3"/>
  <c r="AB10" i="3" s="1"/>
  <c r="AM10" i="3" s="1"/>
  <c r="AN10" i="3" s="1"/>
  <c r="AA9" i="3"/>
  <c r="AB9" i="3" s="1"/>
  <c r="AM9" i="3" s="1"/>
  <c r="AN9" i="3" s="1"/>
  <c r="AA8" i="3"/>
  <c r="AB8" i="3" s="1"/>
  <c r="AM8" i="3" s="1"/>
  <c r="AN8" i="3" s="1"/>
  <c r="AA7" i="3"/>
  <c r="AB7" i="3" s="1"/>
  <c r="AM7" i="3" s="1"/>
  <c r="AN7" i="3" s="1"/>
  <c r="AA6" i="3"/>
  <c r="AB6" i="3" s="1"/>
  <c r="AM6" i="3" s="1"/>
  <c r="AN6" i="3" s="1"/>
  <c r="AA3" i="3"/>
  <c r="AB3" i="3" s="1"/>
  <c r="AM3" i="3" s="1"/>
  <c r="AN3" i="3" s="1"/>
  <c r="AA2" i="3"/>
  <c r="AB2" i="3" s="1"/>
  <c r="AM2" i="3" s="1"/>
  <c r="AN2" i="3" s="1"/>
  <c r="AC71" i="3"/>
  <c r="AD71" i="3"/>
  <c r="AV68" i="4" l="1"/>
  <c r="AM2" i="4"/>
  <c r="AN2" i="4" s="1"/>
  <c r="AN68" i="4" s="1"/>
  <c r="AB68" i="4"/>
  <c r="L68" i="4"/>
  <c r="AW71" i="3"/>
  <c r="AX5" i="3"/>
  <c r="AX71" i="3" s="1"/>
  <c r="BF71" i="3"/>
  <c r="L67" i="5"/>
  <c r="BD68" i="4"/>
  <c r="T71" i="3"/>
  <c r="AV67" i="5"/>
  <c r="T67" i="5"/>
  <c r="BD67" i="4"/>
  <c r="BD67" i="5"/>
  <c r="AN67" i="5"/>
  <c r="AN71" i="3"/>
  <c r="AB67" i="5"/>
  <c r="T68" i="4"/>
  <c r="L71" i="3"/>
  <c r="AB71" i="3"/>
  <c r="BM67" i="5"/>
  <c r="BK4" i="5"/>
  <c r="BL4" i="5" s="1"/>
  <c r="BK5" i="5"/>
  <c r="BL5" i="5" s="1"/>
  <c r="BK6" i="5"/>
  <c r="BL6" i="5" s="1"/>
  <c r="BK7" i="5"/>
  <c r="BL7" i="5" s="1"/>
  <c r="BK8" i="5"/>
  <c r="BL8" i="5" s="1"/>
  <c r="BK9" i="5"/>
  <c r="BL9" i="5" s="1"/>
  <c r="BK10" i="5"/>
  <c r="BL10" i="5" s="1"/>
  <c r="BK11" i="5"/>
  <c r="BL11" i="5" s="1"/>
  <c r="BK12" i="5"/>
  <c r="BL12" i="5" s="1"/>
  <c r="BK13" i="5"/>
  <c r="BL13" i="5" s="1"/>
  <c r="BK14" i="5"/>
  <c r="BL14" i="5" s="1"/>
  <c r="BK15" i="5"/>
  <c r="BL15" i="5" s="1"/>
  <c r="BK16" i="5"/>
  <c r="BL16" i="5" s="1"/>
  <c r="BK17" i="5"/>
  <c r="BL17" i="5" s="1"/>
  <c r="BK18" i="5"/>
  <c r="BL18" i="5" s="1"/>
  <c r="BK19" i="5"/>
  <c r="BL19" i="5" s="1"/>
  <c r="BK20" i="5"/>
  <c r="BL20" i="5" s="1"/>
  <c r="BK21" i="5"/>
  <c r="BL21" i="5" s="1"/>
  <c r="BK22" i="5"/>
  <c r="BL22" i="5" s="1"/>
  <c r="BK23" i="5"/>
  <c r="BL23" i="5" s="1"/>
  <c r="BK24" i="5"/>
  <c r="BL24" i="5" s="1"/>
  <c r="BK25" i="5"/>
  <c r="BL25" i="5" s="1"/>
  <c r="BK26" i="5"/>
  <c r="BL26" i="5" s="1"/>
  <c r="BK27" i="5"/>
  <c r="BL27" i="5" s="1"/>
  <c r="BK28" i="5"/>
  <c r="BL28" i="5" s="1"/>
  <c r="BK29" i="5"/>
  <c r="BL29" i="5" s="1"/>
  <c r="BK30" i="5"/>
  <c r="BL30" i="5" s="1"/>
  <c r="BK31" i="5"/>
  <c r="BL31" i="5" s="1"/>
  <c r="BK32" i="5"/>
  <c r="BL32" i="5" s="1"/>
  <c r="BK33" i="5"/>
  <c r="BL33" i="5" s="1"/>
  <c r="BK34" i="5"/>
  <c r="BL34" i="5" s="1"/>
  <c r="BK35" i="5"/>
  <c r="BL35" i="5" s="1"/>
  <c r="BK36" i="5"/>
  <c r="BL36" i="5" s="1"/>
  <c r="BK37" i="5"/>
  <c r="BL37" i="5" s="1"/>
  <c r="BK38" i="5"/>
  <c r="BL38" i="5" s="1"/>
  <c r="BK39" i="5"/>
  <c r="BL39" i="5" s="1"/>
  <c r="BK40" i="5"/>
  <c r="BL40" i="5" s="1"/>
  <c r="BK41" i="5"/>
  <c r="BL41" i="5" s="1"/>
  <c r="BK42" i="5"/>
  <c r="BL42" i="5" s="1"/>
  <c r="BK43" i="5"/>
  <c r="BL43" i="5" s="1"/>
  <c r="BK44" i="5"/>
  <c r="BL44" i="5" s="1"/>
  <c r="BK45" i="5"/>
  <c r="BL45" i="5" s="1"/>
  <c r="BK46" i="5"/>
  <c r="BL46" i="5" s="1"/>
  <c r="BK47" i="5"/>
  <c r="BL47" i="5" s="1"/>
  <c r="BK48" i="5"/>
  <c r="BL48" i="5" s="1"/>
  <c r="BK49" i="5"/>
  <c r="BL49" i="5" s="1"/>
  <c r="BK50" i="5"/>
  <c r="BL50" i="5" s="1"/>
  <c r="BK51" i="5"/>
  <c r="BL51" i="5" s="1"/>
  <c r="BK52" i="5"/>
  <c r="BL52" i="5" s="1"/>
  <c r="BK53" i="5"/>
  <c r="BL53" i="5" s="1"/>
  <c r="BK54" i="5"/>
  <c r="BL54" i="5" s="1"/>
  <c r="BK55" i="5"/>
  <c r="BL55" i="5" s="1"/>
  <c r="BK56" i="5"/>
  <c r="BL56" i="5" s="1"/>
  <c r="BK57" i="5"/>
  <c r="BL57" i="5" s="1"/>
  <c r="BK58" i="5"/>
  <c r="BL58" i="5" s="1"/>
  <c r="BK59" i="5"/>
  <c r="BL59" i="5" s="1"/>
  <c r="BK60" i="5"/>
  <c r="BL60" i="5" s="1"/>
  <c r="BK61" i="5"/>
  <c r="BL61" i="5" s="1"/>
  <c r="BK62" i="5"/>
  <c r="BL62" i="5" s="1"/>
  <c r="BK63" i="5"/>
  <c r="BL63" i="5" s="1"/>
  <c r="BK64" i="5"/>
  <c r="BL64" i="5" s="1"/>
  <c r="BK65" i="5"/>
  <c r="BL65" i="5" s="1"/>
  <c r="BK3" i="5"/>
  <c r="BM29" i="3"/>
  <c r="BN29" i="3" s="1"/>
  <c r="BM6" i="3"/>
  <c r="BN6" i="3" s="1"/>
  <c r="BM7" i="3"/>
  <c r="BN7" i="3" s="1"/>
  <c r="BM8" i="3"/>
  <c r="BN8" i="3" s="1"/>
  <c r="BM9" i="3"/>
  <c r="BN9" i="3" s="1"/>
  <c r="BM10" i="3"/>
  <c r="BN10" i="3" s="1"/>
  <c r="BM11" i="3"/>
  <c r="BN11" i="3" s="1"/>
  <c r="BM12" i="3"/>
  <c r="BN12" i="3" s="1"/>
  <c r="BM13" i="3"/>
  <c r="BN13" i="3" s="1"/>
  <c r="BM14" i="3"/>
  <c r="BN14" i="3" s="1"/>
  <c r="BM15" i="3"/>
  <c r="BN15" i="3" s="1"/>
  <c r="BM16" i="3"/>
  <c r="BN16" i="3" s="1"/>
  <c r="BM17" i="3"/>
  <c r="BN17" i="3" s="1"/>
  <c r="BM18" i="3"/>
  <c r="BN18" i="3" s="1"/>
  <c r="BM19" i="3"/>
  <c r="BN19" i="3" s="1"/>
  <c r="BM20" i="3"/>
  <c r="BN20" i="3" s="1"/>
  <c r="BM21" i="3"/>
  <c r="BN21" i="3" s="1"/>
  <c r="BM22" i="3"/>
  <c r="BN22" i="3" s="1"/>
  <c r="BM23" i="3"/>
  <c r="BN23" i="3" s="1"/>
  <c r="BM24" i="3"/>
  <c r="BN24" i="3" s="1"/>
  <c r="BM25" i="3"/>
  <c r="BN25" i="3" s="1"/>
  <c r="BM26" i="3"/>
  <c r="BN26" i="3" s="1"/>
  <c r="BM27" i="3"/>
  <c r="BN27" i="3" s="1"/>
  <c r="BM28" i="3"/>
  <c r="BN28" i="3" s="1"/>
  <c r="BM30" i="3"/>
  <c r="BN30" i="3" s="1"/>
  <c r="BM31" i="3"/>
  <c r="BN31" i="3" s="1"/>
  <c r="BM32" i="3"/>
  <c r="BN32" i="3" s="1"/>
  <c r="BM33" i="3"/>
  <c r="BN33" i="3" s="1"/>
  <c r="BM34" i="3"/>
  <c r="BN34" i="3" s="1"/>
  <c r="BM35" i="3"/>
  <c r="BN35" i="3" s="1"/>
  <c r="BM36" i="3"/>
  <c r="BN36" i="3" s="1"/>
  <c r="BM37" i="3"/>
  <c r="BN37" i="3" s="1"/>
  <c r="BM38" i="3"/>
  <c r="BN38" i="3" s="1"/>
  <c r="BM39" i="3"/>
  <c r="BN39" i="3" s="1"/>
  <c r="BM40" i="3"/>
  <c r="BN40" i="3" s="1"/>
  <c r="BM41" i="3"/>
  <c r="BN41" i="3" s="1"/>
  <c r="BM43" i="3"/>
  <c r="BN43" i="3" s="1"/>
  <c r="BM44" i="3"/>
  <c r="BN44" i="3" s="1"/>
  <c r="BM45" i="3"/>
  <c r="BN45" i="3" s="1"/>
  <c r="BM46" i="3"/>
  <c r="BN46" i="3" s="1"/>
  <c r="BM47" i="3"/>
  <c r="BN47" i="3" s="1"/>
  <c r="BM48" i="3"/>
  <c r="BN48" i="3" s="1"/>
  <c r="BM49" i="3"/>
  <c r="BN49" i="3" s="1"/>
  <c r="BM50" i="3"/>
  <c r="BN50" i="3" s="1"/>
  <c r="BM51" i="3"/>
  <c r="BN51" i="3" s="1"/>
  <c r="BM52" i="3"/>
  <c r="BN52" i="3" s="1"/>
  <c r="BM53" i="3"/>
  <c r="BN53" i="3" s="1"/>
  <c r="BM54" i="3"/>
  <c r="BN54" i="3" s="1"/>
  <c r="BM55" i="3"/>
  <c r="BN55" i="3" s="1"/>
  <c r="BM56" i="3"/>
  <c r="BN56" i="3" s="1"/>
  <c r="BM57" i="3"/>
  <c r="BN57" i="3" s="1"/>
  <c r="BM58" i="3"/>
  <c r="BN58" i="3" s="1"/>
  <c r="BM59" i="3"/>
  <c r="BN59" i="3" s="1"/>
  <c r="BM60" i="3"/>
  <c r="BN60" i="3" s="1"/>
  <c r="BM61" i="3"/>
  <c r="BN61" i="3" s="1"/>
  <c r="BM62" i="3"/>
  <c r="BN62" i="3" s="1"/>
  <c r="BM63" i="3"/>
  <c r="BN63" i="3" s="1"/>
  <c r="BM64" i="3"/>
  <c r="BN64" i="3" s="1"/>
  <c r="BM65" i="3"/>
  <c r="BN65" i="3" s="1"/>
  <c r="BM66" i="3"/>
  <c r="BN66" i="3" s="1"/>
  <c r="BM67" i="3"/>
  <c r="BN67" i="3" s="1"/>
  <c r="BM3" i="3"/>
  <c r="D67" i="5"/>
  <c r="E67" i="5"/>
  <c r="F67" i="5"/>
  <c r="G67" i="5"/>
  <c r="H67" i="5"/>
  <c r="M67" i="5"/>
  <c r="N67" i="5"/>
  <c r="O67" i="5"/>
  <c r="P67" i="5"/>
  <c r="Q67" i="5"/>
  <c r="R67" i="5"/>
  <c r="U67" i="5"/>
  <c r="V67" i="5"/>
  <c r="W67" i="5"/>
  <c r="X67" i="5"/>
  <c r="Y67" i="5"/>
  <c r="Z67" i="5"/>
  <c r="AC67" i="5"/>
  <c r="AD67" i="5"/>
  <c r="AE67" i="5"/>
  <c r="AF67" i="5"/>
  <c r="AG67" i="5"/>
  <c r="AH67" i="5"/>
  <c r="AI67" i="5"/>
  <c r="AJ67" i="5"/>
  <c r="AO67" i="5"/>
  <c r="AP67" i="5"/>
  <c r="AQ67" i="5"/>
  <c r="AR67" i="5"/>
  <c r="AS67" i="5"/>
  <c r="AT67" i="5"/>
  <c r="AW67" i="5"/>
  <c r="AX67" i="5"/>
  <c r="AY67" i="5"/>
  <c r="AZ67" i="5"/>
  <c r="BA67" i="5"/>
  <c r="BB67" i="5"/>
  <c r="BE67" i="5"/>
  <c r="BF67" i="5"/>
  <c r="BG67" i="5"/>
  <c r="BH67" i="5"/>
  <c r="C67" i="5"/>
  <c r="AF68" i="4"/>
  <c r="AG68" i="4"/>
  <c r="AH68" i="4"/>
  <c r="AI68" i="4"/>
  <c r="AJ68" i="4"/>
  <c r="AO68" i="4"/>
  <c r="AP68" i="4"/>
  <c r="AQ68" i="4"/>
  <c r="AR68" i="4"/>
  <c r="AS68" i="4"/>
  <c r="AT68" i="4"/>
  <c r="AW68" i="4"/>
  <c r="AX68" i="4"/>
  <c r="AY68" i="4"/>
  <c r="AZ68" i="4"/>
  <c r="BA68" i="4"/>
  <c r="BB68" i="4"/>
  <c r="BE68" i="4"/>
  <c r="BF68" i="4"/>
  <c r="BG68" i="4"/>
  <c r="BH68" i="4"/>
  <c r="D68" i="4"/>
  <c r="E68" i="4"/>
  <c r="F68" i="4"/>
  <c r="G68" i="4"/>
  <c r="H68" i="4"/>
  <c r="M68" i="4"/>
  <c r="N68" i="4"/>
  <c r="O68" i="4"/>
  <c r="P68" i="4"/>
  <c r="Q68" i="4"/>
  <c r="R68" i="4"/>
  <c r="U68" i="4"/>
  <c r="V68" i="4"/>
  <c r="W68" i="4"/>
  <c r="X68" i="4"/>
  <c r="Y68" i="4"/>
  <c r="Z68" i="4"/>
  <c r="AD68" i="4"/>
  <c r="AE68" i="4"/>
  <c r="C68" i="4"/>
  <c r="I68" i="4" l="1"/>
  <c r="J68" i="4" s="1"/>
  <c r="AU67" i="5"/>
  <c r="BK67" i="5"/>
  <c r="BK68" i="5" s="1"/>
  <c r="BL3" i="5"/>
  <c r="BL74" i="5" s="1"/>
  <c r="BN3" i="3"/>
  <c r="F71" i="3"/>
  <c r="G71" i="3"/>
  <c r="H71" i="3"/>
  <c r="M71" i="3"/>
  <c r="N71" i="3"/>
  <c r="O71" i="3"/>
  <c r="P71" i="3"/>
  <c r="Q71" i="3"/>
  <c r="R71" i="3"/>
  <c r="U71" i="3"/>
  <c r="V71" i="3"/>
  <c r="W71" i="3"/>
  <c r="X71" i="3"/>
  <c r="Y71" i="3"/>
  <c r="Z71" i="3"/>
  <c r="AE71" i="3"/>
  <c r="AF71" i="3"/>
  <c r="AG71" i="3"/>
  <c r="AH71" i="3"/>
  <c r="AI71" i="3"/>
  <c r="AJ71" i="3"/>
  <c r="AO71" i="3"/>
  <c r="AP71" i="3"/>
  <c r="AQ71" i="3"/>
  <c r="AR71" i="3"/>
  <c r="AS71" i="3"/>
  <c r="AT71" i="3"/>
  <c r="AY71" i="3"/>
  <c r="AZ71" i="3"/>
  <c r="BA71" i="3"/>
  <c r="BB71" i="3"/>
  <c r="BC71" i="3"/>
  <c r="BD71" i="3"/>
  <c r="BG71" i="3"/>
  <c r="BH71" i="3"/>
  <c r="BI71" i="3"/>
  <c r="BJ71" i="3"/>
  <c r="C71" i="3"/>
  <c r="D71" i="3"/>
  <c r="I71" i="3" l="1"/>
  <c r="BL68" i="5"/>
  <c r="BL67" i="5"/>
  <c r="BL71" i="3" l="1"/>
  <c r="E71" i="3"/>
  <c r="BM5" i="3" l="1"/>
  <c r="BM71" i="3" s="1"/>
  <c r="BN5" i="3" l="1"/>
  <c r="BN72" i="3" s="1"/>
  <c r="BN71" i="3" l="1"/>
  <c r="BN73" i="3"/>
</calcChain>
</file>

<file path=xl/sharedStrings.xml><?xml version="1.0" encoding="utf-8"?>
<sst xmlns="http://schemas.openxmlformats.org/spreadsheetml/2006/main" count="579" uniqueCount="429">
  <si>
    <t>“To you, what is most important to have a good quality of life?”</t>
  </si>
  <si>
    <t>Q1:</t>
  </si>
  <si>
    <t xml:space="preserve">Q2: </t>
  </si>
  <si>
    <t xml:space="preserve">what means quality of life to you? </t>
  </si>
  <si>
    <t>Q3:</t>
  </si>
  <si>
    <t>Q4:</t>
  </si>
  <si>
    <t xml:space="preserve">what could improve your (quality) of life? </t>
  </si>
  <si>
    <t xml:space="preserve">what makes life worthwhile? </t>
  </si>
  <si>
    <t>What could worsen your (quality) of life?</t>
  </si>
  <si>
    <t>x</t>
  </si>
  <si>
    <t xml:space="preserve">study number </t>
  </si>
  <si>
    <t>Haar echtgenoot. Het samen zijn. De caravan, hebben tourcaravan, gingen er normaal mee naar spanje , goed contact met de kinderen</t>
  </si>
  <si>
    <t>Regelmatig naar fam in buitenland gaan, spontaan naar binnen kunnen lopen. Vrijheid, naar buiten gaan.  Gezondheid.  Goed contact met artsen, ze heeft het gevoel dat ze alles kan zeggen, dat ze goed zit in het diakonessenhuis. Door corona en gezien alleen wonen merkt ze dat het extra belangrijk is om zomaar even bij kennissen langs te kunnen gaan.</t>
  </si>
  <si>
    <t xml:space="preserve">Kinderen 
Kleinkinderen: tussen 19-32
Achterkleinkinderen: 6 
Lees veel, puzzelt veel, kookprogramma’s kijken </t>
  </si>
  <si>
    <t xml:space="preserve">In alle opzichten goed leven. 
Familie, kinderen. 
Doen niet anders dan genieten. 
Veel last van de corona kwestie. Leven op en rond het huis. </t>
  </si>
  <si>
    <t>Q4</t>
  </si>
  <si>
    <t xml:space="preserve">Moeilijk te beantwoorden. Beetje ver gezocht. Wat moet ik daar toch weer op zeggen. </t>
  </si>
  <si>
    <t xml:space="preserve">Dat weet ik niet hoor. 
Gezondheid met kahler, daarom iets minder.
Vanwege doorgezakte wervels veel pijn gehad, dat wat het meest vervelend. 
Daar 4x ruggeprik gehad. </t>
  </si>
  <si>
    <t xml:space="preserve">geen ziekte hebben </t>
  </si>
  <si>
    <t xml:space="preserve">Gezondheid is heel belangrijk </t>
  </si>
  <si>
    <t>Allerbelangrijkste: Man, kinderen, kleinkinderen 
Het nu met handicap door Corona 
Nu sociaal leven ligt compleet stil 
Normaal veel vrienden met wie veel dingen doen.
Ligt nu allemaal stil 
Maar ze is een gelukkig mens</t>
  </si>
  <si>
    <t xml:space="preserve">Niet ontevreden met leven. 
Kan niks negatiefs zeggen over het leven. 
De positieve kanten blijven. </t>
  </si>
  <si>
    <t xml:space="preserve">De chemo, het eerste gedeelte, wil dat nooit meer meemaken.  De AC kuren 
2e gedeelte viel mee. 
Voelt zich prima, voelt zich gezond. Geen pijnklachten. 
Iedereen heeft wel eens wat. </t>
  </si>
  <si>
    <t xml:space="preserve">Gezondheid, maar dat is er niet 
Samen zijn, heeft ze ook niet, vindt ze heel zwaar 
Nu 3 maanden pauze van de chemotherapie, daar geniet ze van 
Met de corona kan je ook nergens naar toe 
Vindt het heel zwaar 
Kinderen
Vrienden 
Familie
Normaal graag uit eten op een terrasje of reizen, dat kan nu niet terwijl het zo belangrijk is. </t>
  </si>
  <si>
    <t xml:space="preserve">Dat je alles wat je zelf wilt nog kan doen
Auto rijden,
Boodschappen doen
De dagelijkse dingen, die je kan doen
Anders als het geen corona was, dan was het ook leuke dingen doen, maar dat kan nu niet 
Rijdt nu nog met auto, gaat om boodschappen </t>
  </si>
  <si>
    <t xml:space="preserve">Dat ze verder achteruit gaat </t>
  </si>
  <si>
    <t xml:space="preserve">Dat ze niet ziek zou zijn 
</t>
  </si>
  <si>
    <t xml:space="preserve">Dochter, vrienden. Familie. Nog volop zin in. Heeft nog een goed leven. </t>
  </si>
  <si>
    <t xml:space="preserve">Zolang als hij niet zieker wordt dan nu, dan is hij blij met alles wat hij doet. 
Zit nog regelmatig achter de computer. 
Doet nog steeds veel betalingsverkeer (was accountant)
Kijkt regelmatig sport (neemt dingen op) 
Zou nog veel meer willen, maar wordt beperkt door fysieke conditie </t>
  </si>
  <si>
    <t xml:space="preserve">Fysiek, meer conditie
Bij eerlijk zijn zit dat er niet in. 
Recent 2 zakken bloed, dan een tijdje veel beter. 
Regelmatig bloed krijgen zorgt voor veel meer kwaliteit. 
Gisteren was de dochter jarig, dan komen er een paar mensen langs. Is heel erg bezig met overdrachtsbelasting op 1 januari, woonverplichting komt daarbij. 
Woont nu alleen. 
Altijd mensen om hem heen. Vriend heeft gouden ring in 2en geknipt, mooie ring gemaakt. Valt telkens omdat hij valt. 
Heerlijk om in huis te zijn. 
Wordt in eigen auto naar toegebracht wat hij wil. </t>
  </si>
  <si>
    <t xml:space="preserve">Vrouw
Kinderen
Kleinkinderen
Directe omgeving
Actief zijn in omgeving
Plezier aan hebben 
Dingen samen kunnen doen
Sport graag, lukt nog steeds
Vrijwilligerswerk is nuttig, verenigingen/ mensen kunnen helpen
Stichting voor voetbalvelden, secretaris, fluit voor wedstrijden 
Lezen graag 
Overal belangstelling voor  
Zinvol leven 
Fietsen/ spinnen 
100 kg leg pressen (vroeger 125) </t>
  </si>
  <si>
    <t xml:space="preserve">Wat kan uw kwaliteit van leven verbeteren? 
-gevrijwaard zijn en blijven van fysieke ongemakken en zorgen
-behoud van zelfstandigheid
-een stabiele en aanvaardbare toestand in de wereld
</t>
  </si>
  <si>
    <t xml:space="preserve">Momenteel de gezondheid, heeft borstkanker, geen last van </t>
  </si>
  <si>
    <t xml:space="preserve">Gezondheid en geld 
</t>
  </si>
  <si>
    <t xml:space="preserve">2. Eigen gang kunnen gaan. Niet beperkt zijn door gezondheid. Naar sport, wandelen. Sociale contacten. Zou het liefst vrijwilligerswerk doen, maar dat kan niet vanwege corona. 
</t>
  </si>
  <si>
    <t xml:space="preserve">3. Corona, geen oedeemarm, zere knieën lichamelijke dingen. 
</t>
  </si>
  <si>
    <t xml:space="preserve">4. Niet meer zelfstandig naar buiten kunnen, iem nodig voor douchen/ bed komen . strenge dieet, daarin beperkt worden. Tijdens chemo mocht dat niet. </t>
  </si>
  <si>
    <t xml:space="preserve">
2. Samen thuis zijn met zijn vrouw 
</t>
  </si>
  <si>
    <t xml:space="preserve">3. Het moet precies zo blijven zoals nu.  
</t>
  </si>
  <si>
    <t xml:space="preserve">4. Bij vrouw blijven </t>
  </si>
  <si>
    <t>physical</t>
  </si>
  <si>
    <t xml:space="preserve">Having no (significant) pain </t>
  </si>
  <si>
    <t>Have enough energy</t>
  </si>
  <si>
    <t xml:space="preserve">Psychological </t>
  </si>
  <si>
    <t xml:space="preserve">Be clear of mind/cognitive functioning </t>
  </si>
  <si>
    <t xml:space="preserve">Functional </t>
  </si>
  <si>
    <t>Living in your own home</t>
  </si>
  <si>
    <t xml:space="preserve">Social </t>
  </si>
  <si>
    <t xml:space="preserve">Family contact/ support </t>
  </si>
  <si>
    <t>contact/ support of other friends/acquaintances</t>
  </si>
  <si>
    <t xml:space="preserve">Being able to perform hobbies </t>
  </si>
  <si>
    <t>Existential domains</t>
  </si>
  <si>
    <t xml:space="preserve">Having the feeling that you can be there for other people </t>
  </si>
  <si>
    <t xml:space="preserve">Support of your religion </t>
  </si>
  <si>
    <t>Feeling safe, content, tranquil and happy (not feeling anxious/depressed)  </t>
  </si>
  <si>
    <t xml:space="preserve">Being able to perform (basic) selfcare (walking, washing/ get dressed) </t>
  </si>
  <si>
    <t>Being self-reliant  (iADL independent)  </t>
  </si>
  <si>
    <t>Having the feeling that your life has meaning /</t>
  </si>
  <si>
    <t>zelfredzaam zijn/ geen hulp van anderen nodig hebben</t>
  </si>
  <si>
    <t xml:space="preserve">helder van geest zijn </t>
  </si>
  <si>
    <t xml:space="preserve">houvast hebben aan uw geloof </t>
  </si>
  <si>
    <t>in uw eigen huis blijven wonen</t>
  </si>
  <si>
    <t xml:space="preserve">Zelfstandig kunnen lopen/ wassen/aankleden </t>
  </si>
  <si>
    <t>contact met vrienden/ kennissen</t>
  </si>
  <si>
    <t xml:space="preserve">er voor anderen kunnen zijn </t>
  </si>
  <si>
    <t>voldoende energie hebben</t>
  </si>
  <si>
    <t>geen pijn hebben</t>
  </si>
  <si>
    <t>gevoel dat uw leven er toe doet/ betekenis heeft</t>
  </si>
  <si>
    <t xml:space="preserve">genieten van de natuur </t>
  </si>
  <si>
    <t>geen zorgen om anderen</t>
  </si>
  <si>
    <t>contact met familie</t>
  </si>
  <si>
    <t xml:space="preserve">goede gezondheid </t>
  </si>
  <si>
    <t xml:space="preserve"> hobby’s kunnen uitoefenen (leisure activities) </t>
  </si>
  <si>
    <t xml:space="preserve">vakantie </t>
  </si>
  <si>
    <t xml:space="preserve">uit eten gaan/ gewoon lekker eten/ vrienden laten komen/ bourgondisch  </t>
  </si>
  <si>
    <t xml:space="preserve">partner </t>
  </si>
  <si>
    <t xml:space="preserve">emotioneel functioneren/ geen angst/ geen zorgen/ goed in je vel zitten </t>
  </si>
  <si>
    <t xml:space="preserve">financien </t>
  </si>
  <si>
    <t xml:space="preserve">general well being/ gewoon goed hebben/ doorgaan zoals het is </t>
  </si>
  <si>
    <t xml:space="preserve">vrijheid, geen leefregels? </t>
  </si>
  <si>
    <t xml:space="preserve">vrijheid, naar buiten gaan </t>
  </si>
  <si>
    <t xml:space="preserve">geen last voor familie zijn </t>
  </si>
  <si>
    <t xml:space="preserve">geen antwoord op de vraag </t>
  </si>
  <si>
    <t xml:space="preserve">vertrouwen in het ziekenhuis </t>
  </si>
  <si>
    <t xml:space="preserve">dingen die ze in de krant leest nu niet meegenomen </t>
  </si>
  <si>
    <t>geen antwoord op de vraag</t>
  </si>
  <si>
    <t>emotioneel functioneren/ geen angst/ geen zorgen/ goed in je vel zitten / angst om de ziekte/ dood/ onzekerheid</t>
  </si>
  <si>
    <t xml:space="preserve">perpectief bij emotioneel functioneren toegevoegd, hetpast wel bij geen worries hebben </t>
  </si>
  <si>
    <t>mobiel wordt ook weer veel genoemd, dat heb ik nu geschaard onder zelfredzaamheid</t>
  </si>
  <si>
    <t xml:space="preserve">veel in het ziekenhuis zijn? / veel thuis zijn als positief gelabeld dan? </t>
  </si>
  <si>
    <t>vrijheid, uitgelegd als autonomie</t>
  </si>
  <si>
    <t>teveel in het ziekenhuis</t>
  </si>
  <si>
    <t xml:space="preserve">ik blijf me afvragen of dat stukje buiten wandelen nu echt genieten van de natuur is, of meer hobby's kunnen uitoefenen </t>
  </si>
  <si>
    <t>vakantie/ andere omgeving/ vrijheid</t>
  </si>
  <si>
    <t xml:space="preserve">goede herinneringen </t>
  </si>
  <si>
    <t xml:space="preserve">dus normaal is ook buitenshuis gaan belangrijk voor een goede kwaliteit van leven? </t>
  </si>
  <si>
    <t xml:space="preserve">ik zit te denken of we het niet "de deur uitgaan" zouden moeten noemen? </t>
  </si>
  <si>
    <t>of uitjes?</t>
  </si>
  <si>
    <t xml:space="preserve">niet teveel last hebben van de ziekte/ behandelingen </t>
  </si>
  <si>
    <t>maatschappelijke betrokkenheid, heb ik gezet onder  "gevoel da tuw leven er to doet/ betekenis heeft"</t>
  </si>
  <si>
    <t>huisdieren: pappegaai? / iets verzorgen?</t>
  </si>
  <si>
    <t>op vakantie gaan/ dagjes weggaan</t>
  </si>
  <si>
    <t>op de hoogte blijven van de maatschappij</t>
  </si>
  <si>
    <t xml:space="preserve">kunnen doen wat je wil, schaar ik nu onder hobbies </t>
  </si>
  <si>
    <t xml:space="preserve">op visite gaan, zit ook weer meer in, de deur uit gaan etc. </t>
  </si>
  <si>
    <t>uitleg nodig bij aantekening: had net delier gehad, en was daar heel verdrietig over</t>
  </si>
  <si>
    <t xml:space="preserve">vanwege gelukkig mens? </t>
  </si>
  <si>
    <t>ondanks de ziekte je prima voelen? Is dat niet meer fysiek bedoelt?</t>
  </si>
  <si>
    <t xml:space="preserve">vanwege de ups en downs? </t>
  </si>
  <si>
    <t>ik zie niks over de zorgen van anderen</t>
  </si>
  <si>
    <t xml:space="preserve">hoe ik het lees gaat het meer om zelfstandigheid dan om het huis;  en zelfstandig thuis kunnen redden valt ms ook onder ADL? </t>
  </si>
  <si>
    <t>vrijheid om te gaan en te staan waar je wil, had ik zelfstandigheid genoemd</t>
  </si>
  <si>
    <t xml:space="preserve">gaan en staan waar je wil </t>
  </si>
  <si>
    <t>mobiliteit heb ik zelfredzaamheid genoemd</t>
  </si>
  <si>
    <t>varen met de boot=vakantie</t>
  </si>
  <si>
    <t xml:space="preserve">lekker uitgaan valt onder de kinderen? </t>
  </si>
  <si>
    <t>huisdier</t>
  </si>
  <si>
    <t xml:space="preserve">natuur? </t>
  </si>
  <si>
    <t xml:space="preserve">mensen ontvangen? </t>
  </si>
  <si>
    <t xml:space="preserve">dat mensen aardig voor elkaar zijn </t>
  </si>
  <si>
    <t xml:space="preserve">contact met mensen? </t>
  </si>
  <si>
    <t>mensen van wie ze houdt</t>
  </si>
  <si>
    <t xml:space="preserve">vrienden? Andere sociale contacten in het zh bedoel je? </t>
  </si>
  <si>
    <t xml:space="preserve">mensen om zich heen </t>
  </si>
  <si>
    <t>veel mensen ontmoeten heb ik als vrienden geduid</t>
  </si>
  <si>
    <t xml:space="preserve">Woont nog zelfstandig, uitje naar belgie=vakantie, wat is de natuur?, vrienden? </t>
  </si>
  <si>
    <t xml:space="preserve">vanwege vindt het heel zwaar? , partner? </t>
  </si>
  <si>
    <t>spiritualiteit, spiritualiteit bij geloof</t>
  </si>
  <si>
    <t xml:space="preserve">geen categorie: general well being/ gewoon goed hebben/ doorgaan zoals het is </t>
  </si>
  <si>
    <t xml:space="preserve">iig geen verslechtering </t>
  </si>
  <si>
    <t xml:space="preserve">Domains </t>
  </si>
  <si>
    <t>Terms used in chosing 5 most important</t>
  </si>
  <si>
    <t>New categories</t>
  </si>
  <si>
    <t>Definition</t>
  </si>
  <si>
    <t xml:space="preserve">Examples </t>
  </si>
  <si>
    <t xml:space="preserve">Physical health </t>
  </si>
  <si>
    <t>Enough energy</t>
  </si>
  <si>
    <t xml:space="preserve">Have enough energy and condition well enough </t>
  </si>
  <si>
    <t>No symptoms</t>
  </si>
  <si>
    <t>No physical complaints, no problems of the cancer bothering you</t>
  </si>
  <si>
    <t>Pain, nausea, vomiting, lack of appetite</t>
  </si>
  <si>
    <t xml:space="preserve">Good health </t>
  </si>
  <si>
    <t>Have or maintain a good health</t>
  </si>
  <si>
    <t xml:space="preserve">Good health, cure from the cancer </t>
  </si>
  <si>
    <t>Good cognitive function</t>
  </si>
  <si>
    <t>Have no trouble thinking, remembering</t>
  </si>
  <si>
    <t xml:space="preserve">No dementia, </t>
  </si>
  <si>
    <t xml:space="preserve">Feeling safe, content, tranquil and/or happy </t>
  </si>
  <si>
    <t>No worries</t>
  </si>
  <si>
    <t xml:space="preserve">Emotional well being, not being nervous, no worries about dying or the disease, satified with coping </t>
  </si>
  <si>
    <t>No worries about others</t>
  </si>
  <si>
    <t xml:space="preserve">No worries about your family/friends </t>
  </si>
  <si>
    <t xml:space="preserve">Good health, good marriage, prosperity of loved ones </t>
  </si>
  <si>
    <t xml:space="preserve">Being self-reliant  (iADL independent) </t>
  </si>
  <si>
    <t>Independency</t>
  </si>
  <si>
    <t xml:space="preserve">Being independant, freedom to go  where you want, no need for help from other people </t>
  </si>
  <si>
    <t xml:space="preserve">Being able to perform (basic) selfcare (ADL independent) </t>
  </si>
  <si>
    <t>Own home</t>
  </si>
  <si>
    <t xml:space="preserve">Being able to live in your own home and not move to a nursing home </t>
  </si>
  <si>
    <t xml:space="preserve">Being able to perform leisure activities/hobbies </t>
  </si>
  <si>
    <t xml:space="preserve">Hobbies </t>
  </si>
  <si>
    <t>Being able to perform the activities you want</t>
  </si>
  <si>
    <t xml:space="preserve">Cycling, walking, drawing, painting, bridging </t>
  </si>
  <si>
    <t>Holiday</t>
  </si>
  <si>
    <t xml:space="preserve">Being able to go on a holiday, vaction, to go out, see the world </t>
  </si>
  <si>
    <t>Enjoy food</t>
  </si>
  <si>
    <t xml:space="preserve">Enjoy nature </t>
  </si>
  <si>
    <t xml:space="preserve">Family support </t>
  </si>
  <si>
    <t>Family</t>
  </si>
  <si>
    <t>Other social support of friends</t>
  </si>
  <si>
    <t>Other social support</t>
  </si>
  <si>
    <r>
      <t xml:space="preserve">Being able to help others </t>
    </r>
    <r>
      <rPr>
        <sz val="8"/>
        <color theme="1"/>
        <rFont val="Calibri"/>
        <family val="2"/>
        <scheme val="minor"/>
      </rPr>
      <t> </t>
    </r>
  </si>
  <si>
    <t>Help others</t>
  </si>
  <si>
    <t xml:space="preserve">Enjoy helping others </t>
  </si>
  <si>
    <t xml:space="preserve">Voluntary work, teaching, caregiver for family of friends </t>
  </si>
  <si>
    <t>Partner</t>
  </si>
  <si>
    <t>Being together</t>
  </si>
  <si>
    <t xml:space="preserve">Good marriage/ memories of good marriage </t>
  </si>
  <si>
    <t xml:space="preserve">Religion </t>
  </si>
  <si>
    <t xml:space="preserve">Life satisfaction </t>
  </si>
  <si>
    <t xml:space="preserve">The satisfaction of your life being important, that you fulfilled something in life </t>
  </si>
  <si>
    <t>General well being&gt;</t>
  </si>
  <si>
    <t xml:space="preserve">Life needs to stay as it is/ it is well/ we don’t need anything more, life is good etc. </t>
  </si>
  <si>
    <t xml:space="preserve">fysieke ongemakken zijn juist niet belangirjk voor zijn QoL </t>
  </si>
  <si>
    <t>gevoel dat uw leven er toe doet/ betekenis heeft/ toe gedaan heeft/ gewaardeerd worden</t>
  </si>
  <si>
    <t xml:space="preserve">emotioneel functioneren/ stabiliteit/ coping met ziekte/ geen angst/ geen zorgen/ goed in je vel zitten/ ( niet weten waar je aan toe bent?) </t>
  </si>
  <si>
    <t xml:space="preserve">social </t>
  </si>
  <si>
    <t xml:space="preserve">satisfaction </t>
  </si>
  <si>
    <t xml:space="preserve">functional </t>
  </si>
  <si>
    <t>financial problems</t>
  </si>
  <si>
    <t>aantal deelnemers</t>
  </si>
  <si>
    <t xml:space="preserve">independant </t>
  </si>
  <si>
    <t>indepndance</t>
  </si>
  <si>
    <t>physical health</t>
  </si>
  <si>
    <t>emotional health</t>
  </si>
  <si>
    <t xml:space="preserve">good health </t>
  </si>
  <si>
    <t>independance</t>
  </si>
  <si>
    <t xml:space="preserve">leisure </t>
  </si>
  <si>
    <t>family (partner + contact met familie)</t>
  </si>
  <si>
    <t xml:space="preserve">
Ms heel apart. Dat hij gelovig is. Gelooft dat er een god bestaat die het leven leidt, die voor hem zorgt, dat het leven niet ophoudt als het hier stopt.
Daar draait alles om
Zo leeft hij zijn leven
Nadenken wat god van hem wil 
Leest daar de bijbel op na 
Verder natuurlijk
Zelf natuurlijk ondanks ziekte je prima voelen
Is blij dat het ontdekt is en dat het goed te behandelen is, dat hij zich heel goed voelt. 
Behalve periode dat ziekte ontdekt werd
Is bij dat hij zich zo goed voelt
Kinderen, kleinkinderen, gelukkig huwelijk
Vrienden familie 
Betrokken kerk </t>
  </si>
  <si>
    <t xml:space="preserve">
Alles 
Natuur, woont midden op de bossen. 
Bij goed weer is ze in de tuin bezig 
Veel buiten. 
In zomer geniet ze van het weer, zit om 06h al buiten 
Hartstikke fijn goed leven 
Diamand painting 
Gaat heel goed. 
Danst graag, ballroom dancing. Mag van de hoofdbehandelaar geen Latin meer dansen. </t>
  </si>
  <si>
    <t xml:space="preserve">
Om te beginnen is er een basiselement
Hele leven is de moeite waard, is er altijd geweest. 
Nooit bij een psycholoog/psychiater geweest. 
Nooit last gehad van dat soort dingen. 
Nu wel ziek, maar heeft het geluk dat hij zo in elkaar zit. 
Sinds 2015 kanker, maar daarvan haast geen bijwerkingen. Is een belangrijke voorwaarde. Kan daarom een normaal leven leiden. 
De meeste bijwerkingen zijn er geweest van de bestraling, die haalde alle energie uit het lijf. 
In het algemeen mag hij niet klagen. 
Dat helpt heel veel. 
Heeft geen pijn. 
Vrouw is gezond, die kan dingen doen, die rijdt met de auto, die houdt de afspraken bij. Vrouw onthoudt alles. 
De aanwezigheid van zijn vrouw. 
De relaties die hij heeft 
De mensen om hem heen
Niet alleen het eten en het drinken. 
Zolang die basisdingen aanwezig zijn is het goed. 
Financieel goed, goede baan gehad, is niet iedere maand aan het uitrekenen hoe hij rond moet komen voor het geld. Geen geldzorgen. Maakt het leven een stuk plezieriger.  
</t>
  </si>
  <si>
    <t xml:space="preserve">
Kinderen, kleinkinderen
Het gewoon genieten van elkaar 
Genieten van echtgenote. 
Rare tijd, mindere kwaliteit van leven door Corona. 
Doet je beseffen hoe bevoorrecht je bent als je met pensioen bent, geen financiële zorgen, geen thuiswerken. Goed pensioen. Kunnen goed rondkomen. 
Vroeger zou hij zijn werk geantwoord hebben: teamleider op vmbo –midden management </t>
  </si>
  <si>
    <t xml:space="preserve">Hoe gaat het? 
Redelijk, geen pijn. 
Geen bijverschijnselen. 
Donderdag krijgt hij bloed. 
Alleen wat vermoeidheid.
Dat je nog leuke dingen kan doen, bridgen, bij mensen op bezoek gaan. 
Lezen. 
Af en toe even stukje met de auto, je kan alleen nergens naar toe door de corona
Lekker eten. Haalt vaak bij restaurant lekkers op nu hij niet op restaurant mag. 
Dat je mensen kan ontvangen
Af en toe naar een restaurant
Meedoen aan bridgen
Mensen ontvangen
Dat je gewoon je goed voelt 
</t>
  </si>
  <si>
    <t xml:space="preserve">
- mij bezig houden met dingen die ik graag doe (bv. klussen, zeilen, tuinieren, lezen)
- contact en samenleven met familie en vrienden
- dienstbaar en behulpzaam kunnen zijn
- genieten van kunst, reizen, natuur, design, gastronomie
</t>
  </si>
  <si>
    <t xml:space="preserve">
Dat je op de aarde bent
Mw vindt het heerlijk om te leven
Had 6 maanden geleden toen ze te horen kreeg dat ze ziek was, aangegeven wat haar doelen zouden zijn. 
Wat is uw streven om te kunnen&gt; iig zelfstandig boodschappen doen, zelfstandig in huis zichzelf kunnen redden.
Uiteraard mijn dochter. 
Iedere dag even eruit , met een doel bijv. de boodschappen doen. 
Zelf koken 
De zelfredzaamheid is belangrijk. 
</t>
  </si>
  <si>
    <t xml:space="preserve">
Is heel blij met wat hij nu heeft
Gelukkig huwelijk, bofkont 
Daarom vallen andere dingen ook positiever uit
Heel liefdevol voor hem gezorgd
Is blij met de kleinkinderen, maakt het ook aangenaam 
Het is jammer dat hij slecht uit de voeten kan 
Naar buiten gaan is normaal ook belang 
</t>
  </si>
  <si>
    <t xml:space="preserve">
Alles 
Geen zwartkijker
Alles wat er is
Man, kinderen 
Familie 
Alles 
Is tevreden met hoe het gaat. Moet niet perse meer hebben. Het is goed zo . </t>
  </si>
  <si>
    <t xml:space="preserve">
De activiteiten waar een mens mee bezig is
Je neemt een plek in bij je familie en kleinkinderen 
Dat is op zichzelf al reden genoeg
Activiteiten die hem interesseren
Maatschappelijk- iets minder geworden- was altijd betrokken bij de voedselbank, dat loopt weg, nu meer beschouwend, dan de kar trekkend. 
Religieus- kerkgenootschap- veel mensen ontmoet- gespreksgroepen 
Fysiologisch?  
Nog andere dingen? 
Je wordt wat gevoeliger omdat je minder sociaal maatschappelijk gebeten bent. Je waardeert meer.  In deze corona tijd waardeer je meer. 
Bijv. met af en toe aan schoonheid van kunst  vergapen is heerlijke aangelegenheid
Naar concerten gaan 
Wel een redelijke compensatie 
Nu wat meer zelf onderzoeken 
Bijv. nu merk je smaak van TV verandert, kijkt nu meer naar wat mensen bezig houdt. 
Meer inhoudelijkheid. 
Meer plezier van de dingen die wel kunnen 
</t>
  </si>
  <si>
    <t xml:space="preserve">
Het kunnen zorgen voor de anderen (bijv. vrouw) 
Kinderen kleinkinderen 
Je  woonomgeving, woont in appartementencomplex, kan plezierig met de andere bewoners omgaan. 
Ja, hoe geniet je van het leven? 
Van elkaar- vrouw – mn de directe partner
Houden veel van muziek 
Van de natuur
Vroegere veel wandelen en fietsen, kan nu even niet meer, conditie van de vrouw is nu vooral wat slechter. 
Daarbij ook de Corona 
De corona legt extra beperkingen op, je kan niet met familie op een normale manier samen zijn. Kunnen niet op normale manier knuffelen, terwijl dat juist in deze tijden wel af en toe nodig is. Beperking waarmee je duidelijk rekening moet houden. 
Kerst in etappes
Verjaardag in etappes 
Geeft wat extra lastigheden in het organiseren tussen alle behandelingen door 
Weinig dagen over met ook nog wekelijkse chemo. 
Kwaliteit van leven wordt nu met name ook beperkt door schema van zijn vrouw. 
</t>
  </si>
  <si>
    <t xml:space="preserve">
Barst maar los. 
Het feit dat ze er nog is met haar man. Fijn leven met zn 2en. 
Heel gelukkig met kinderen en kleinkinderen, allemaal gezond en wel. 
Wil er voor de kinderen/ kleinkinderen zijn, ondanks dat ze allemaal een eigen leven hebben. 
Wonen niet in de buurt, het idee dat ze er zijn is fijn. 
Het leven is nog heel prettig. 
Gewoon lekker huis, mooie tuin, lekker naar buiten
Fietsen, wandelen 
Zijn snel tevreden. 
En verder niet zo bezig met haar ziekte. 
Jammer dat ze medicatie moet gebruiken en dat ze een keer per 3 weken een behandeling heeft 
Hoopt dat het haar nog heel wat jaren op de been blijft.  
Al jaren geleden ziek geworden en gaat eigenlijk nog steeds goed. 
Omdat je het niet ziet ( de ziekte) , kan ze normaal leven. 
Hele leven vele gereisd. 
Veel gesport 
Zoon woont in zuid Afrika, gaat er normaal 3x per jaar naar toe. &gt;&gt; zoon heeft besloten terug te komen naar Nederland. Hoeven daar niet meer heen, gaan daarom niet naar Zuid Afrika. 
Is blij dat man goed door CABG heen is gekomen. 
</t>
  </si>
  <si>
    <t xml:space="preserve">
Als je kunt genieten van mensen om je heen. De dingen om haar heen. 
Geniet van sporten
Wandelen fietsen
De natuur in het algemeen
Van lekker op de bank boek lezen 
Gezellig potje kaarten 
Familie ook een belangrijk aspect</t>
  </si>
  <si>
    <t xml:space="preserve">
Je vrouw en dek kinderen, kleinkinderen 
Nu de wereld heel klein is, je komt nergens meer, aan huis gekluisterd door de Corona. 
Ontvangen nagenoeg geen bezoek, al snel haal je dat toch met kleinkinderen in huis. Is heel jammer. 
Als ze komen is het op afstand. 
Als er weer iets lukt, hele hoop dingen lukken niet
Hee het gaat misschien iets beter. 
Bijv. programma’s op de computer excell, kon hij ineens niks meer van. 
Nu met een boek lukt het weer een beetje. 
Zou het nog wel weer goed komen? Qua gedachten. 
Is er nu even vanaf. Hoopt dat het nu sneller vooruit gaat 
</t>
  </si>
  <si>
    <t xml:space="preserve">
Dat de behandeling die hij krijgt mild is, in de zin van, heeft er weinig bijwerkingen van, bovendien slaat de behandeling aan. Dat maakt dat ook het beeld dat hij voor zichzelf heeft, dat hij zijn leven nog een poosje kan continueren. 
Het leven was ervoor al de moeite waard. 
Kan nu nog een poos dit zo voor zetten. 
Realiseert zich dat hij niet meer de oude wordt. 
De plannen/ manier waarop hij kon leven tot de ziekte, dat gaat hij niet terugkrijgen. 
Maar is dusdanig opgeknapt, is bij de rad van de dood weggesleept
Periode er over gedaan 
Hoopt in chronische toestand te worden gebracht. 
Van meet af aan niet somber geweest. 
Waardes gaan goed vooruit
Voelt zich beter
Kan weer veel meer. 
Bijv. hebben een boot, waarmee ze veel hebben gevaren. Bij het ziek worden, was het onduidelijk of dat ooit nog zou kunnen, inmiddels perspectief dat hij zich weer terugziet op de boot. Ms geen grote tochten, maar aangepast, houden hem mooi aan. 
</t>
  </si>
  <si>
    <t xml:space="preserve">
Het leven zelf. Met alle ups en downs. Als je niet in de put hebt gezeten, kan je minder genieten. Gewoon, alles lekker zn gangetje gaan. Beetje uit de weg kunnen fysiek en ook voldoende geld hebben. Geniet van van alles, gewoon van de natuur, de dingen om haar heen, kinderen, kleinkinderen, buren, man 
</t>
  </si>
  <si>
    <t xml:space="preserve">
Nog 2 jongens 
Daar doet ze het nog voor 
Al 20 jaar papegaai (zegt hele zinnetjes op haar stem, het is geen krassende stem, heel duidelijk, vraagt iedere avond of hij naar bed kan) 
Je zit nu met de corona, alles is nu veranderd, anders kreeg ze bezoek
Kan heel goed alleen zijn 
Lezen/ puzzelen 
Vermaakt zichzelf makkelijk 
</t>
  </si>
  <si>
    <t xml:space="preserve">Hoe gaat het? 
Corona is te snel op de kanker gevolgd
Door corona veel te veel alleen thuis 
Had allerlei plannen, net na ziekte herstel, kwam de corona
Alles gaat langzaam
Is minder kwiek dan ze dacht
Heeft heel veel gewandeld na en tijdens de ziekte 
Heel erg met spiritualiteit bezig zijn. Vat ze heel ruim op. Fijne mooie wandeling in de natuur hoort daar bij, goed boek lezen, mediteren, mooie muziek. Alles staat in teken van beleving van binnen. Dat het haar ergens raakt. Zoekt dat vaak op, je vindt het niet zo vaak als dat je het zoekt. 
Tegenwoordig kan ze ook beter met zichzelf in rust en stilte zitten. Maakt he leven ook de moeite waard. Vond dat vroeger altijd moeilijk, houdt het meeste van contacten met mensen. 
Uit nood deugd gemaakt door de corona 
Heeft een zoon, ziet hem niet zo vaak, doet altijd stug, vindt zijn moeder lastig, vindt dat spirituele lastig. 
Zei laatst dat ze was gegroeid, was fijn. 
Had met oud en nieuw alleen gezeten, had dit heel prettig met zichzelf gehad.  Wil niet weten waarom haar zoon haar een compliment gaf. Voor hetzelfde geld zich er weer iets anders achter. 
Had geen zin om iets te organiseren. 
Heeft vriendinnen die ze onder alle omstandigheden mag bellen, om even te kletsen. 
</t>
  </si>
  <si>
    <t xml:space="preserve">
Nu zeker in deze tijd iets anders 
Normaal: vrijheid om te gaan en te staan waar je wil
Als allereerst: gezellig en goed familie gebeuren. 
Dit zijn de allerbelangrijkste
Hele gezellige tijd hebben
Uitgaan 
Alles wat nu niet kan 
</t>
  </si>
  <si>
    <t xml:space="preserve">
Alles 
De kinderen, kleinkinderen, alles er omheen 
Geniet nog van het leven 
Het buitengebeuren. 
Gaat graag vissen en fietsen. Zat normaal al weer op de fiets, blijft nu lopen om in conditie te blijven. </t>
  </si>
  <si>
    <t xml:space="preserve">
Nog poosje in gezondheid mag blijven
Gaat elke middag ronde wandelen buiten 
Is meestal beetje bezig met steentje, diamond painting, 1 schilderij gemaakt
Kan moeilijk stil zitten
Lezen 
</t>
  </si>
  <si>
    <t xml:space="preserve">
Vrienden en familie
Zwager overleden, ze heeft daarbij veel liefde van anderen gekregen. Uitzending was op afstand te volgen.  Was mooi, het was goed zo. 
De band die ze met anderen heeft, zeker in het begin toen ze ziek was, heel veel kaartjes, ook van mensen waarvan ze het niet had verwacht. 
Verder: 
Ging altijd met vrienden naar musea. Heeft vriendin in Duitsland, hoopt daar weer naar toe te kunnen. 
Geïnteresseerd in krant, wat inhoudelijke dingen, die ze daarvan graag volgt. . 
</t>
  </si>
  <si>
    <t xml:space="preserve">
Mooie dingen
De natuur
Kunst, is belangrijk 
Dat mensen aardig voor mekaar zijn 
</t>
  </si>
  <si>
    <t xml:space="preserve">
De mensen om haar heen 
De kinderen 
Houdt van mensen om zich heen 
Houdt van de mensheid 
Als ze iemand ontmoet op straat meteen een praatje maken 
Is benieuwd wat achter de buitenkant zit 
Woont in bosrijke omgeving
Heeft prachtig huis, met tuin, goede verwarming. 
Woont al jaren in hetzelfde huis, is ook het huis waar de kinderen zijn geboren 
2 kinderen, 4 kleinkinderen, 4 achter kleinkinderen 
Is van frankrijk naar nederland verhuisd voor de liefde 
Heeft gestudeerd 
12 jaar geleden overleden, maar ze houdt nog steeds van hem 
</t>
  </si>
  <si>
    <t xml:space="preserve">
Familie, kinderen, kleinkinderen, vrouw (op de eerste plaats) 
En verder jaa… stilte..
</t>
  </si>
  <si>
    <t xml:space="preserve">
Eigenlijk alles. 
Heeft plezier in het leven, kinderen, kleinkinderen, man. 
En verder wat is nog meer belangrijk: 
Geniet van alles van familie en vrienden. 
Gewoon het hele doen en laten. 
</t>
  </si>
  <si>
    <t xml:space="preserve">
Dat je nog mobiel bent, dat hij alles nog zelfstandig kan. Heeft thuiszorg alleen voor wondspoeling. Dat hij de kinderen en kleinkinderen kan zien. 
Vanwege corona is dat allemaal moeilijker om de familie te zien. 
De kwaliteit is dat je mobiel bent, dat je kan gaan en staan wil en kan doen wat je wil en dat je de tuin kan bijhouden enzovoort. 
</t>
  </si>
  <si>
    <t xml:space="preserve">
Dat is een hele algemene. 
Dat je kan doen wat je zelf wil. 
Dat je onafhankelijk bent. 
Dat je van dingen kan genieten. 
Routine zaken maar ook geluksmomenten. 
</t>
  </si>
  <si>
    <t xml:space="preserve">
Ten eerste houdt ontzettend veel van het leven
Geen pijn, gelukkig geen. 
Het leven op zich, er zijn er veel 
Natuur 
Muziek
Mensen van wie ze houdt 
Lezen 
Intelligente dingen
Leuke gesprekken 
</t>
  </si>
  <si>
    <t xml:space="preserve">
Als ze kan blijven sporten
Fietsen, hardlopen 
Dit is het allerbelangrijkst
Maar ook dagjes weg kunnen gaan
Hierin nederland op vakantie kunnen 
Zonder beperking 
Ze hebben geen auto, doen alles met ov, dat ze dat allemaal kan blijven doen 
Niet afhankelijk worden van andere mensen en taxi (nu bijv. bij de chemo) 
Liever zelf de controle houden 
Alles … zelfstandig zijn, niet te afhankelijk van man zijn. 
Niet afhankelijk van de kinderen 
Wil zelf de regie hebben over het eigen leven
En dan ook nog de dignen die ze altijd gedaan heeft (zij het in mindere mate) blijven doen 
Helemaal 
</t>
  </si>
  <si>
    <t xml:space="preserve">
Eigenlijk het leven.
Leven op de voet zoals het voor de astma en borstkanker ging 
verzorging van de pony, is nu moeilijk
sporten, kan niet meer
bij lang kletsen, gaat de stem achteruit 
nu met de corona tijd, lastig gehad, ook door kennis die recent overleden is. 
De pijn is nu weer weg in de borst, maar was ernstig. 
De vraag is niet goed te beantwoorden. Dat ze nu slecht is, komt meer moeite met de astma, dan met de borstkanker. 
</t>
  </si>
  <si>
    <t xml:space="preserve">Wat maakt het leven voor u de moeite waard? </t>
  </si>
  <si>
    <t xml:space="preserve"> Bij opname in ziekenhuis, in het ziekenhuis opnemen, minder gezond worden </t>
  </si>
  <si>
    <t>Wat verstaat u onder een goede kwaliteit van leven?</t>
  </si>
  <si>
    <t xml:space="preserve">Wat kan de kwaliteit van leven verbeteren? </t>
  </si>
  <si>
    <t>Wat kan de kwaliteit van leven verslechteren?</t>
  </si>
  <si>
    <t xml:space="preserve">Nummer </t>
  </si>
  <si>
    <t xml:space="preserve">
Is wel veranderd in de loop der jaren 
Je ontdekt dat je bepaalde dingen niet meer kan of door de leeftijd of door de behandeling
De behandeling zorg ervoor dat de energie een stuk minder is, minder spierkracht. Kan bepaalde dingen niet zo goed meer. 
Was altijd actief met knutselen/ dingen zelf repareren. Kan niet meer als het om grotere dingen gaan. 
Effect van de chemo is de neuropathie, de gevoeligheid van de vingertoppen en voetzolen is verminderd. Is lastig bij kleine dingen. 
Het leven zelf. 
Kan genieten van een mooie dag, een mooie zon, mooi uitzicht. 
Is een Bourgondiër, restaurant. Een mooie fles wijn. </t>
  </si>
  <si>
    <t xml:space="preserve">
Van alles nog doen 
Naar vriendinnen, vriendinnen ontvangen 
Weggaan 
Op terrasje zitten 
Nu na aantal maanden wel eens de winkels in 
Middagje naar tuincentrum 
Kinderen, kleinkinderen 
</t>
  </si>
  <si>
    <t xml:space="preserve">
Onafhankelijk zijn en blijven 
Niet hulpbehoevend worden 
Denkt hieraan omdat ze momenteel te maken heeft met de neuropathie dat je niks meer kan met de handen 
Het is moeilijk om nu expliciet te zeggen wat nog meer de moeite  waar is. 
Je zit in de corona tijd, dus je kan nergens heen
Alleen al ergens heengaan met de partner is al moeilijk 
Wel naar kinderen, maar had vroeger veel plezier in dagjes weg gaan.  </t>
  </si>
  <si>
    <t xml:space="preserve">
Het feit dat ze haar man om zich heen heeft 
Hij komt net aanwandelen 
Mooi weer
Als de tuin in bloei dat soort dingen 
</t>
  </si>
  <si>
    <t xml:space="preserve">
Dat is natuurlijk gewoon je gezin. 
De kinderen, kleinkinderen. 
Een stukje gezondheid met mobiliteit. 
Dat je nog eens er op uit kunt. 
Familie, gezin. 
Een stukje gezondheid, mn de mobiliteit, dat je niet aan huis gebonden bent. 
Andere dingen: 
Hooguit: proberen nog een sociale rol te hebben in het leven. Dat je iets voor de maatschappij doet. Heeft zich altijd met verschillende dingen bezig gehouden. Bijv. bestuurlijke functies bij de sport verenigingen. Nu betaalbaarheid van de sociale huurwoningen. Heeft daar nu ander beeld bij dan onze leiders denken. Nu teveel grote en dure woningen. 
Door huidige ziekte daar iets minder actief mee bezig. 
In huurders organisatie van 7000 bewoners. 
Was qua werk ooit jurist. 
Dat mensen goed hun 
</t>
  </si>
  <si>
    <t xml:space="preserve">
Gewoon de leuke dingen doen die ik deed
Naar musea gaan
Op terrasje zitten 
Samen met uw man of met vrienden 
Kunnen doen waar ze zin in heeft 
Door lock-down allemaal 
Visite opvangen
Gezellig etentje geven 
De leuke dingen die je voor de lock down deed
Op visite gaan
</t>
  </si>
  <si>
    <t xml:space="preserve">
zie hiernaast 
</t>
  </si>
  <si>
    <t xml:space="preserve">
Heeft nog een heel goed leven 
Naar dr zin, zie verder hierboven 
</t>
  </si>
  <si>
    <t xml:space="preserve">
Zelfstandig zijn. 
Dat je iets kan doen. Nu heel veel minder door de Corona. 
</t>
  </si>
  <si>
    <t xml:space="preserve">
De dingen die hij graag doet kunnen blijven doen. 
Nu iets minder kracht, minder explosiviteit, wordt nu niet gehinderd. 
</t>
  </si>
  <si>
    <t xml:space="preserve">
Dat je je gelukkig voelt, een soort vrede ervaart, geniet. Lastig om dat goed uit te drukken.
Enorme vrede
Ook al zou hij ziek zijn, dan zou hij dat ook ervaren
Dit is onafhankelijk van ziekte 
Door alles wat je hebt
Hebben het ontzaglijk goed 
Is een bevoorrecht mens </t>
  </si>
  <si>
    <t xml:space="preserve">
Bekend met ziekte van kahler 
Mag niet mopperen, gaat goed</t>
  </si>
  <si>
    <t xml:space="preserve">
Moeilijke vraag. 
Dat je niet permanent op zoek bent (hebberigheid) om dingen te hebben. ER zijn mensen die het hele leven bezig zijn met inrichting van de woning. Er is dan een jacht op het permanent in stand houden van iets. 
Gun jezelf de rust, balans. 
Is christen. Hij gunt mensen die op zoek zijn naar verbintenis, de kerk doet dat al sinds zijn bestaan. Voelen zich verbonden met een kerk en een gemeenschap. Dat helpt heel erg. 
Tevreden zijn met wat je hebt. Kunnen tevreden zijn met wat we hebben. 
Ontevredenheid is de basis van ongelukkig zijn </t>
  </si>
  <si>
    <t xml:space="preserve">
Nu gediagnosticeerd met prostaatCa met uitzaaiingen, nu andere mindset. Mankeerde nooit wat. 
Ineens toegeven dat je pt bent. Dat maakt je nog kleiner dan je was. Je leeft met de vooruitzichten die er zijn. 
Gaat er nog steeds vanuit dat het meevalt. 
Nu nog niet opgeven, terwijl er nog volop opties zijn </t>
  </si>
  <si>
    <t xml:space="preserve">
Ja, kwaliteit… 
Geld? 
Lastige vraag
Heeft door erfenissen geld… maakt het leven makkelijker 
De kwaliteit van leven is dat ze buiten mag wonen en in vrede samen met het gezin kan zijn. 
Verzorgt zich nog netjes, maar niet uitbundig. 
Is blij met het gewone 
</t>
  </si>
  <si>
    <t xml:space="preserve">
Wat is dan kwaliteit, lastige vraag. 
De dingen die je doet dat je die goed kan doen 
Geen pijn. 
Verder geen andere dingen. 
</t>
  </si>
  <si>
    <t xml:space="preserve">
Dat je dat kan blijven doen wat je graag doet
Niet iedereen op hulp vragen 
Is nu heel veel met zichzelf bezig. 
Huid/fysio/acupunctuur 
Ze is nu , Zo niet “marjan”, doet normaal dingen voor andere mensen, nu alle aandacht voor haar en om haar. 
Kookt graag
Bakt graag
Is dat blijven doen 
De dagelijkse dingen blijven doen
Niet hulpbehoevend geworden. 
Niet dementeren
Niet afhankelijk worden 
</t>
  </si>
  <si>
    <t xml:space="preserve"> 
-niet belemmerd worden door lichamelijke ongemakken, angsten, zorgen
-een gevoel van vrijheid hebben, goede sociale contacten, gewaardeerd worden
-prettige leefomstandigheden: land, woning, buurt, omgeving, klimaat
</t>
  </si>
  <si>
    <t xml:space="preserve">
Iedere dag iets prettiger voelen dan dat ze nu heeft. 
Nu nog al eens last van overgeven en diarree
Hoopt dat lichaam meer went aan de medicijnen en dat dat minder wordt
Vindt het heel fijn dat ze in gewicht aan het aankomen is 
Spannend wat er morgen komt bij de afspraak , weer een uitslag gesprek 
</t>
  </si>
  <si>
    <t xml:space="preserve">
Dat ik nog lekker uit de voeten kan. 
Vandaag een goede dag, 
Vandaag is geen pijn in de rug en in de benen. 
De ene dag of de andere dag zijn erg verschillend
</t>
  </si>
  <si>
    <t xml:space="preserve">
Zo blijven doorgaan dan is het goed. 
Als je niet achteruit gaat, vindt hij het goed 
</t>
  </si>
  <si>
    <t xml:space="preserve">
Heeft het naar zijn zin 
Daaruit volgt de rest 
</t>
  </si>
  <si>
    <t xml:space="preserve">
Zou het niet weten
Is tevreden mens 
</t>
  </si>
  <si>
    <t xml:space="preserve">
Dat ze goed kan lopen, dat is heel belangrijk 
Toevallig bij pijnbestrijding geweest voor stenose 
Nog niks geholpen 
Duurt nog wel 2 maanden. 
Heel jammer dat ze niet meer kan fietsen ivm zere benen. 
</t>
  </si>
  <si>
    <t xml:space="preserve">
Niet teveel last hebben van pijn, ongemakken. Zelf nog wel (zei het aangepast) nog wel een heleboel dingen kunnen doen. Niet volledig afhankelijk zijn. 
</t>
  </si>
  <si>
    <t xml:space="preserve">
Dat je toe kan geven aan spontaniteit. 
Dat snel kan blijven reageren zowel lichamelijk als geestelijk op veranderende omstandigheden 
Dat je bij blijft 
Mate waarin je in staat bent om als mens te functioneren 
Zolang je maar niet teveel in beslag wordt genomen zowel lichamelijk als geestelijk 
Je levert als pt je bijdrage 
Spontaniteit
En direct kunnen reageren. 
</t>
  </si>
  <si>
    <t xml:space="preserve">
Dat heb ik je toch net gezegd? 
Familie 
Reizen waar je naartoe gaat voor toegevoegde waarde
Wordt met alle gratie ontvangen 
</t>
  </si>
  <si>
    <t xml:space="preserve">
Je redelijk tot goed kunnen bewegen 
De helderheid van geest, anders wordt het genot percentage wel minder. 
Dat je zintuigen het goed doen, zodat je wel contacten kunt maken. Niet alleen naar binnen maar ook naar buiten communiceren. 
Zowel mediteren is belangrijk als de sociale contacten. Mediteren is een belangrijk element, als je door alle spanningen toch je doelstellingen helder krijgt, helpt je om grip te krijgen. 
Daarmee kan je dingen echt bezijdigen die onbelangrijk zijn.  
Maar ook naar buiten toe, interactie met anderen. Niet alleen praten tegen ander aan, maar door dialoog tot nieuwe inzichten te komen. 
</t>
  </si>
  <si>
    <t xml:space="preserve">
Herhaalt de vraag een aantal keer 
Vindt het al snel goed 
Veel pijn of narigheid, dan wordt het minder. 
Maar zolang je dat niet hebt en je best doet om iig aan de gang te blijven, dan is de kwaliteit van leven goed. 
Nu goede kwaliteit 
</t>
  </si>
  <si>
    <t xml:space="preserve">
Als ze kan genieten van de dingen die ze net zei. En je niet teveel geblokkeerd wordt door sores van pijn/ ellende. 
</t>
  </si>
  <si>
    <t xml:space="preserve">
Dat je hersens weer goed kunnen functioneren. Dat is nu het enige grote ding. 
</t>
  </si>
  <si>
    <t xml:space="preserve">
Een leven waar uitdaging in zit en afwisseling inzit. Verandering, flexible, niet het zelfde, telkens weer wat nieuws. 
Niet achter de geraniums zitten. 
Gezondheid 
</t>
  </si>
  <si>
    <t xml:space="preserve">
Dat je een beetje uit de weg kan. Dat ze haar eigen dingen kan doen. 
</t>
  </si>
  <si>
    <t xml:space="preserve">
Geen idee 
</t>
  </si>
  <si>
    <t xml:space="preserve">
Dat weet ze niet zo goed
De ene dag sta je op en heb je een zonnig humeur de ander keer met een wolkje boven het hoofd
Maakt het moeilijk om te zeggen dat er iets standaards 
</t>
  </si>
  <si>
    <t xml:space="preserve">
Dat je je goed voelt
Geen pijn hebt
Dat je kan slapen
Dat je kan eten
Geen last van je maag 
Is toch ziek, maar de ziekte belemmert hem niet. 
Belemmert wel, maar niet zo erg. 
Zolang je je leven maar gewoon doorgang kan laten vinden. 
Als het nu zo is dat je niet meer van je leven kan genieten, dan moet je een weg vinden om daar vanaf komen. 
Speelt wel af en toe, nu gaat het goed. Carpe diem. 
</t>
  </si>
  <si>
    <t xml:space="preserve">
Dat is best een lastige. 
Kan het afzetten tegen periode dat ze ziek was en dat ze kanker had. Had toen slechte kwaliteit van leven. Leefde alleen voor datgene waar de dokters haar voor opriepen
Had toen gelukkig veel aan vriendinnen, veel steun. 
Gaf bij alle minder leuke gevoelens, ook een lijn naar het leven. 
Dus dat ze ziekte nu weg is maakt een goede kwaliteit van leven , dat ze dingen kan doen, dat ze energie voor een lange wandeling. 
</t>
  </si>
  <si>
    <t xml:space="preserve">
Voor zichzelf altijd opgeschreven
Zo lang ik mij zelf kan verzorgen en niet achter geraniums zit
Zelfstandig in uw eigen appartement blijven
Afhankelijk worden van anderen die moeten komen wassen of 
Is alleen, heeft levenstestament gemaakt
Heeft ook euthanasie protocol 
Ook gezien de leukemie 
Wordt soms boos dat hij niet over eigen leven mag beschikken 
</t>
  </si>
  <si>
    <t xml:space="preserve">
De vreugde verdwijnt niet vanwege problemen of fysieke ongemakken. Zo hoef je het leven niet af te wegen. 
Kennen het hele debat over euthanasie, als het leven niet meer leefbaar wordt. Ze hebben geen euthanasie verklaring ondertekent.  Pas bij verduistering van lichamelijke/ geestelijke ongemakken.  Vertelt over een voorbeeld van iemand die hij tegenkwam en die euthanasie wilde en uiteindelijk aan versterving heeft gedaan, &gt; 90 jaar, had hierover een proefschrift geschreven. Aftakeling maar onvoldoende voor euthanasie. 
Noemt een stuk over zelfmoord/ zelfdoding en dilemma’s die dat oplevert voor de omgeving. 
Ze zijn zelf actief religieus, maar kunnen toch achter dingen als versterving staan. 
Als de zin van het leven wegvalt zijn palliatieve sedatie en euthanasie wel te overwegen.
Als kind opgevoed met hiernamaals, maar dit is op dit moment voor hem zelf een vermoeiende gedachte. 
Wil niet na dit leven nog een keer een leven leiden. 
Het leven heeft toch met veel ongemakken te doen. 
Wat religies over het hiernamaals voorspellen heeft weinig plezier. 
Katholieke kerk, maar niet alles trekt hem daarin aan.  
Bij opnieuw de vraag, nadat hij 15 minuten 
Politiek, culturele ontwikkelingen, mooie boeken, mooie tentoonstellingen. Dat allemaal nog wat kunnen volgen. 
De contacten met vrienden/ familie 
</t>
  </si>
  <si>
    <t xml:space="preserve">
Om hier te zijn en te genieten. 
Vrienden, kennissen enzo. 
</t>
  </si>
  <si>
    <t xml:space="preserve">
Ja een goed leven 
Is een hele moeilijke vraag 
Dat ik maar gewoon een tijdje samen met man kan blijven
Man kan niet meer lopen, zit verder ook te lezen 
Hebben het samen nog heel gezellig
Man is gelukkig nog goed bij geest 
</t>
  </si>
  <si>
    <t xml:space="preserve">
Dat ik lichamelijk onafhankelijk ben. 
Man in augustus overleden, erna hechte vriendin ook, allemaal in korte tijd. Is mantelzorger geweest, dat viel weg, en erna werd ze zelf ziek. 
Ze mist deze mensen af en toe, maar ze is vooral ook blij dat ze eerder goed met hen heeft kunnen optrekken. Het zijn vooral mooie herinneringen die er zijn. Ze iss iemand die om zich heen kijkt en ziet hoe veel beroerder anderen het hebben. 
Ze zag heel erg tegen de chemo op, vriendin was palliatief en daar zijn de kuren zwaar geweest. Het is haar zelf meegevallen. Als het minder zou gaan, ziet ze dan wel weer. Kwaliteit van leven is het allerbelangrijkste. 
Als het leven nu klaar zou zijn dan zou dat niet erg zijn. 
Broer doet de boodschappen. 
Moet het accepteren dat mensen helpen. Anderen vinden het fijn om te helpen. 
Kwaliteit is boven alles. Nu is het goed in balans. 
</t>
  </si>
  <si>
    <t xml:space="preserve">
Stelt zichzelf die vraag ook
Weet het niet zo goed
Is de hele dag door bezig met diamond bezig, breien, haken, puzzelen. 
</t>
  </si>
  <si>
    <t xml:space="preserve">
Dat je fit genoeg bent om te doen wat je mogelijkerwijs zou moeten doen. Zowel lichamelijk als geestelijk. 
Jezelf kunnen verzorgen, voor jezelf kunnen zorgen. Zelfredzaam zijn. 
Dat dat makkelijk kan en dat je energie overhoudt. 
</t>
  </si>
  <si>
    <t xml:space="preserve">
Dat je dat soort dingen (zie hierboven) kan blijven doen. Als je dat niet meer kan, bijv. nu de mobiliteit met versleten heup, kleine stukjes, de wereld is beperkt geworden. Ook door Corona. Dat tast de kwaliteit aan, het is niet 0, maar wel een stuk minder. 
</t>
  </si>
  <si>
    <t xml:space="preserve">
Je moet minimaal geld hebben om te leven. 
Is altijd gelukkig met weinig geld. 
Man, kinderen. 
Verder weinig voorwaarden
Is gauw tevreden, ziet snel de positieve kant 
Het maakt haar gelukkig om anderen op te zoeken/ te spreken. 
Heeft heel veel geluk gehad door haar goede man, is onderweg met dit leven naar iets anders. Het levens is een reis. 
Mystiek/ spiritueel 
Gelovig 
Vrij zijn dat ze kan doen wat ze wil, lichamelijk gezien. 
Opstaan wanneer ze wil 
</t>
  </si>
  <si>
    <t xml:space="preserve">
Gezond zijn
Tevreden zijn 
Alles draait om dat ene woord, het enige wat ik heb is…dat geduvel met corona opgedonderd is 
Daardoor neemt het kwalitatief 
Nu stuk zelfstandigheid kwijtgeraakt door de Corona en dat duurt nu al 1.5 jaar. 
Normaal gedachteloos de deur uit, je stapt op de trein en je gaat naar het museum 
Nu moet je over alles nadenken. 
De automatismes zijn eruit, nu moet je nadenken. 
Je vraagt je af, hoe lang dit qua corona nog allemaal gaat duren. Is het zat. 
</t>
  </si>
  <si>
    <t xml:space="preserve">
Dat is een goede kwaliteit van sterven 
Het leven is eindig 
Niet teveel pijn hebben, niet teveel last hebben, dan is het goed en dat u niet te afhankelijk wordt. 
Is al een poosje ziek, dus heeft hier veel over nagedacht
</t>
  </si>
  <si>
    <t xml:space="preserve">
Als je gezond bent en dat je gewoon wat leuke dingen kan doen. Ook dat vindt iedereen, maar ja, ik vind dit ook. 
</t>
  </si>
  <si>
    <t xml:space="preserve">
Dat ze voor zover kan zeggen dat ze gezond is. 
Ik vind het heel erg moeilijk 
Als ze gezond is en ze heeft alles wat haar hartje begeerd
</t>
  </si>
  <si>
    <t xml:space="preserve">
Herhaling van de vorige vraag. 
Dat je goed bij geest bent. 
Dat je vrij makkelijk overal heen kan gaan
Dat je mobiel bent op de fiets 
Goede buurt waar je goede contacten hebt. 
</t>
  </si>
  <si>
    <t xml:space="preserve">
Zelfstandig datgene kunnen doen, wat je  graag wil doen, dat je daartoe in staat bent. Dat je dat zelfstandig kan doen, zonder dat je veel hulp hoeft te vragen. 
Stoornis
Beperking 
Handicap- participatie stoornis 
Die stoornissen kan je wel hebben, maar als je daar mee om kan gaan, dan zijn die niet zo erg. Die zijn lastig, maar als ze je niet sterk beperken, kan je toch nog kan doen wat je wil. 
</t>
  </si>
  <si>
    <t xml:space="preserve">
Vrijheid van bewegen 
Stel je voor dat ik in een rolstoel kom en niet afhankelijk zijn 
Niet wachten op dat je gewassen en geholpen 
</t>
  </si>
  <si>
    <t xml:space="preserve">
/ wat is voor u een goed leven 
je hebt wel je ongemakken
maakt in de ochtend weinig afspraken, vanwege diarree, door de grote hoeveelheid medicijnen
nu vandaag goede dag, in de tuin bezig geweest
soms komt er niks uit haar handen. vond dat in het begin heel erg en maakte zich er druk in 
wat betekent een goed leven
eigen eten kunnen koken
op bezoek bij dochter/ kleinzoon
stukje lopen met kleinzoon 
dat ze toch d’r eigen gang kan gaan en dat ze nog niet zo afhankelijk van anderen 
is altijd al zelfstandig geweest. 
is al 15 jaar alleen. 
man ontzettend veel pijn en geleden 
</t>
  </si>
  <si>
    <t xml:space="preserve">
nu ook nog wel goed.
maar moet zich aanpassen en dat is moeilijk te accepteren
heeft nu gezin
kleinkinderen
pony, is aanhankelijk, kan je een hoop verdriet kwijt, kan je likken. Kan tegen aan kletsen. Gewoon bezig zijn 
jongste dochter is een goed hulp. 
tennis nu ook nog, fysiotherapeute geeft les, die gaat kijken voor speciale oefeningen. 
</t>
  </si>
  <si>
    <t xml:space="preserve">
Gezondheid die beter gaat. 
</t>
  </si>
  <si>
    <t xml:space="preserve">
Vroeger ging ze altijd op vakantie met zus naar portugal 
Bepaald soort fitness, iedere week, Lukt niet meer vanwege de eigen gesteldheid
Meer energie 
Soms wel heel veel vermoeidheid, Houdt van laat naar bed gaan 
</t>
  </si>
  <si>
    <t xml:space="preserve">
Soms even wat minder energie, gaat iedere middag poos naar bed. 
</t>
  </si>
  <si>
    <t xml:space="preserve">
Geen antwoord. Gaat goed zo. 
Veel fijnere dingen zouden kunnen gebeuren. Maar dan maak je beroep op andere instanties. 
</t>
  </si>
  <si>
    <t xml:space="preserve">
Iets minder last van neuropathie van de voeten 
Iets ander loopje
Kan niet sprinten 
Wordt soms ingehaald door anderen, kon met jonge kerels meefietsen. </t>
  </si>
  <si>
    <t xml:space="preserve">
Eerlijk gezegd, zou hij dat niet weten
Heeft alles wat zijn hart begeert
Natuurlijk zou je best meer willen, dat is niet nodig
Soms bijv. bootje gehad, is kapot gegaan, vroeger altijd gezeild, zou ik bootje nog een keer kopen? 
Zomerhuisje 
Maar geniet nu van de dingen</t>
  </si>
  <si>
    <t xml:space="preserve">
Weet niet </t>
  </si>
  <si>
    <t xml:space="preserve">
Niemand die kan zeggen hoelang hij of vrouw nog leven
Dus niks. 
Is niet gelovig. </t>
  </si>
  <si>
    <t xml:space="preserve">
Kan niks noemen. Vindt het al bijzonder dat ze het zo goed mag hebben. Niet afhankelijk. 
Door het zwakke lichaam. 
Kan door de corona veel minder goed weggaan. Minder mensen ontvangen, zowel de zwakte van het lichaam. 
De here heeft iets voor haar weggelegd. 
Daardoor geen last van de corona of van de ziektes. 
Kleinzoon komt voor een zakcentje de tuin doen. 
Schoonzoon maait het gras… 
Geeft nu wat dingen uit handen sinds kort 
</t>
  </si>
  <si>
    <t xml:space="preserve">
Weet hij eigenlijk niet
Is nu tevreden 
</t>
  </si>
  <si>
    <t xml:space="preserve">
De gezondheid , de spierkracht, de energie 
</t>
  </si>
  <si>
    <t xml:space="preserve">
Op dit moment: 
Lopen is lastig
Snel moe 
Na een behandeling 500-600 meter wandelen, verder is het kaar. Onzeker op de been. Gaat soms beter. 
Heel wisselend qua klachten. 
Op dit moment geen eetlust  
Probeert alle bewegingen te doen die ze krijgt. 
Humor </t>
  </si>
  <si>
    <t xml:space="preserve">
Had dit jaar met zoon op vakantie willen gaan naar Italië 
Dat de corona weg was
Die gooit veel roet in het eten 
Vermaakt zich graag thuis op de computer 
Spelletjes en kaartspelletjes
Verveelt zichzelf nooit 
Doet nu meer computeren dan normaal. 
Gaat nu maar 1x per week naar de supermarkt, doet nu veel minder uitstapjes, ook niet naar het winkelcentrum. 
</t>
  </si>
  <si>
    <t xml:space="preserve">
Zou het niet weten. Heeft de ziekte, moet deze mee dragen, 
Kan het niet aan anderen overdragen 
</t>
  </si>
  <si>
    <t xml:space="preserve">
Pijnloos door het leven gaan 
Loopt nu al een tijd met deze ziekte, zit stukje pijn aan
Verwonderlijk dat het allemaal zo lang door kan gaan , hoorde de diagnose 4 jaar geleden 
Hadden niet gedacht dat ze zolang door kunnen gaan
Vanuit het ziekenhuis is alles geprobeerd om minder pijn te hebben
Van alles in goede zin, helpt allemaal, om leven te verlengen, daar is hij blijf 
</t>
  </si>
  <si>
    <t xml:space="preserve">
Het enige nu, dat de corona weg is
Normaal gesproken eigenlijk niks 
</t>
  </si>
  <si>
    <t xml:space="preserve">
Beter kunnen lopen
Meer vooruit kunnen 
Niet meer zo moe zijn, maar daar is mee te leven 
Geen zin meer in poetsen, 1x in de 14 dagen hulp 
</t>
  </si>
  <si>
    <t xml:space="preserve">
Moeilijk te zeggen, zit nu met chemotherapie die er aan komt , dat is een flinke tegenvaller, ze had gehoopt dat ze er nog een aantal maanden vanaf zou zijn. 
</t>
  </si>
  <si>
    <t xml:space="preserve">
Bijv. nu minder flexibele ivm periodes met medicijnen die dat proces wat verstoren en het lopen. 
Je zit sneller aan bepaalde grens. 
Wordt telkens wat minder. 
Probeert je daar tegen te wapenen, maar lukt niet altijd. 
In directe omgeving ook zorg voor omgeving, dat gaat allemaal goed. Als het met de dierbaren goed gaat, wil zelf wel wat lasten dragen. 
</t>
  </si>
  <si>
    <t xml:space="preserve">
Op dit moment: de hectiek binnenshuis vanwege de ziekte van zijn vrouw. Daar zou hij graag wat rust in hebben. Die is er op dit moment niet, ivm wekelijkse chemo’s. Perspectief veranderd telkens. Je hebt bepaald persperspectief eigenlijk wel nodig, weten waar je aan toe bent. 
Duidelijkheid op de lange termijn. 
Ook hopelijk snel vaccineren. Dus ook meer perspectief qua corona crisis. Dan pas weer meer uitzicht. 
</t>
  </si>
  <si>
    <t xml:space="preserve">
Beter worden van de ziekte 
Is heel blij met hoe het nu is, wat ze voor haar kunnen doen
Blijft goed in het leven staan. 
</t>
  </si>
  <si>
    <t xml:space="preserve">
Als de tumor verdwijnt 
Dan zou er veel meer dingen kunnen zijn die ze plezierig vindt
Dan meer fysieke mogelijk 
Mag ook een fietstocht zijn door europa/wereldtocht
Van paar maanden bijv. 
</t>
  </si>
  <si>
    <t xml:space="preserve">
Is zelf de laatste maanden heel erg bezig geweest om de kwaliteit te verbeteren. Heeft aangedrongen op oncologische fysiotherapie, aangedrongen heb op diëtiste. 
Voor zichzelf opgekomen om die mogelijkheden te benutten. Daarom nu dagelijks fysio (oefeningen voor spieren/ hometrainer)&gt; kan dit weer beter opbouwen. 
Is zelf bezig om te trainen om de kwaliteit van leven te verbeteren. 
Was voorheen iemand met veel yoga/ veel bewegen. Vanwege super goede conditie pas laat ontdekt. 
 Probeert hier weer op dit niveau terug te komen. 
Verder weinig andere behoeftes 
Corona maakt het beter. </t>
  </si>
  <si>
    <t xml:space="preserve">
Veel bewegen
In beweging blijven 
De sociale contacten en het blijven proberen
Zolang mogelijk blijven reizen  
</t>
  </si>
  <si>
    <t xml:space="preserve">
Niks, het is goed zo helemaal goed zo met alle mankementen van dien. Zo mag het blijven. 
</t>
  </si>
  <si>
    <t xml:space="preserve">
Gezondheid 
Leeft per dag 
Verder ziet ze het wel 
</t>
  </si>
  <si>
    <t xml:space="preserve">
Nee. Ja, natuurlijk corona de deur uit. 
Als dat er niet zou zijn. Geen dingen. 
Kanker, zou natuurlijk ook beter. 
Geen pijn. Is nu even 4 weken “vrij” van allerlei dingen, eerst even herstellen. Is even geweldig. 
</t>
  </si>
  <si>
    <t xml:space="preserve">
Weet het niet. 
Het is wel goed zo 
Heeft rijbewijs nog, paar jaar geleden nieuwe auto gehad. Sinds ze niet meer kan zien, rijdt ze niet meer
Daardoor veel weggevallen, de vrij had. Die komen niet terug. 
Maken wel het leven minder mooi. 
</t>
  </si>
  <si>
    <t xml:space="preserve">
Er zijn hulpmiddelen die leven aangenamer maken 
Bijv. fiets met elektrische ondersteuning, maakt dat hij enthousiaster fietst, en meer buiten bent 
Wandelstok/ rollator als het beter mag
Nu bij minder kracht, nu handige openers
Zelf naar op zoek 
</t>
  </si>
  <si>
    <t xml:space="preserve">
De gezondheid, maar dat is niet realistisch, dus daar verlangt hij niet naar. 
Is niet rijk, maar Woont prettig
Kunnen zich het nodige aan luxe presenteren 
</t>
  </si>
  <si>
    <t xml:space="preserve">
Dat is op het moment natuurlijk dat de kanker weggaat. Is het hoofddoel. Heeft er niet veel last van, maar het zit er wel. Ze opereren niet, dus hopen dat het daar weer goed mee gaat. Dat hij nog 2 jaar kan meedraaien. 
Heeft kleindochter die iedere middag belt, zeker 30 min. 
Moeheid valt heel erg mee. 
</t>
  </si>
  <si>
    <t xml:space="preserve">
Hoopt dat ze de kuur nog een beetje mogen helpen 
Is gestresst als ze door de scan moet 
Is heel erg blij met de verzorgen 
</t>
  </si>
  <si>
    <t xml:space="preserve">
Weet het eigenlijk niet. 
Hoopt dat ze de ochtendgymnastiek  + het lopen kan blivjen doen. Hoopt dat ze zo mobiel kan blijven. 
</t>
  </si>
  <si>
    <t xml:space="preserve">
Zo als ze nu bezig is, is het goed
Heeft goed leven door de diamond painting 
Het is heerlijk 
</t>
  </si>
  <si>
    <t xml:space="preserve">
Dat ze zelf meer energie overhoudt 
Dat is nu het meest beperkende 
</t>
  </si>
  <si>
    <t xml:space="preserve">
Door blokkades weg te nemen. 
Bijv. nieuwe heup krijgen, waardoor hij weer volop kan fietsen en lopen. 
</t>
  </si>
  <si>
    <t xml:space="preserve">
Zou het op dit moment niet weten. 
Wat ze zou willen verbeteren, gaat niet door, de Corona, je kan geen stap voor- of achteruit zetten. 
</t>
  </si>
  <si>
    <t xml:space="preserve">
Op dit moment meer energie. 
En verder is het perfect. 
</t>
  </si>
  <si>
    <t xml:space="preserve">
Niks, hij is gewoon heel goed. 
</t>
  </si>
  <si>
    <t xml:space="preserve">
Niet veel wensen 
Zijn alle 2 geen figuren die naar het buitenland gaan
Geen behoefte om ooit te vliegen
Vakanties altijd in Nederland gehad, dat kan nog steeds. 
Kan niet lang in autoritten zitten vanwege verstoord evenwichtsorgaan. 
Op het terras kunnen zitten. Zijn tevreden. 
</t>
  </si>
  <si>
    <t xml:space="preserve">
Iets beter kunnen lopen (dat zijn oplossingen) 
Maar op dit moment is de kwaliteit van leven 9 
Is lichamelijk nog tot veel in staat in de vorm van in huis alles kunnen doen. Bij wandelen wel geringe beperking. 
</t>
  </si>
  <si>
    <t xml:space="preserve">
Nee, geen bijzonderheden
Behoudens corona, nu geen andere dingen 
</t>
  </si>
  <si>
    <t xml:space="preserve">
Nee, tenzij er wonderen kunnen gebeuren 
Woont in mooie buurt mooi huis
Goede man en kinderen 
</t>
  </si>
  <si>
    <t xml:space="preserve">/ leven beter zouden kunnen maken
- diarree verdwijnen 
ze komt niet logeren daardoor, kan er beter thuis door zijn. daardoor ook niet met vakantie 
</t>
  </si>
  <si>
    <t xml:space="preserve">
In ieder geval de tintelingen weg
Dan al een heel end verder 
De kuren zelf vallen tot noch toe heel erg mee 
Kwaliteit van leven 
</t>
  </si>
  <si>
    <t xml:space="preserve">
mn de astma onder controle krijgen. 
en de dingen kan doen die ze voorheen niet kon. 
Nu bij beetje wandelen/ beetje tuinieren al klachten. 
Gaat nu te lang door, hartslag gaat omhoog, krijgt dan hoofdpijn. 
</t>
  </si>
  <si>
    <t xml:space="preserve">
Liever dat er niks meer gebeurd
Zou niet corona willen krijgen
Kan niet meer gereanimeerd worden 
</t>
  </si>
  <si>
    <t xml:space="preserve">
Nergens heen kunnen gaan. 
</t>
  </si>
  <si>
    <t xml:space="preserve">
Niet arm zijn 
Niet afhankelijk zijn. 
Bijv. bij vastgeketend liggen in bed en verzorgd worden door alle kanten. Dat wil ze absoluut niet meemaken. Lijkt haar afschuwelijk voor haarzelf, maar ook voor kinderen/ vrienden die zich dan verplicht voelen om op bezoek te gaan. 
</t>
  </si>
  <si>
    <t xml:space="preserve">
Niet meer kunnen sporten 
Scheidsrechter op het veld zijn </t>
  </si>
  <si>
    <t xml:space="preserve">
Is lastig
Als je zieker wordt
Dan zal het een tegenvaller zijn, maar daar vindt hij dan ook wel vrede in
Financieel zou het misschien minder kunnen gaan 
Maar staat niet in verhouding tot vrede en rust die hij ervaart dat god er is en dat die voor hem zorgt. 
Het geloof kan je met iemand delen, als iemand daar dan ook door geraakt word, je kan het uitdelen, gratis uit te delen. 
</t>
  </si>
  <si>
    <t xml:space="preserve">
Het uitbehandeld zijn , als dat zo zou zijn, dan is er geen uitstel meer, maak er nog wat van. Dan is het linke soep. 
Is blij dat men er erg zijn best voor doet in het ziekenhuis. Is verbaasd hoeveel moeite het ziekenhuis doet. Is onder de indruk van de aandacht. 
Voelt zich goed. 
Heeft vertrouwen in het ziekenhuis. </t>
  </si>
  <si>
    <t xml:space="preserve">
Niet de eigen gezondheid
Maar juist de gezondheid van vrouw, kinderen, kleinkinderen.
</t>
  </si>
  <si>
    <t xml:space="preserve">
De chemotherapie, omdat ze zich ellendig wordt
Zorgen over kinderen/ kleinkinderen 
Wat je leest in de krant… nu de corona… 
Leest geen artikelen over de ellende in de wereld in de avond. Bijv. over de slavenhandel 
</t>
  </si>
  <si>
    <t xml:space="preserve"> Pijn krijgen</t>
  </si>
  <si>
    <t xml:space="preserve">
Slechte visus 
Hulpbehoevend worden, dat hij zelf niet meer kan, in een rolstoel zitten. Bijv. zoals bij intouchables. 
Maar ms er dan toch nog genoeg om voor te leven. </t>
  </si>
  <si>
    <t xml:space="preserve">
Ernstig ziek worden, waardoor je jezelf niet meer kan helpen 
Is niet iets waar ze mee bezig is. 
Doet nu zelf alles wat mogelijk is eraan en is niet bezig met wat er eventueel nog komen gaat 
</t>
  </si>
  <si>
    <t xml:space="preserve"> 
-toenemende “lichamelijke ongemakken”
-verlies van zelfredzaamheid
-achteruitgang van familie, relaties, de toestand in de wereld</t>
  </si>
  <si>
    <t xml:space="preserve">
Zieker worden </t>
  </si>
  <si>
    <t xml:space="preserve">
Pijn krijgen enzo.. 
Onmisbaar is de auto- de vrijheid
Kan niet meer fietsen. 
Man overleed en kreeg toen de eerste chemo 
Komt zelf uit apeldoorn 
</t>
  </si>
  <si>
    <t xml:space="preserve">
Dat hij afhankelijk wordt 
Dat hij een kastplantje wordt 
Komt oorspronkelijk uit Italië </t>
  </si>
  <si>
    <t xml:space="preserve">
Maakt zich niet druk over wat hem nog te wachten staat, inclusief overlijden. Heeft hij niet en wil hij ook niet hebben. 
Hoopt dat hij nog lang mee kan 
Denkt aan overlijden, maar niet hinderlijk, leven wordt er niet door bepaald  </t>
  </si>
  <si>
    <t xml:space="preserve">
In principe de gezondheid, want dan kan je er minder van genieten. 
Verder niks. 
</t>
  </si>
  <si>
    <t xml:space="preserve">
Als de auto weg moet
Dan komt ze nergens meer
Als ze nog slechter gaat lopen 
Heel belangrijk 
Heeft keuring voor rijbewijs doorstaan
</t>
  </si>
  <si>
    <t xml:space="preserve">
Alle bijwerkingen van de chemo 
Geen angst voor kaalheid, dat is wat heel anders, dan draag je een pruik en meer last heb je daar niet van. 
Meer de lichamelijke beperkingen/ ongemakken, daar ziet ze tegen op.  
</t>
  </si>
  <si>
    <t xml:space="preserve">
Bijv. controle verliezen zowel lichamelijk als geestelijk. 
Komt buiten de maatschappij te staan. 
Heeft hij met vrouw gehad gedurende een aantal jaren. Dan wordt je wereld in hoge mate beperkt. 
Dat moet je ondergaan, je  loopt dan overal achteraan. 
</t>
  </si>
  <si>
    <t xml:space="preserve">
Niet mobiel meer zijn 
Als hij te vaak moe is, gaat s middags rusten 
Als de gesteldheid van het lichaam het aflaat weten 
Denkt dat er nog best een paar goede jaren bijkomen, staat positief in het leven 
</t>
  </si>
  <si>
    <t xml:space="preserve">
Bovenstaande maar dan omgekeerd. 
</t>
  </si>
  <si>
    <t xml:space="preserve">
Hoopt dat in de familie alles goed blijft, belangrijk dat zij en haar man gezond blijven. Belangrijkste. 
Nog belangrijker dan de eigen gezondheid. 
Als het niet meer zo is,… zal dat een keer gebeurd… tot die tijd niet door laten </t>
  </si>
  <si>
    <t xml:space="preserve">
Als de eigen beperkingen groter worden en de omgeving daar ook hinder van ondervindt. 
</t>
  </si>
  <si>
    <t xml:space="preserve">
Als je weer die kuren gaat krijgen
Weer chemo
Je weet nu wat het inhoudt, dat het zou het echt verslechteren 
Ook lichamelijk weinig, maar kan nog goed lopen zonder stok en rollator 
Hoopt op beter weer dat hij een wandeling kan 
</t>
  </si>
  <si>
    <t xml:space="preserve">
Geen rampen
Komt uit bij de corona, er komt weer dikke lock down aan 
Vanaf maart volgend jaar naar behandeling van 1x per maand, dan chronisch 
Gemiddelde verlenging van leven is 6 jaar, kan korter en kan langer 
Snel achteruit gaan zou het slechter kunnen maken 
Hoe hij er nu tegenaan kijkt, voor eigen gevoel perspectief
Als vrienden/kennissenbestand/kinderen bestand blijft 
</t>
  </si>
  <si>
    <t xml:space="preserve">
Slechtere gezondheid
Minder mobiel zijn, zou een grote tegenslag zijn. 
</t>
  </si>
  <si>
    <t xml:space="preserve">
Als ze niet meer uit de weg kan. Vooralsnog moet het blijven zoals het is. 
</t>
  </si>
  <si>
    <t xml:space="preserve">
Kan zich heel goed in huis redden
Wat je vroeger deed, zoals zelf de boodschappen doen is minder. 
Stelt telkens eigen ideeën bij van hoe erg het is als dingen overgenomen worden bij </t>
  </si>
  <si>
    <t xml:space="preserve">
De bewegingsvrijheid 
Praktische, kunnen lopen, fietsen 
Merkt bijv. dat ze vroeger veel fietsten, dat was opeens helemaal weg, nu komt het weer langzaam. Valt toch tegen. 
Was vroeger nooit moe. 
</t>
  </si>
  <si>
    <t xml:space="preserve">
Elke dag pijn
Niet eten
Geen smaak meer 
Pil van dion is moeilijk te krijgen. Niet iets wat je makkelijk kan krijgen. Is wel in gedachte, mocht het heel slecht gaan, wil hij wel de eigen regie houden. Hele dagen bed en veel pijn.  
Lekker boek
Zit in stoel lekker onderuit gezakt
</t>
  </si>
  <si>
    <t xml:space="preserve">
Wil niet meer ziek worden 
Daar nu voorlopig echt even helemaal geen zin in 
Zelfs geen grote teen stoten/ of enkel verzwikken, heeft die behoefte.  Probeert voorzichtig te zijn. 
</t>
  </si>
  <si>
    <t xml:space="preserve">
Pijn 
Als iedere week/ om de dag de deur uit moet naar het ziekenhuis 
Dat is allemaal wat minder
Nu is het allemaal oké 
Zouden normaal nu op vakantie gaan </t>
  </si>
  <si>
    <t xml:space="preserve">
Dat ze de gedachtes verliest 
Is ziek, heeft kanker, nog verder achteruit gaat. 
Zo is wel genoeg wat ze heeft gehad. </t>
  </si>
  <si>
    <t xml:space="preserve">
Gezondheid 
Daar zitten grenzen aan
Nu linker arm die het minder deed, gaf steeds meer beperkingen, waar is de grens. 
</t>
  </si>
  <si>
    <t xml:space="preserve">
Toch vooral de gezondheid 
Sinds medio vorig jaar problemen met uitgezaaide prostaatkanker. Vrouw kreeg kort erna de ziekte van Parkinson. 
Accepteren het onvermijdelijke, bij het leven hoort de dood. Je moet ook niet het onmogelijke wensen. 
</t>
  </si>
  <si>
    <t xml:space="preserve">
Weet het ook niet</t>
  </si>
  <si>
    <t xml:space="preserve">
Dat ze weinig contacten met anderen heeft. 
Minder mobiel zijn, dat ze afhankelijk wordt, daar zo ze moeite mee hebben. 
Heeft voorheen ook lang alleen geweest 
</t>
  </si>
  <si>
    <t xml:space="preserve">
Dat is heel moeilijk, nog nooit over nagedacht </t>
  </si>
  <si>
    <t xml:space="preserve">
Dat je nog minder energie hebt
Niet uit de voeten kunnen </t>
  </si>
  <si>
    <t xml:space="preserve">
Vaak in de gezondheid, in het fit zijn. Als je dat niet meer hebt dan valt er een heel stuk weg, dan wordt de wereld kleiner. 
Zag al toen hij met pensioen ging, toen werd de wereld ook al kleiner. 
Gelukkig familie, gezin blijven dan. Valt een stuk weg. 
Toen werd de rol om iets voor de maatschappij te doen belangrijker is. </t>
  </si>
  <si>
    <t xml:space="preserve">
Iedereen wil graag wegblijven van invaliditeit
Niet meer kunnen lopen bijv. door CVA 
Niet meer kunnen zien/ niet meer kunnen horen
Verstand verliezen, dement worden 
Dingen die de vrijheid wegpakken 
Zolang mijn hoofd normaal is 
Woont in een fijne wijk. 
Iedereen woont op zichzelf, maar ze zijn er wel voor elkaar. 
Heeft een hekel aan ruzie, bij buren of met de familie. 
Kan niet tegen mensen die van ruzie leven, die vermijdt ze. 
</t>
  </si>
  <si>
    <t xml:space="preserve">
Als ze zelfstandigheid zou kwijtraken
En als ze ziek worden. 
</t>
  </si>
  <si>
    <t xml:space="preserve">
Als hij opgenomen zou moeten worden. Afhankelijk van welke reden en of ze nog iets kunnen betekenen. 
De corona maatregelen maken het allemaal nog moeilijker.  
Het roest allemaal bij de leeftijd hoort dat  </t>
  </si>
  <si>
    <t xml:space="preserve">
Dat er iets met mensen gebeurd waar ze om geeft. </t>
  </si>
  <si>
    <t xml:space="preserve">/ wat wil ze echt niet kwijt. 
Ja… lastig
Mijn man, huis en noem maar op. 
Zijn gelukkig met 2 en net verhuisd. </t>
  </si>
  <si>
    <t xml:space="preserve">
Als je niet meer mobiel bent. 
Als je niet zo mobiel meer bent. 
</t>
  </si>
  <si>
    <t xml:space="preserve">
Dan gaat het weer over zelfstandigheid en het kunnen beheersen/ beheren van de darmtumor. De stoelgang in de gaten houden, als dat veel hinder geeft. 
Door brachytherapie 1.5 jaar heel erg onthand geweest omdat hij de urine slechts 1 uur kon ophouden. Werd wel 6-8 x per nacht wakker om te kunnen plassen. Dat kan de kwaliteit wel heel sterk negatief beïnvloeden. Durfde toen nauwelijks ergens heen en keek altijd waar het toilet was. Op zo’n moment gaat de stoornis/beperking het leven heel erg beinvloeden, op die momenten was de kwaliteit van leven slechts een 4. 
</t>
  </si>
  <si>
    <t xml:space="preserve">
Flinke zucht 
Endeldarmkanker met een stoma 
Incontinent
En door stoma niet meer goed kunnen leven 
Zou de kwaliteit slechter kunnen makne 
Zou er ms wel mee kunnen leven 
</t>
  </si>
  <si>
    <t xml:space="preserve">
Als ze zieker en zieker zou worden
Als de gezondheid achteruit zal gaan</t>
  </si>
  <si>
    <t xml:space="preserve">
teveel infusen/medicijnen in het ziekenhuis
nog meer naar het ziekenhuis moeten
pijn krijgen 
dat de behandeling niet meer effectief is 
Voelt zich niet 80 
</t>
  </si>
  <si>
    <t xml:space="preserve">
Als de tintelingen zo zouden blijven
Of als in de toekomst het vooruitzicht niet goed is en dat ze weinig kan </t>
  </si>
  <si>
    <t xml:space="preserve">
Dat ze helemaal niks meer kan. 
Dat ze 70 bent, ga lekker binnen zitten, krantje, puzzeltje. 
dat je beperkt wordt in de dingen die je wil 
</t>
  </si>
  <si>
    <t>familiy (incl partner)</t>
  </si>
  <si>
    <t xml:space="preserve">Een hele goede vrouw, houdt alles voor hem mee de gaten  graag nog lang het daglicht zien. Nu goed leven, altijd al gehad.  Is bij dat het veranderd is naar het huidige ziekenhuis.
Ze vertellen veel meer . Alles zelf kunnen blijven zoals nu. Kan niet stilzitten. Nu met corona blijft hij binnen.  Goed verstand. Aanspraak met de vrouw. 
</t>
  </si>
  <si>
    <t>Zoals ze normaal dagelijks meemaakt, allerlei dingen. Door corona een stuk minder. Mensen ontmoeten, kinderen en kleinkinderen zien. Samen met man leuke doen. Naar buiten kunnen. Nu is dat allemaal moeilijk. Pluk de dag . Probeert iedere dag met een goed randje te pakken. Je kan nu helemaal niks door corona</t>
  </si>
  <si>
    <t>Heel veel nog. 
Stukje buiten wandelen (niet ver meer) 
Prachtig weggetje naast het huis 
Geniet van het uitzicht over het weitje in de buurt en in de tuin 
Met zus hele week naar de veluwe, familie bezoeken in het Oosten van het land, andere omgeving
Goede familie contacten. 
Puzzelen 
Heeft hele goede contacten met mensen van de kerk/ andere familie – geen eenzaamheid, fantastische buren, buren komen dagelijks langs, komen het vragen als ze weg is geweest – neef langs- kleinzoon langs- staan telkens weer</t>
  </si>
  <si>
    <t xml:space="preserve">Kinderen en kleinkinderen, geniet daar enorm van, trots op , blij dat ze het mee mag maken. Allemaal in goede verstandhouding. Iedereen kan het goed met elkaar vinden. 
Buiten gezondheid en zo voor, bij ziek in bed liggen geniet je nergens van. 
Fijne vrienden. Erg leuke mensen om haar heen. De moeite waard. 
Herinneringen aan het verleden. Enorm dankbaar. Had een geëmancipeerde man, samen heel goed gehad. Helaas al meer dan 20 jaar geleden overleden. Moest dat een plekje geven. Had een goed huwelijk, kijkt terug op een goed huwelijk. </t>
  </si>
  <si>
    <t xml:space="preserve">
Gelooft in god, vanuit die hand ontvangt ze het leven en mag ze leven. Die bepaalt haar leven. 
Nu mag ik uit die hand, elke dag verder zonder pijn. 
Nu wel langskomen, dat er ellendigheid is door de chemo, maar het was wel draagbaar. 
De here is nog goed voor haar. 
Ze moet niet door zo’n diep dal als anderen
Wordt omringt door  goede mensen 
Kan nog zelfstandig wonen
Veel kennissen familie
Druk met iedereen bellen (broer bellen wordt 92) 
Woont samen met dochter en haar man en kinderen. 
Woont dichtbij een kasteel ( “ons landgoed”) , mag daar nog wonen (huren). Was een boerderij, door man verbouwd. 
Dubbel huis geworden. Wonen gescheiden, eigen leven. 
Dochter en gezin komen wel iedere dag even langs. 
Had zelf 6 kinderen, 24 kleinkinderen, 20 achter kleinkinderen. 
Door corona jammer genoeg verjaardag niet goed kunnen vieren.  Vorig jaar een foto wel gelukt. 
Alles bij elkaar maakt het leven de moeite waard
Woont op de beiden . Zoon jaagt daar in de buurt. 
Geniet van de omgeving. 
Was buiten bij de kippen. Genoot van de maan die door de bomen heen scheen. Toen kwamen r ganzen aan (50 stuks), wat prachtig mooi in de maat en kwaken. Lekker buiten zijn, alle mooie dingen van de natuur. De sporen van de reeeen, de sporen van de dassen,  de mais die door de das is opgegeten. Daar geniet ze van.  Geiten. Wordt omringt de de natuur. Vindt het ene voorrecht dat ze er zo van kan geniet. 
Dat ze een goed geheugen kan hebben. IS blij dat ze geen geheugenverlies heeft. 
Is blij dat ze over allerlei dignen kan praten behalve alleen over de ziekte. 
Er is een doolhof in het maisveld, kleindochter loopt in daarin spelend met de gitaar.  Trost op de kleinkinderen. Geniet ervan om die kinderen buiten te zien. 
</t>
  </si>
  <si>
    <t xml:space="preserve">
Is blij dat de kuur achter de rug is 
Pijnlijke nagels 
Eigenlijk heel veel .
Is een heel actief mens
Mensen om zich heen
Kleinkinderen
Kinderen, werken op scholen (als juf), nu niet vanwege borstkanker en vanwege corona 
Sinds begin maart niet meer in supermarkten geweest, bestelt alles online
bloemenwinkel als het rustig is. 
Leest
Fietsen
Knutselen
Schoorsteen gemaakt voor de afdeling 
Bezige bij
Vrijwilligers werk, in woonzorg centrum als flexwerker, niet vast op een ochtend. Veel voor activiteiten begeleiden, aankleding van koor. Vossenjacht gehouden, georganiseerd. 
Actief met de kleinkinderen. 
Puzzelen en slecht stilzitten. 
Man die haar terugfluit als het niet 
</t>
  </si>
  <si>
    <t xml:space="preserve">
Eigenlijk alles
Is heel positief
De kinderen zeggen altijd u bent altijd vrolijk. 
De kinderen 
Alles
Rijdt met de auto, dat is onmisbaar 
Gaat naar haar zussen toe , kan niet door corona 
Man leeft niet meer, dat is wat minder 
Verder nu in de corona tijd niet zo leuk.
Gaat normaal regelmatig op bezoek bij haar zussen ( alledrie in het oosten van het land) 
 &gt;zou anders regelmatig naar apeldoorn gaan als er geen corona was
Lekker uitgaan, bijv. naar de kinderen 
</t>
  </si>
  <si>
    <t xml:space="preserve">
De familie gezond is 
Dat hij goed zich kan redden 
Niet afhankelijk van anderen, heel belangrijk 
Ja lastige vraag 
</t>
  </si>
  <si>
    <t xml:space="preserve">
Geluk dat hij 2 lieve/ goede zonen heeft
Die leven getrouwd en samen met 2 vrouwen, 4 kleinkinderen, die zijn geweldig, veel talent 
Sinterklaas gevierd
Kerstboom gezet
De alledaagse dingen geven plezier mits gezond
Zolang je jezelf kan redden en niet hulp van anderen nodig hebt. 
Anderen helpen, oa afrikaans land en philepijnen voor vrijwilligerswerk. Is geweldig. 
Aantal keer geweest.  
Dat moeten we allemaal doen. 
</t>
  </si>
  <si>
    <t xml:space="preserve">
de sociale contacten, en het vrijwilligerswerk dat hij daarin doet
Familie 
Communicatie voor een badmintonvereniging
Computerles/ tablet les aan ouderen
Schrijft levensverhalen voor ouderen, samen met een organisatie,  over het algemeen niet alleen eenzame ouderen. Krijgt dat via ha door, als ouderen wel eenzaam zijn.  Vaak ook vanuit kinderen die zeggen over ouderen over de 70, we willen toch wat meer weten over geschiedenis van vader 
De uitdagingen in het leven zijn belangrijk 
Reizen is ook heel belangrijk. Hebben in curacao gewoond, gaan daar jaarlijks naar toe, zoon woont aan de andere kant van de wereld 
</t>
  </si>
  <si>
    <t xml:space="preserve">
Dat is natuurlijk alles
Het leven is de moeite waard
Heeft alles wat het hartje begeert
Kan lopen, wandelen, zwemmen, auto rijden, fietsen 
Er zijn wat beweerd. 
Behalve de beperkingen
Was anders op vakantie gegaan
Gaat in jan-februari 4 weken op vakantie naar een warm land
We moeten afwachten tot het vaccin komt, dan kunnen we ons gang weer gang 
Zitten niet zonder geld 
Kan alles doen wat hij wil 
Mooie auto, mooi huis, mooi elektrische fiets
Kinderen, kleinkinderen, komen af en toe langs 
Met kerst wil hij dat iedereen langs komt 
</t>
  </si>
  <si>
    <t xml:space="preserve">Gaat wel goed
Hele gekke tijd 
Is ontzettend vermoeid door alles 
Wel beetje futloos 
Is ook wat ouder 
Alles erbij… 
Heeft ook probleem dat ze slecht kan zien, kan niet meer lezen
Deed voorheen legpuzzel
Kant klossen, ooit ontdekt tijdens een trip naar België Bridgte veel, kan niet meer bij elkaar zijn, het valt allemaal 
weg
1 zoon, wel klein 
De kinderen en de kleinkinderen 
Heeft niet veel, maar goed contact
Doen alles voor haar 
Zoon is mantelzorger, haalt alles wat ze nodig heeft
Is middag in de week vrij van werk om bij zijn moeder te zijn. 
Woont nog zelfstandig. 
Kan nog weinig. 
Ooit gebroken schouder gehad, nooit goed genezen. 
Kan prijskaartjes slecht lezen. 
Heel fijn dat zoon er 1 middag in de week is en om dingen in huis te doen. 
Woont op zichzelf in het centrum van Zeist 
Gaat zo nog even in het zonnetje lopen 
Ergens is het leven wel voltooid. 
Als er wat gebeurd, laat haar dan maar ga. 
</t>
  </si>
  <si>
    <t xml:space="preserve">
Genieten van alle dingen die hij wel kan
Fietsen 
Buiten zijn 
Contact met de zussen 
En daardoor samen op vakantie naar Terschelling 
Na overlijden ouders meer contact gekregen 
De dagelijkse dingen, elke dag wel iets, goh heerlijk was dat 
</t>
  </si>
  <si>
    <t xml:space="preserve">
Is intussen bijna 80 jaar
Dat de moeite waard vinden is veranderd/ heeft zich gewijzigd in de loop van de tijd
Eerst doe je een studie
Dan komt carriere
Dan relatie
Opbouw van een huwelijk
Gezin kinderen 
Belangrijkste dingen om in je leven te verwezenlijken
Bij ouder worden, valt de levensvervulling vanuit het werk weg, dat wordt minder. Is bij hem nu zo’n beetje voltooid. 
Paar weken geleden de laatste artikelen vanuit een boek opgestuurd gekregen. 
Was docent godsdienstwetenschap. Dat was een unieke positie dat hij op islamitische scholengemeenschap/ universiteit in Azië kwam, waar hij langere tijd gewoond en gewerkt heeft. En tot vorig jaar intensief contacten mee heeft gehouden. Naast doceren ook heel spoor van artikelen en boeken nagelaten. 
Dat hoeft nu niet meer. Dat is een werkzaamheid die geweest is. Dat was een redelijk welomschreven uitnodiging. 
Het was zijn taak om op de islamitische universiteit ook mensen op te leiden die aan westerse universiteiten zouden kunnen  studeren. Brug tussen westerse en islamitische werelden. 
Vanaf 1970 is de islam alleen maar in een slechter daglicht gekomen. Dat vindt hij jammer. Dat is toch vechten tegen de bierkaai in 
Nu, op dit moment, wat is QoL:   mn kinderen en kleinkinderen. 
Beide zonen stabiele relatie van 20 jaar, met kleinkinderen 
Grote vreugde hierover 
</t>
  </si>
  <si>
    <t xml:space="preserve">
Houdt graag contacten
Buurthuis met breien 
Zit constant thuis, dat maakt het leven zwaar. 
Alles is naar dr zin
Leuke kinderen, kleinkinderen en zelf achterkleinzoon 
Dat is het belangrijkst 
Verder ziet ze vanzelf wel hoe het loopt
Maakt zich niet te druk
Niet moeilijk doen 
Dan kom je het verst 
</t>
  </si>
  <si>
    <t xml:space="preserve">
Gewoon om lekker door te gaan zoals het nu gaat. 
Nu contacten met de mensen.
Zelfstandig zijn. 
Als je dit al bereikt hebt op 83 jarige leeftijd, dan mag je een tevreden mens. 
Dan zit ik niet te wachten om de hymalaya te beklimmen
Nu niet te klagen. 
</t>
  </si>
  <si>
    <t xml:space="preserve">
Er is niks wat het niet de moeite waard maakt. 
Denkt er zo over. 
Als ze dingen moet noemen, man, kinderen, kleinkinderen. 
Kan niks bedenken, oja die stomma Corona, die moet gewoon weg. 
Veel. 
</t>
  </si>
  <si>
    <t xml:space="preserve">
eerste plaats, niet veel pijn hebben
kleinkinderen
kinderen
wil daar graag zo lang mogelijk plezier van hebben
man is 15 jaar geleden overleden
heeft kinderne niet op zien groeien
zoveel mogelijke zelf proberen doen
hooopt dat dat zo lang mogelijk te blijven doen
eerste plaats, niet veel pijn hebben
kleinkinderen
kinderen
wil daar graag zo lang mogelijk plezier van hebben
man is 15 jaar geleden overleden
heeft kinderne niet op zien groeien
zoveel mogelijke zelf proberen doen
hoopt dat dat zo lang mogelijk te blijven doen
</t>
  </si>
  <si>
    <t xml:space="preserve">
Dat ik nog op de eigen benen loop. 
Heel erg fan van haar rollator. Kan nog goed lopen. Anderen kunnen haar haast niet bijhouden. 
Geen probleem met lopen op zich, maar buiten te onstabiel. 
Gaat 2x per week naar een plek in de bossen waar ze samen is met anderen, met elkaar in een ruimte, doet ze dingen met elkaar. Je ontmoet andere mensen. Samen eten. Gezelligheid. 
Wordt gehaald en gebracht. 
</t>
  </si>
  <si>
    <t xml:space="preserve">
Is daarin heel flexibel. Kan zich makkelijk aanpassen aan de ellende. 
Had vijf jaar geleden beide armen gebroken. 
Kijkt altijd naar wat er wel nog kan. 
</t>
  </si>
  <si>
    <t xml:space="preserve">
Dat wil voor hem zeggen, dat hij de relatie die hij heeft met echtgenote en kinderen/ vrienden, dat hij die kan onderhouden door zichzelf te kunnen blijven. 
Dwz. Wil niet een ander/ patiënt zijn/ wil niet meewarig worden aangekeken. 
Goede QoL wil zegen dat hij kan functioneren door jan te zijn zoals de mensen om hem heen hem kennen. 
Het fysieke stuk vergt veel nadenkwerk. Niet echt gehandicapt, maar kan een aantal dingen niet meer. 
Weet niet hoe het zou zijn als hij fysiek achteruit zou gaan 
Met het hoofd erbij blijven is het belangrijkst
Goed huwelijk 
Wordt veel voor hem gezorgd 
De relatie is onveranderd 
Lijkt nu door de corona op periodes op de boot, toen hij vroeger daar wrekte
Het verdriet zit in, dt ze niet met kinderen/ kleinkinderen kunnen optrekken. Bijv. oppassen. Ziekte gaat vooruit, Corona verpest dit. 
Geen rampen
Komt uit bij de corona, er komt weer dikke lock down aan 
Vanaf maart volgend jaar naar behandeling van 1x per maand, dan chronisch 
Gemiddelde verlenging van leven is 6 jaar, kan korter en kan langer 
Snel achteruit gaan zou het slechter kunnen maken 
Hoe hij er nu tegenaan kijkt, voor eigen gevoel perspectief
Als vrienden/kennissenbestand/kinderen bestand blijft 
</t>
  </si>
  <si>
    <t xml:space="preserve">
Voor iedereen verschillend
Is meer dan 50 jaar getrouwd, goed en interessant leven. Veel mensen ontmoet hebben. 30 jaar in buitenland gewoond, veel culturen opgeschoven. Zorgen voor elkaar. Dat is prettig. 
Daarvan geleerd, gaat daarom makkelijker met ziekte, je moet dingen kunnen loslaten. 
Zelfredzaam zijn. 
Goede thuisbasis hebben. 
</t>
  </si>
  <si>
    <t xml:space="preserve">
Belangrijkst is dat de hersenen goed blijven. 
Moeder is heel erg dement geworden. 
Dat ze mee kan leven met de dingen die er gebeuren bijv. bij de kinderen. 
Dat ze in de gaten kan houden wat er in de wereld gebeurd
Dat ze haar eigen zaakjes kan regelen. 
Veel word feut
Veel contact met schoonzus in Brabant. Bellen elkaar geregeld, houden elkaar in de gaten. Sturen elkaar iedere ochtend een berichtje. Blij dat ze dat allemaal nog kan. 
</t>
  </si>
  <si>
    <t xml:space="preserve">
Dat ze die dingen kan blijven doen op een normale wijze
Ze weet best dat ze door ouderdom wat moet inleveren
Zelf kunnen lopen , geen rolstoel 
Geen hulp aankleden en het wassen 
Goede hersenen houden 
Tijdelijk oke, Maar totaal verzorgd worden, In een verpleeghuis wonen, is dat niet
</t>
  </si>
  <si>
    <t xml:space="preserve">
Heeft nu geen goede kwaliteit 
Dat ze kan doen wat ze wil 
Bijv. veel origami, veel puzzelen, veel fietsen. 
Nu ook nog nekbrace gehad voor 3 maanden (nu 7-8 weken er af), nu veel last van tintelingen in het hele lichaam 
Dat betekent dat je ook niet goed kan bukken, veel liggend doen. 
genoot toen wel van luisterboek
Hoopt dat ze in de toekomst, de erder genoemde hobbies weer kan 
</t>
  </si>
  <si>
    <t xml:space="preserve">
Nee
Of ja… dat ze weer alles kan doen. 
Niet nu zo beperkt door de corona, is meteen na de operatie begonnen. 
Eigenlijk al vanaf de operatie is er corona
</t>
  </si>
  <si>
    <t xml:space="preserve">
Hier in Nederland
Had vroeger huisje op platteland in FR, was te primitief, lastig als je ouder wordt 
Is niet heel fit meer, kan niet meer goed lang lopen, maar alle voorzieningen in Nederland zijn goed op orde. 
Kan eigenlijk niks anders noemen. 
Misschien als ze later minder kan lopen
Wil graag zo lang mogelijk in haar eigen huis blijven wonen. 
Als het moet, moet het, dan kan het niet anders. 
Astma, hoge RR, behandeling voor borstkanker 
</t>
  </si>
  <si>
    <t xml:space="preserve">
Heel graag meer en beter contact met haar zoon 
Is 70+, merkt dat sommige dingen minder worden, zou soms minder last willen hebben van het ouder worden. 
</t>
  </si>
  <si>
    <t xml:space="preserve">
Mag niet klagen 
Het zit in je systeem 
Tumor in de rug is weg gestraald, de rug hersteld zich wel redelijk. Moet niet zwaar tillen. Er zijn dingen waar je rekening mee moet houden. 
Sterker zijn. 
De spieren zijn minder, ook omdat hij minder doet. 
Als het weer goed is, gaat hij fietsen. 
Zou willen dat hij wat meer zoals vroeger was. 
Klussen zit er niet meer in, die houdingen zorgen voor pijn. Merkt dat hij dan niet meer de dezelfde persoon is als vroeger. 
Net gestofzuigd. 
Vrouw is vertrokken, ws naar kleinkinderen. 
</t>
  </si>
  <si>
    <t xml:space="preserve">
Als je een beetje het idee had dat je beter zou worden. Het is meer een kwestie van hoe lang hou je uit. 
Je kan aan niemand vragen hoe lang het nog zal duren
Iedere ervaring is natuurlijk anders 
Je weet dat het is zoals sinterklaas, je krijgt surprise, maar weet niet wat er in het pakje zit
</t>
  </si>
  <si>
    <t xml:space="preserve">
Dat je er weer een beetje uit kan
Dat de corona voorbij is
Dat je weer een beetje naar je vrienden kennissen en familie kan 
</t>
  </si>
  <si>
    <t xml:space="preserve">
Diarree, misselijkheid en overgeven 
Contact met anderen, vanuit de corona nu een beetje moeilijk. 
Erg jammer dat ze nog geen nieuwe sociale kring heeft kunnen opbouwen. Woont nu 1.5 jaar hier in de omgeving (komt uit hele andere regio). Wilde daar op een clubje, eind juni verhuisd, in november klachten van de M. Kahler, kreeg toen die diagnose, toen corona, vind het jammer dat ze weinig heeft kunnen opbouwen. 
Dat zijn onvoorziene omstandigheden 
Ervoor 30 jaar in het westen van het land gewoond, maar hier in de omgeving wel opgegroeid, en eigenlijk altijd terug gewild. 
Drenthe, Brabant , overal gewoond. 
Is inmiddels alleen, man overleden. Moest verhuizen, kon beter meteen doorpakken en de wens achterna , namelijk de wens om terug in deze regio te komen wonen. 
</t>
  </si>
  <si>
    <t xml:space="preserve">
Leven wordt niet meer zoals het geweest is. Omdat hij ongeneeslijk ziek is. Dat is iets wat hij iedere dag bij zich draagt.  Als hij toch weer ooit de oude zou kunnen zijn. 
</t>
  </si>
  <si>
    <t xml:space="preserve">
Weinig 
Is heel tevreden met alles 
Heeft vrede met de situatie 
Werkt nog op en rond het huis 
Van huis meegekregen , werkersmentaliteit, zitten nooit stil 
Wonen in een mooie omgeving, vlakbij winkels en station, hadden al bestaande woning, was in het weiland. 
</t>
  </si>
  <si>
    <t xml:space="preserve">
Dat er niemand meer naar je omkijkt. 
Maar woont samen met vrouw en er is zoon in huis, die nog bij hen inwoont. 
Ondanks de corona nu toch nog een goed leven. 
Je mag niks ontvangen, dus ziet de kleinkinderen niet zoveel (wonen ook ver weg)
Dochter woont ook ver weg,die mag hij ook niet ontvangen want die zijn ook oma en opa. </t>
  </si>
  <si>
    <t xml:space="preserve">
Vanuit tuincentrum onderhouden ze tuin, hij doet daar weer de tuin voor. Opnieuw de voortuin beplant, dat horen ze niet te doen, maar ze doen het wel.  Dus weinig te klagen.
</t>
  </si>
  <si>
    <t xml:space="preserve">
Hoorde vrij kort dat de medicijnen niet meer aanslaan. 
Net met nieuwe medicijnen gestart.. 
Is angstig dat het slechter wordt, is bang voor bedlegerig worden en afhankelijk 
</t>
  </si>
  <si>
    <t>Q5: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</si>
</sst>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rgb="FFFFC000"/>
      <name val="Calibri"/>
      <family val="2"/>
      <scheme val="minor"/>
    </font>
    <font>
      <sz val="8"/>
      <color theme="1"/>
      <name val="Calibri"/>
      <family val="2"/>
      <scheme val="minor"/>
    </font>
    <font>
      <sz val="11"/>
      <color rgb="FF00B050"/>
      <name val="Calibri"/>
      <family val="2"/>
      <scheme val="minor"/>
    </font>
    <font>
      <sz val="11"/>
      <color theme="0" tint="-0.249977111117893"/>
      <name val="Calibri"/>
      <family val="2"/>
      <scheme val="minor"/>
    </font>
    <font>
      <sz val="11"/>
      <color theme="0" tint="-0.34998626667073579"/>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6" tint="0.39997558519241921"/>
        <bgColor theme="0" tint="-0.14999847407452621"/>
      </patternFill>
    </fill>
  </fills>
  <borders count="7">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8">
    <xf numFmtId="0" fontId="0" fillId="0" borderId="0" xfId="0"/>
    <xf numFmtId="0" fontId="0" fillId="0" borderId="0" xfId="0" applyAlignment="1">
      <alignment vertical="center"/>
    </xf>
    <xf numFmtId="0" fontId="0" fillId="0" borderId="0" xfId="0"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left" vertical="top" wrapText="1"/>
    </xf>
    <xf numFmtId="0" fontId="1" fillId="0" borderId="0" xfId="0"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wrapText="1"/>
    </xf>
    <xf numFmtId="0" fontId="0" fillId="0" borderId="0" xfId="0" applyAlignment="1"/>
    <xf numFmtId="0" fontId="0" fillId="0" borderId="0" xfId="0" applyAlignment="1">
      <alignment horizontal="left" vertical="top"/>
    </xf>
    <xf numFmtId="0" fontId="0" fillId="0" borderId="5" xfId="0" applyFont="1" applyBorder="1" applyAlignment="1">
      <alignment textRotation="45"/>
    </xf>
    <xf numFmtId="0" fontId="3" fillId="2" borderId="5" xfId="0" applyFont="1" applyFill="1" applyBorder="1" applyAlignment="1">
      <alignment textRotation="45"/>
    </xf>
    <xf numFmtId="0" fontId="0" fillId="0" borderId="0" xfId="0" applyAlignment="1">
      <alignment horizontal="left"/>
    </xf>
    <xf numFmtId="0" fontId="0" fillId="2" borderId="0" xfId="0" applyFill="1" applyAlignment="1"/>
    <xf numFmtId="0" fontId="1" fillId="0" borderId="0" xfId="0" applyFont="1" applyAlignment="1">
      <alignment horizontal="left"/>
    </xf>
    <xf numFmtId="0" fontId="0" fillId="5" borderId="0" xfId="0" applyFill="1" applyAlignment="1"/>
    <xf numFmtId="0" fontId="1" fillId="0" borderId="0" xfId="0" applyFont="1" applyAlignment="1">
      <alignment horizontal="left" vertical="top"/>
    </xf>
    <xf numFmtId="0" fontId="2" fillId="2" borderId="0" xfId="0" applyFont="1" applyFill="1" applyAlignment="1"/>
    <xf numFmtId="0" fontId="0" fillId="0" borderId="0" xfId="0" applyFill="1" applyAlignment="1"/>
    <xf numFmtId="0" fontId="0" fillId="2" borderId="0" xfId="0" applyFont="1" applyFill="1" applyAlignment="1"/>
    <xf numFmtId="0" fontId="4" fillId="0" borderId="0" xfId="0" applyFont="1" applyFill="1" applyAlignment="1"/>
    <xf numFmtId="0" fontId="0" fillId="2" borderId="0" xfId="0" applyFill="1" applyAlignment="1">
      <alignment horizontal="left" vertical="top"/>
    </xf>
    <xf numFmtId="0" fontId="0" fillId="4" borderId="0" xfId="0" applyFill="1" applyAlignment="1"/>
    <xf numFmtId="0" fontId="7" fillId="0" borderId="0" xfId="0" applyFont="1" applyAlignment="1"/>
    <xf numFmtId="0" fontId="3" fillId="0" borderId="6" xfId="0" applyFont="1" applyFill="1" applyBorder="1" applyAlignment="1">
      <alignment textRotation="45"/>
    </xf>
    <xf numFmtId="0" fontId="3" fillId="0" borderId="5" xfId="0" applyFont="1" applyFill="1" applyBorder="1" applyAlignment="1">
      <alignment textRotation="45"/>
    </xf>
    <xf numFmtId="0" fontId="0" fillId="0" borderId="0" xfId="0" applyFill="1" applyBorder="1" applyAlignment="1"/>
    <xf numFmtId="0" fontId="2" fillId="6" borderId="5" xfId="0" applyFont="1" applyFill="1" applyBorder="1" applyAlignment="1">
      <alignment textRotation="45"/>
    </xf>
    <xf numFmtId="0" fontId="0" fillId="6" borderId="0" xfId="0" applyFill="1" applyAlignment="1"/>
    <xf numFmtId="0" fontId="3" fillId="0" borderId="4" xfId="0" applyFont="1" applyFill="1" applyBorder="1" applyAlignment="1">
      <alignment textRotation="45"/>
    </xf>
    <xf numFmtId="0" fontId="2" fillId="7" borderId="5" xfId="0" applyFont="1" applyFill="1" applyBorder="1" applyAlignment="1">
      <alignment textRotation="45"/>
    </xf>
    <xf numFmtId="0" fontId="3" fillId="6" borderId="4" xfId="0" applyFont="1" applyFill="1" applyBorder="1" applyAlignment="1">
      <alignment textRotation="45"/>
    </xf>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8" fillId="2" borderId="0" xfId="0" applyFont="1" applyFill="1" applyAlignment="1"/>
    <xf numFmtId="0" fontId="8" fillId="0" borderId="0" xfId="0" applyFont="1" applyFill="1" applyAlignment="1"/>
    <xf numFmtId="0" fontId="9" fillId="0" borderId="0" xfId="0" applyFont="1" applyFill="1" applyAlignment="1"/>
    <xf numFmtId="0" fontId="8" fillId="0" borderId="2" xfId="0" applyFont="1" applyFill="1" applyBorder="1" applyAlignment="1">
      <alignment textRotation="45"/>
    </xf>
    <xf numFmtId="0" fontId="8" fillId="0" borderId="3" xfId="0" applyFont="1" applyFill="1" applyBorder="1" applyAlignment="1"/>
    <xf numFmtId="0" fontId="8" fillId="0" borderId="0" xfId="0" applyFont="1" applyFill="1" applyBorder="1" applyAlignment="1"/>
    <xf numFmtId="0" fontId="3" fillId="0" borderId="2" xfId="0" applyFont="1" applyFill="1" applyBorder="1" applyAlignment="1">
      <alignment textRotation="45"/>
    </xf>
    <xf numFmtId="0" fontId="3" fillId="0" borderId="0" xfId="0" applyFont="1" applyFill="1" applyAlignment="1"/>
    <xf numFmtId="0" fontId="3" fillId="2" borderId="0" xfId="0" applyFont="1" applyFill="1" applyAlignment="1"/>
    <xf numFmtId="0" fontId="3" fillId="3" borderId="5" xfId="0" applyFont="1" applyFill="1" applyBorder="1" applyAlignment="1">
      <alignment textRotation="45"/>
    </xf>
    <xf numFmtId="0" fontId="0" fillId="2" borderId="0" xfId="0" applyFill="1" applyBorder="1" applyAlignment="1"/>
    <xf numFmtId="0" fontId="2" fillId="0" borderId="0" xfId="0" applyFont="1" applyFill="1" applyAlignment="1"/>
    <xf numFmtId="0" fontId="8" fillId="0" borderId="4" xfId="0" applyFont="1" applyFill="1" applyBorder="1" applyAlignment="1">
      <alignment textRotation="45"/>
    </xf>
    <xf numFmtId="0" fontId="8" fillId="0" borderId="6" xfId="0" applyFont="1" applyFill="1" applyBorder="1" applyAlignment="1">
      <alignment textRotation="45"/>
    </xf>
    <xf numFmtId="0" fontId="8" fillId="0" borderId="5" xfId="0" applyFont="1" applyFill="1" applyBorder="1" applyAlignment="1">
      <alignment textRotation="45"/>
    </xf>
    <xf numFmtId="0" fontId="3" fillId="0" borderId="5" xfId="0" applyFont="1" applyBorder="1" applyAlignment="1">
      <alignment textRotation="45"/>
    </xf>
    <xf numFmtId="0" fontId="0" fillId="0" borderId="2" xfId="0" applyFont="1" applyFill="1" applyBorder="1" applyAlignment="1">
      <alignment horizontal="left" textRotation="45"/>
    </xf>
    <xf numFmtId="0" fontId="0" fillId="0" borderId="5" xfId="0" applyFont="1" applyFill="1" applyBorder="1" applyAlignment="1">
      <alignment textRotation="45"/>
    </xf>
    <xf numFmtId="0" fontId="4" fillId="0" borderId="0" xfId="0" applyFont="1" applyFill="1" applyAlignment="1">
      <alignment horizontal="left" vertical="top"/>
    </xf>
    <xf numFmtId="0" fontId="5" fillId="0" borderId="0" xfId="0" applyFont="1" applyFill="1" applyAlignment="1"/>
    <xf numFmtId="0" fontId="0" fillId="0" borderId="0" xfId="0" applyFill="1" applyAlignment="1">
      <alignment horizontal="left" vertical="center"/>
    </xf>
    <xf numFmtId="0" fontId="9" fillId="0" borderId="2" xfId="0" applyFont="1" applyFill="1" applyBorder="1" applyAlignment="1">
      <alignment textRotation="45"/>
    </xf>
    <xf numFmtId="0" fontId="9" fillId="0" borderId="5" xfId="0" applyFont="1" applyFill="1" applyBorder="1" applyAlignment="1">
      <alignment textRotation="45"/>
    </xf>
    <xf numFmtId="0" fontId="9" fillId="0" borderId="4" xfId="0" applyFont="1" applyFill="1" applyBorder="1" applyAlignment="1">
      <alignment textRotation="45"/>
    </xf>
    <xf numFmtId="0" fontId="9" fillId="0" borderId="6" xfId="0" applyFont="1" applyFill="1" applyBorder="1" applyAlignment="1">
      <alignment textRotation="45"/>
    </xf>
    <xf numFmtId="0" fontId="9" fillId="0" borderId="0" xfId="0" applyFont="1" applyFill="1" applyBorder="1" applyAlignment="1"/>
    <xf numFmtId="0" fontId="3" fillId="2" borderId="0" xfId="0" applyFont="1" applyFill="1" applyBorder="1" applyAlignment="1"/>
    <xf numFmtId="0" fontId="0" fillId="2" borderId="0" xfId="0" applyFill="1" applyAlignment="1"/>
    <xf numFmtId="0" fontId="0" fillId="0" borderId="0" xfId="0" applyFill="1" applyAlignment="1"/>
    <xf numFmtId="0" fontId="0" fillId="0" borderId="0" xfId="0"/>
    <xf numFmtId="0" fontId="0" fillId="0" borderId="0" xfId="0"/>
    <xf numFmtId="0" fontId="0" fillId="0" borderId="0" xfId="0" applyAlignment="1">
      <alignment wrapText="1"/>
    </xf>
    <xf numFmtId="0" fontId="0" fillId="0" borderId="4" xfId="0" applyFont="1" applyFill="1" applyBorder="1" applyAlignment="1">
      <alignment textRotation="45"/>
    </xf>
    <xf numFmtId="0" fontId="2" fillId="0" borderId="5" xfId="0" applyFont="1" applyFill="1" applyBorder="1" applyAlignment="1">
      <alignment textRotation="45"/>
    </xf>
    <xf numFmtId="0" fontId="2" fillId="0" borderId="4" xfId="0" applyFont="1" applyFill="1" applyBorder="1" applyAlignment="1">
      <alignment textRotation="45"/>
    </xf>
    <xf numFmtId="0" fontId="1" fillId="0" borderId="0" xfId="0" applyFont="1" applyFill="1" applyAlignment="1">
      <alignment horizontal="left" vertical="top"/>
    </xf>
    <xf numFmtId="0" fontId="0" fillId="0" borderId="0" xfId="0" applyFill="1" applyBorder="1" applyAlignment="1">
      <alignment textRotation="45"/>
    </xf>
    <xf numFmtId="0" fontId="0" fillId="0" borderId="0" xfId="0" applyFill="1" applyAlignment="1">
      <alignment textRotation="45"/>
    </xf>
    <xf numFmtId="0" fontId="3" fillId="0" borderId="0" xfId="0" applyFont="1" applyFill="1" applyBorder="1" applyAlignment="1">
      <alignment textRotation="45"/>
    </xf>
    <xf numFmtId="0" fontId="2" fillId="0" borderId="0" xfId="0" applyFont="1" applyFill="1" applyAlignment="1">
      <alignment textRotation="45"/>
    </xf>
    <xf numFmtId="0" fontId="0" fillId="0" borderId="0" xfId="0" applyFill="1" applyAlignment="1">
      <alignment horizontal="left" vertical="top"/>
    </xf>
    <xf numFmtId="0" fontId="0" fillId="0" borderId="0" xfId="0" applyFill="1" applyAlignment="1">
      <alignment horizontal="left"/>
    </xf>
    <xf numFmtId="0" fontId="3" fillId="2" borderId="6" xfId="0" applyFont="1" applyFill="1" applyBorder="1" applyAlignment="1">
      <alignment textRotation="45"/>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election activeCell="K23" sqref="K23"/>
    </sheetView>
  </sheetViews>
  <sheetFormatPr defaultRowHeight="20.25" customHeight="1" x14ac:dyDescent="0.25"/>
  <sheetData>
    <row r="1" spans="1:3" ht="20.25" customHeight="1" x14ac:dyDescent="0.25">
      <c r="A1" s="1" t="s">
        <v>1</v>
      </c>
      <c r="B1" t="s">
        <v>7</v>
      </c>
    </row>
    <row r="2" spans="1:3" ht="20.25" customHeight="1" x14ac:dyDescent="0.25">
      <c r="A2" s="1" t="s">
        <v>2</v>
      </c>
      <c r="B2" t="s">
        <v>3</v>
      </c>
    </row>
    <row r="3" spans="1:3" ht="20.25" customHeight="1" x14ac:dyDescent="0.25">
      <c r="A3" s="1" t="s">
        <v>4</v>
      </c>
      <c r="B3" t="s">
        <v>6</v>
      </c>
    </row>
    <row r="4" spans="1:3" ht="20.25" customHeight="1" x14ac:dyDescent="0.25">
      <c r="A4" s="1" t="s">
        <v>5</v>
      </c>
      <c r="B4" t="s">
        <v>8</v>
      </c>
    </row>
    <row r="6" spans="1:3" ht="20.25" customHeight="1" x14ac:dyDescent="0.25">
      <c r="A6" s="34" t="s">
        <v>428</v>
      </c>
      <c r="B6" s="1" t="s">
        <v>0</v>
      </c>
    </row>
    <row r="7" spans="1:3" ht="20.25" customHeight="1" x14ac:dyDescent="0.25">
      <c r="A7" t="s">
        <v>40</v>
      </c>
    </row>
    <row r="8" spans="1:3" ht="20.25" customHeight="1" x14ac:dyDescent="0.25">
      <c r="B8">
        <v>13</v>
      </c>
      <c r="C8" t="s">
        <v>41</v>
      </c>
    </row>
    <row r="9" spans="1:3" ht="20.25" customHeight="1" x14ac:dyDescent="0.25">
      <c r="B9">
        <v>12</v>
      </c>
      <c r="C9" t="s">
        <v>42</v>
      </c>
    </row>
    <row r="10" spans="1:3" ht="20.25" customHeight="1" x14ac:dyDescent="0.25">
      <c r="A10" t="s">
        <v>43</v>
      </c>
    </row>
    <row r="11" spans="1:3" ht="20.25" customHeight="1" x14ac:dyDescent="0.25">
      <c r="B11">
        <v>2</v>
      </c>
      <c r="C11" t="s">
        <v>44</v>
      </c>
    </row>
    <row r="12" spans="1:3" ht="20.25" customHeight="1" x14ac:dyDescent="0.25">
      <c r="B12">
        <v>4</v>
      </c>
      <c r="C12" t="s">
        <v>54</v>
      </c>
    </row>
    <row r="13" spans="1:3" ht="20.25" customHeight="1" x14ac:dyDescent="0.25">
      <c r="A13" t="s">
        <v>45</v>
      </c>
    </row>
    <row r="14" spans="1:3" ht="20.25" customHeight="1" x14ac:dyDescent="0.25">
      <c r="B14">
        <v>5</v>
      </c>
      <c r="C14" t="s">
        <v>46</v>
      </c>
    </row>
    <row r="15" spans="1:3" ht="20.25" customHeight="1" x14ac:dyDescent="0.25">
      <c r="B15">
        <v>6</v>
      </c>
      <c r="C15" t="s">
        <v>55</v>
      </c>
    </row>
    <row r="16" spans="1:3" ht="20.25" customHeight="1" x14ac:dyDescent="0.25">
      <c r="B16">
        <v>1</v>
      </c>
      <c r="C16" t="s">
        <v>56</v>
      </c>
    </row>
    <row r="17" spans="1:3" ht="20.25" customHeight="1" x14ac:dyDescent="0.25">
      <c r="A17" t="s">
        <v>47</v>
      </c>
    </row>
    <row r="18" spans="1:3" ht="20.25" customHeight="1" x14ac:dyDescent="0.25">
      <c r="B18">
        <v>7</v>
      </c>
      <c r="C18" t="s">
        <v>48</v>
      </c>
    </row>
    <row r="19" spans="1:3" ht="20.25" customHeight="1" x14ac:dyDescent="0.25">
      <c r="B19">
        <v>8</v>
      </c>
      <c r="C19" t="s">
        <v>49</v>
      </c>
    </row>
    <row r="20" spans="1:3" ht="20.25" customHeight="1" x14ac:dyDescent="0.25">
      <c r="B20">
        <v>9</v>
      </c>
      <c r="C20" t="s">
        <v>50</v>
      </c>
    </row>
    <row r="21" spans="1:3" ht="20.25" customHeight="1" x14ac:dyDescent="0.25">
      <c r="A21" t="s">
        <v>51</v>
      </c>
    </row>
    <row r="22" spans="1:3" ht="20.25" customHeight="1" x14ac:dyDescent="0.25">
      <c r="B22">
        <v>10</v>
      </c>
      <c r="C22" t="s">
        <v>57</v>
      </c>
    </row>
    <row r="23" spans="1:3" ht="20.25" customHeight="1" x14ac:dyDescent="0.25">
      <c r="B23">
        <v>11</v>
      </c>
      <c r="C23" t="s">
        <v>52</v>
      </c>
    </row>
    <row r="24" spans="1:3" ht="20.25" customHeight="1" x14ac:dyDescent="0.25">
      <c r="B24">
        <v>3</v>
      </c>
      <c r="C24" t="s">
        <v>53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4"/>
  <sheetViews>
    <sheetView topLeftCell="A40" zoomScale="85" zoomScaleNormal="85" workbookViewId="0">
      <pane xSplit="1" topLeftCell="B1" activePane="topRight" state="frozen"/>
      <selection pane="topRight" activeCell="C42" sqref="C42"/>
    </sheetView>
  </sheetViews>
  <sheetFormatPr defaultColWidth="45.7109375" defaultRowHeight="15" x14ac:dyDescent="0.25"/>
  <cols>
    <col min="1" max="1" width="14.85546875" style="2" customWidth="1"/>
    <col min="2" max="3" width="45.7109375" style="2"/>
    <col min="4" max="4" width="45.5703125" style="2" customWidth="1"/>
    <col min="5" max="16384" width="45.7109375" style="2"/>
  </cols>
  <sheetData>
    <row r="1" spans="1:5" s="5" customFormat="1" ht="30" x14ac:dyDescent="0.25">
      <c r="A1" s="5" t="s">
        <v>235</v>
      </c>
      <c r="B1" s="6" t="s">
        <v>230</v>
      </c>
      <c r="C1" s="5" t="s">
        <v>232</v>
      </c>
      <c r="D1" s="5" t="s">
        <v>233</v>
      </c>
      <c r="E1" s="5" t="s">
        <v>234</v>
      </c>
    </row>
    <row r="2" spans="1:5" ht="60" x14ac:dyDescent="0.25">
      <c r="A2" s="2">
        <v>1</v>
      </c>
      <c r="B2" s="3" t="s">
        <v>11</v>
      </c>
      <c r="C2" s="2" t="s">
        <v>33</v>
      </c>
      <c r="D2" s="2" t="s">
        <v>32</v>
      </c>
      <c r="E2" s="2" t="s">
        <v>231</v>
      </c>
    </row>
    <row r="3" spans="1:5" ht="120" x14ac:dyDescent="0.25">
      <c r="A3" s="2">
        <v>2</v>
      </c>
      <c r="B3" s="2" t="s">
        <v>12</v>
      </c>
      <c r="C3" s="2" t="s">
        <v>34</v>
      </c>
      <c r="D3" s="2" t="s">
        <v>35</v>
      </c>
      <c r="E3" s="2" t="s">
        <v>36</v>
      </c>
    </row>
    <row r="4" spans="1:5" ht="135" x14ac:dyDescent="0.25">
      <c r="A4" s="2">
        <v>3</v>
      </c>
      <c r="B4" s="3" t="s">
        <v>391</v>
      </c>
      <c r="C4" s="2" t="s">
        <v>37</v>
      </c>
      <c r="D4" s="2" t="s">
        <v>38</v>
      </c>
      <c r="E4" s="2" t="s">
        <v>39</v>
      </c>
    </row>
    <row r="5" spans="1:5" ht="120" x14ac:dyDescent="0.25">
      <c r="A5" s="2">
        <v>4</v>
      </c>
      <c r="B5" s="2" t="s">
        <v>392</v>
      </c>
      <c r="C5" s="2" t="s">
        <v>242</v>
      </c>
      <c r="D5" s="2" t="s">
        <v>291</v>
      </c>
      <c r="E5" s="2" t="s">
        <v>427</v>
      </c>
    </row>
    <row r="6" spans="1:5" ht="165" x14ac:dyDescent="0.25">
      <c r="A6" s="2">
        <v>5</v>
      </c>
      <c r="B6" s="3" t="s">
        <v>13</v>
      </c>
      <c r="C6" s="2" t="s">
        <v>243</v>
      </c>
      <c r="D6" s="2" t="s">
        <v>292</v>
      </c>
      <c r="E6" s="2" t="s">
        <v>337</v>
      </c>
    </row>
    <row r="7" spans="1:5" ht="225" x14ac:dyDescent="0.25">
      <c r="A7" s="2">
        <v>6</v>
      </c>
      <c r="B7" s="3" t="s">
        <v>393</v>
      </c>
      <c r="C7" s="2" t="s">
        <v>409</v>
      </c>
      <c r="D7" s="2" t="s">
        <v>293</v>
      </c>
      <c r="E7" s="2" t="s">
        <v>338</v>
      </c>
    </row>
    <row r="8" spans="1:5" ht="210" x14ac:dyDescent="0.25">
      <c r="A8" s="2">
        <v>7</v>
      </c>
      <c r="B8" s="3" t="s">
        <v>394</v>
      </c>
      <c r="C8" s="2" t="s">
        <v>244</v>
      </c>
      <c r="D8" s="2" t="s">
        <v>294</v>
      </c>
      <c r="E8" s="2" t="s">
        <v>339</v>
      </c>
    </row>
    <row r="9" spans="1:5" ht="75" x14ac:dyDescent="0.25">
      <c r="A9" s="2">
        <v>8</v>
      </c>
      <c r="B9" s="2" t="s">
        <v>14</v>
      </c>
      <c r="C9" s="2" t="s">
        <v>18</v>
      </c>
      <c r="D9" s="2" t="s">
        <v>16</v>
      </c>
      <c r="E9" s="2" t="s">
        <v>17</v>
      </c>
    </row>
    <row r="10" spans="1:5" ht="105" x14ac:dyDescent="0.25">
      <c r="A10" s="2">
        <v>9</v>
      </c>
      <c r="B10" s="3" t="s">
        <v>20</v>
      </c>
      <c r="C10" s="2" t="s">
        <v>19</v>
      </c>
      <c r="D10" s="2" t="s">
        <v>21</v>
      </c>
      <c r="E10" s="2" t="s">
        <v>22</v>
      </c>
    </row>
    <row r="11" spans="1:5" ht="165" x14ac:dyDescent="0.25">
      <c r="A11" s="2">
        <v>10</v>
      </c>
      <c r="B11" s="3" t="s">
        <v>23</v>
      </c>
      <c r="C11" s="2" t="s">
        <v>24</v>
      </c>
      <c r="D11" s="2" t="s">
        <v>26</v>
      </c>
      <c r="E11" s="2" t="s">
        <v>25</v>
      </c>
    </row>
    <row r="12" spans="1:5" ht="225" x14ac:dyDescent="0.25">
      <c r="A12" s="2">
        <v>11</v>
      </c>
      <c r="B12" s="3" t="s">
        <v>27</v>
      </c>
      <c r="C12" s="2" t="s">
        <v>28</v>
      </c>
      <c r="D12" s="2" t="s">
        <v>29</v>
      </c>
      <c r="E12" s="2" t="s">
        <v>426</v>
      </c>
    </row>
    <row r="13" spans="1:5" ht="255" x14ac:dyDescent="0.25">
      <c r="A13" s="2">
        <v>12</v>
      </c>
      <c r="B13" s="3" t="s">
        <v>30</v>
      </c>
      <c r="C13" s="2" t="s">
        <v>245</v>
      </c>
      <c r="D13" s="2" t="s">
        <v>295</v>
      </c>
      <c r="E13" s="2" t="s">
        <v>340</v>
      </c>
    </row>
    <row r="14" spans="1:5" ht="300" x14ac:dyDescent="0.25">
      <c r="A14" s="2">
        <v>13</v>
      </c>
      <c r="B14" s="3" t="s">
        <v>199</v>
      </c>
      <c r="C14" s="2" t="s">
        <v>246</v>
      </c>
      <c r="D14" s="2" t="s">
        <v>296</v>
      </c>
      <c r="E14" s="2" t="s">
        <v>341</v>
      </c>
    </row>
    <row r="15" spans="1:5" ht="180" x14ac:dyDescent="0.25">
      <c r="A15" s="2">
        <v>14</v>
      </c>
      <c r="B15" s="3" t="s">
        <v>200</v>
      </c>
      <c r="C15" s="2" t="s">
        <v>247</v>
      </c>
      <c r="D15" s="2" t="s">
        <v>297</v>
      </c>
      <c r="E15" s="2" t="s">
        <v>297</v>
      </c>
    </row>
    <row r="16" spans="1:5" ht="409.5" x14ac:dyDescent="0.25">
      <c r="A16" s="2">
        <v>15</v>
      </c>
      <c r="B16" s="3" t="s">
        <v>201</v>
      </c>
      <c r="C16" s="2" t="s">
        <v>248</v>
      </c>
      <c r="D16" s="2" t="s">
        <v>423</v>
      </c>
      <c r="E16" s="2" t="s">
        <v>342</v>
      </c>
    </row>
    <row r="17" spans="1:5" ht="180" x14ac:dyDescent="0.25">
      <c r="A17" s="2">
        <v>16</v>
      </c>
      <c r="B17" s="3" t="s">
        <v>202</v>
      </c>
      <c r="C17" s="2" t="s">
        <v>249</v>
      </c>
      <c r="D17" s="2" t="s">
        <v>298</v>
      </c>
      <c r="E17" s="2" t="s">
        <v>343</v>
      </c>
    </row>
    <row r="18" spans="1:5" ht="409.5" x14ac:dyDescent="0.25">
      <c r="A18" s="2">
        <v>17</v>
      </c>
      <c r="B18" s="3" t="s">
        <v>395</v>
      </c>
      <c r="C18" s="2" t="s">
        <v>250</v>
      </c>
      <c r="D18" s="2" t="s">
        <v>299</v>
      </c>
      <c r="E18" s="2" t="s">
        <v>344</v>
      </c>
    </row>
    <row r="19" spans="1:5" ht="330" x14ac:dyDescent="0.25">
      <c r="A19" s="2">
        <v>18</v>
      </c>
      <c r="B19" s="3" t="s">
        <v>203</v>
      </c>
      <c r="C19" s="2" t="s">
        <v>251</v>
      </c>
      <c r="D19" s="2" t="s">
        <v>300</v>
      </c>
      <c r="E19" s="2" t="s">
        <v>345</v>
      </c>
    </row>
    <row r="20" spans="1:5" ht="285" x14ac:dyDescent="0.25">
      <c r="A20" s="2">
        <v>19</v>
      </c>
      <c r="B20" s="3" t="s">
        <v>236</v>
      </c>
      <c r="C20" s="2" t="s">
        <v>410</v>
      </c>
      <c r="D20" s="2" t="s">
        <v>301</v>
      </c>
      <c r="E20" s="2" t="s">
        <v>346</v>
      </c>
    </row>
    <row r="21" spans="1:5" ht="390" x14ac:dyDescent="0.25">
      <c r="A21" s="2">
        <v>20</v>
      </c>
      <c r="B21" s="3" t="s">
        <v>396</v>
      </c>
      <c r="C21" s="2" t="s">
        <v>252</v>
      </c>
      <c r="D21" s="2" t="s">
        <v>302</v>
      </c>
      <c r="E21" s="2" t="s">
        <v>347</v>
      </c>
    </row>
    <row r="22" spans="1:5" ht="165" x14ac:dyDescent="0.25">
      <c r="A22" s="2">
        <v>21</v>
      </c>
      <c r="B22" s="3" t="s">
        <v>204</v>
      </c>
      <c r="C22" s="2" t="s">
        <v>253</v>
      </c>
      <c r="D22" s="2" t="s">
        <v>31</v>
      </c>
      <c r="E22" s="2" t="s">
        <v>348</v>
      </c>
    </row>
    <row r="23" spans="1:5" ht="409.5" x14ac:dyDescent="0.25">
      <c r="A23" s="2">
        <v>22</v>
      </c>
      <c r="B23" s="3" t="s">
        <v>205</v>
      </c>
      <c r="C23" s="2" t="s">
        <v>254</v>
      </c>
      <c r="D23" s="2" t="s">
        <v>422</v>
      </c>
      <c r="E23" s="2" t="s">
        <v>349</v>
      </c>
    </row>
    <row r="24" spans="1:5" ht="285" x14ac:dyDescent="0.25">
      <c r="A24" s="2">
        <v>23</v>
      </c>
      <c r="B24" s="3" t="s">
        <v>397</v>
      </c>
      <c r="C24" s="2" t="s">
        <v>255</v>
      </c>
      <c r="D24" s="2" t="s">
        <v>303</v>
      </c>
      <c r="E24" s="2" t="s">
        <v>350</v>
      </c>
    </row>
    <row r="25" spans="1:5" ht="105" x14ac:dyDescent="0.25">
      <c r="A25" s="2">
        <v>24</v>
      </c>
      <c r="B25" s="3" t="s">
        <v>398</v>
      </c>
      <c r="C25" s="2" t="s">
        <v>256</v>
      </c>
      <c r="D25" s="2" t="s">
        <v>304</v>
      </c>
      <c r="E25" s="2" t="s">
        <v>351</v>
      </c>
    </row>
    <row r="26" spans="1:5" ht="240" x14ac:dyDescent="0.25">
      <c r="A26" s="2">
        <v>25</v>
      </c>
      <c r="B26" s="3" t="s">
        <v>206</v>
      </c>
      <c r="C26" s="2" t="s">
        <v>257</v>
      </c>
      <c r="D26" s="2" t="s">
        <v>305</v>
      </c>
      <c r="E26" s="2" t="s">
        <v>352</v>
      </c>
    </row>
    <row r="27" spans="1:5" ht="135" x14ac:dyDescent="0.25">
      <c r="A27" s="2">
        <v>26</v>
      </c>
      <c r="B27" s="3" t="s">
        <v>207</v>
      </c>
      <c r="C27" s="2" t="s">
        <v>258</v>
      </c>
      <c r="D27" s="2" t="s">
        <v>306</v>
      </c>
      <c r="E27" s="2" t="s">
        <v>353</v>
      </c>
    </row>
    <row r="28" spans="1:5" ht="165" x14ac:dyDescent="0.25">
      <c r="A28" s="2">
        <v>27</v>
      </c>
      <c r="B28" s="3" t="s">
        <v>237</v>
      </c>
      <c r="C28" s="2" t="s">
        <v>259</v>
      </c>
      <c r="D28" s="2" t="s">
        <v>307</v>
      </c>
      <c r="E28" s="2" t="s">
        <v>354</v>
      </c>
    </row>
    <row r="29" spans="1:5" ht="240" x14ac:dyDescent="0.25">
      <c r="A29" s="2">
        <v>28</v>
      </c>
      <c r="B29" s="3" t="s">
        <v>238</v>
      </c>
      <c r="C29" s="2" t="s">
        <v>260</v>
      </c>
      <c r="D29" s="2" t="s">
        <v>308</v>
      </c>
      <c r="E29" s="2" t="s">
        <v>355</v>
      </c>
    </row>
    <row r="30" spans="1:5" ht="409.5" x14ac:dyDescent="0.25">
      <c r="A30" s="2">
        <v>29</v>
      </c>
      <c r="B30" s="3" t="s">
        <v>208</v>
      </c>
      <c r="C30" s="2" t="s">
        <v>261</v>
      </c>
      <c r="D30" s="2" t="s">
        <v>309</v>
      </c>
      <c r="E30" s="2" t="s">
        <v>356</v>
      </c>
    </row>
    <row r="31" spans="1:5" ht="225" x14ac:dyDescent="0.25">
      <c r="A31" s="2">
        <v>30</v>
      </c>
      <c r="B31" s="3" t="s">
        <v>399</v>
      </c>
      <c r="C31" s="2" t="s">
        <v>262</v>
      </c>
      <c r="D31" s="2" t="s">
        <v>424</v>
      </c>
      <c r="E31" s="2" t="s">
        <v>357</v>
      </c>
    </row>
    <row r="32" spans="1:5" ht="409.5" x14ac:dyDescent="0.25">
      <c r="A32" s="2">
        <v>31</v>
      </c>
      <c r="B32" s="3" t="s">
        <v>209</v>
      </c>
      <c r="C32" s="2" t="s">
        <v>263</v>
      </c>
      <c r="D32" s="2" t="s">
        <v>310</v>
      </c>
      <c r="E32" s="2" t="s">
        <v>358</v>
      </c>
    </row>
    <row r="33" spans="1:5" ht="409.5" x14ac:dyDescent="0.25">
      <c r="A33" s="2">
        <v>32</v>
      </c>
      <c r="B33" s="3" t="s">
        <v>210</v>
      </c>
      <c r="C33" s="2" t="s">
        <v>264</v>
      </c>
      <c r="D33" s="2" t="s">
        <v>311</v>
      </c>
      <c r="E33" s="2" t="s">
        <v>359</v>
      </c>
    </row>
    <row r="34" spans="1:5" ht="150" x14ac:dyDescent="0.25">
      <c r="A34" s="2">
        <v>33</v>
      </c>
      <c r="B34" s="3" t="s">
        <v>211</v>
      </c>
      <c r="C34" s="2" t="s">
        <v>265</v>
      </c>
      <c r="D34" s="2" t="s">
        <v>312</v>
      </c>
      <c r="E34" s="2" t="s">
        <v>360</v>
      </c>
    </row>
    <row r="35" spans="1:5" ht="330" x14ac:dyDescent="0.25">
      <c r="A35" s="2">
        <v>34</v>
      </c>
      <c r="B35" s="3" t="s">
        <v>212</v>
      </c>
      <c r="C35" s="2" t="s">
        <v>266</v>
      </c>
      <c r="D35" s="2" t="s">
        <v>421</v>
      </c>
      <c r="E35" s="2" t="s">
        <v>361</v>
      </c>
    </row>
    <row r="36" spans="1:5" ht="409.5" x14ac:dyDescent="0.25">
      <c r="A36" s="2">
        <v>35</v>
      </c>
      <c r="B36" s="3" t="s">
        <v>213</v>
      </c>
      <c r="C36" s="2" t="s">
        <v>411</v>
      </c>
      <c r="D36" s="2" t="s">
        <v>313</v>
      </c>
      <c r="E36" s="2" t="s">
        <v>362</v>
      </c>
    </row>
    <row r="37" spans="1:5" ht="345" x14ac:dyDescent="0.25">
      <c r="A37" s="2">
        <v>36</v>
      </c>
      <c r="B37" s="3" t="s">
        <v>400</v>
      </c>
      <c r="C37" s="2" t="s">
        <v>267</v>
      </c>
      <c r="D37" s="2" t="s">
        <v>314</v>
      </c>
      <c r="E37" s="2" t="s">
        <v>363</v>
      </c>
    </row>
    <row r="38" spans="1:5" ht="165" x14ac:dyDescent="0.25">
      <c r="A38" s="2">
        <v>37</v>
      </c>
      <c r="B38" s="3" t="s">
        <v>214</v>
      </c>
      <c r="C38" s="2" t="s">
        <v>268</v>
      </c>
      <c r="D38" s="2" t="s">
        <v>315</v>
      </c>
      <c r="E38" s="2" t="s">
        <v>364</v>
      </c>
    </row>
    <row r="39" spans="1:5" ht="225" x14ac:dyDescent="0.25">
      <c r="A39" s="2">
        <v>38</v>
      </c>
      <c r="B39" s="3" t="s">
        <v>215</v>
      </c>
      <c r="C39" s="2" t="s">
        <v>269</v>
      </c>
      <c r="D39" s="2" t="s">
        <v>316</v>
      </c>
      <c r="E39" s="2" t="s">
        <v>365</v>
      </c>
    </row>
    <row r="40" spans="1:5" ht="165" x14ac:dyDescent="0.25">
      <c r="A40" s="2">
        <v>39</v>
      </c>
      <c r="B40" s="3" t="s">
        <v>239</v>
      </c>
      <c r="C40" s="2" t="s">
        <v>270</v>
      </c>
      <c r="D40" s="2" t="s">
        <v>420</v>
      </c>
      <c r="E40" s="2" t="s">
        <v>366</v>
      </c>
    </row>
    <row r="41" spans="1:5" ht="390" x14ac:dyDescent="0.25">
      <c r="A41" s="2">
        <v>40</v>
      </c>
      <c r="B41" s="3" t="s">
        <v>401</v>
      </c>
      <c r="C41" s="2" t="s">
        <v>271</v>
      </c>
      <c r="D41" s="2" t="s">
        <v>419</v>
      </c>
      <c r="E41" s="2" t="s">
        <v>367</v>
      </c>
    </row>
    <row r="42" spans="1:5" ht="409.5" x14ac:dyDescent="0.25">
      <c r="A42" s="2">
        <v>41</v>
      </c>
      <c r="B42" s="3" t="s">
        <v>216</v>
      </c>
      <c r="C42" s="2" t="s">
        <v>272</v>
      </c>
      <c r="D42" s="2" t="s">
        <v>418</v>
      </c>
      <c r="E42" s="2" t="s">
        <v>368</v>
      </c>
    </row>
    <row r="43" spans="1:5" ht="210" x14ac:dyDescent="0.25">
      <c r="A43" s="2">
        <v>42</v>
      </c>
      <c r="B43" s="3" t="s">
        <v>217</v>
      </c>
      <c r="C43" s="2" t="s">
        <v>412</v>
      </c>
      <c r="D43" s="2" t="s">
        <v>317</v>
      </c>
      <c r="E43" s="2" t="s">
        <v>369</v>
      </c>
    </row>
    <row r="44" spans="1:5" ht="409.5" x14ac:dyDescent="0.25">
      <c r="A44" s="2">
        <v>43</v>
      </c>
      <c r="B44" s="4" t="s">
        <v>402</v>
      </c>
      <c r="C44" s="2" t="s">
        <v>413</v>
      </c>
      <c r="D44" s="2" t="s">
        <v>318</v>
      </c>
      <c r="E44" s="2" t="s">
        <v>370</v>
      </c>
    </row>
    <row r="45" spans="1:5" ht="225" x14ac:dyDescent="0.25">
      <c r="A45" s="2">
        <v>44</v>
      </c>
      <c r="B45" s="3" t="s">
        <v>403</v>
      </c>
      <c r="C45" s="2" t="s">
        <v>273</v>
      </c>
      <c r="D45" s="2" t="s">
        <v>319</v>
      </c>
      <c r="E45" s="2" t="s">
        <v>371</v>
      </c>
    </row>
    <row r="46" spans="1:5" ht="409.5" x14ac:dyDescent="0.25">
      <c r="A46" s="2">
        <v>45</v>
      </c>
      <c r="B46" s="3" t="s">
        <v>404</v>
      </c>
      <c r="C46" s="2" t="s">
        <v>274</v>
      </c>
      <c r="D46" s="2" t="s">
        <v>320</v>
      </c>
      <c r="E46" s="2" t="s">
        <v>372</v>
      </c>
    </row>
    <row r="47" spans="1:5" ht="180" x14ac:dyDescent="0.25">
      <c r="A47" s="2">
        <v>46</v>
      </c>
      <c r="B47" s="3" t="s">
        <v>218</v>
      </c>
      <c r="C47" s="2" t="s">
        <v>275</v>
      </c>
      <c r="D47" s="2" t="s">
        <v>321</v>
      </c>
      <c r="E47" s="2" t="s">
        <v>425</v>
      </c>
    </row>
    <row r="48" spans="1:5" ht="195" x14ac:dyDescent="0.25">
      <c r="A48" s="2">
        <v>47</v>
      </c>
      <c r="B48" s="3" t="s">
        <v>219</v>
      </c>
      <c r="C48" s="2" t="s">
        <v>276</v>
      </c>
      <c r="D48" s="2" t="s">
        <v>322</v>
      </c>
      <c r="E48" s="2" t="s">
        <v>373</v>
      </c>
    </row>
    <row r="49" spans="1:5" ht="409.5" x14ac:dyDescent="0.25">
      <c r="A49" s="2">
        <v>48</v>
      </c>
      <c r="B49" s="3" t="s">
        <v>220</v>
      </c>
      <c r="C49" s="2" t="s">
        <v>277</v>
      </c>
      <c r="D49" s="2" t="s">
        <v>323</v>
      </c>
      <c r="E49" s="2" t="s">
        <v>374</v>
      </c>
    </row>
    <row r="50" spans="1:5" ht="255" x14ac:dyDescent="0.25">
      <c r="A50" s="2">
        <v>49</v>
      </c>
      <c r="B50" s="3" t="s">
        <v>405</v>
      </c>
      <c r="C50" s="2" t="s">
        <v>278</v>
      </c>
      <c r="D50" s="2" t="s">
        <v>324</v>
      </c>
      <c r="E50" s="2" t="s">
        <v>375</v>
      </c>
    </row>
    <row r="51" spans="1:5" ht="180" x14ac:dyDescent="0.25">
      <c r="A51" s="2">
        <v>50</v>
      </c>
      <c r="B51" s="3" t="s">
        <v>221</v>
      </c>
      <c r="C51" s="2" t="s">
        <v>279</v>
      </c>
      <c r="D51" s="2" t="s">
        <v>325</v>
      </c>
      <c r="E51" s="2" t="s">
        <v>376</v>
      </c>
    </row>
    <row r="52" spans="1:5" ht="409.5" x14ac:dyDescent="0.25">
      <c r="A52" s="2">
        <v>51</v>
      </c>
      <c r="B52" s="3" t="s">
        <v>240</v>
      </c>
      <c r="C52" s="2" t="s">
        <v>280</v>
      </c>
      <c r="D52" s="2" t="s">
        <v>326</v>
      </c>
      <c r="E52" s="2" t="s">
        <v>377</v>
      </c>
    </row>
    <row r="53" spans="1:5" ht="405" x14ac:dyDescent="0.25">
      <c r="A53" s="2">
        <v>52</v>
      </c>
      <c r="B53" s="3" t="s">
        <v>222</v>
      </c>
      <c r="C53" s="2" t="s">
        <v>281</v>
      </c>
      <c r="D53" s="2" t="s">
        <v>417</v>
      </c>
      <c r="E53" s="2" t="s">
        <v>378</v>
      </c>
    </row>
    <row r="54" spans="1:5" ht="345" x14ac:dyDescent="0.25">
      <c r="A54" s="2">
        <v>53</v>
      </c>
      <c r="B54" s="3" t="s">
        <v>406</v>
      </c>
      <c r="C54" s="2" t="s">
        <v>282</v>
      </c>
      <c r="D54" s="2" t="s">
        <v>327</v>
      </c>
      <c r="E54" s="2" t="s">
        <v>379</v>
      </c>
    </row>
    <row r="55" spans="1:5" ht="180" x14ac:dyDescent="0.25">
      <c r="A55" s="2">
        <v>54</v>
      </c>
      <c r="B55" s="3" t="s">
        <v>223</v>
      </c>
      <c r="C55" s="2" t="s">
        <v>283</v>
      </c>
      <c r="D55" s="2" t="s">
        <v>328</v>
      </c>
      <c r="E55" s="2" t="s">
        <v>380</v>
      </c>
    </row>
    <row r="56" spans="1:5" ht="165" x14ac:dyDescent="0.25">
      <c r="A56" s="2">
        <v>55</v>
      </c>
      <c r="B56" s="3" t="s">
        <v>407</v>
      </c>
      <c r="C56" s="2" t="s">
        <v>284</v>
      </c>
      <c r="D56" s="2" t="s">
        <v>329</v>
      </c>
      <c r="E56" s="2" t="s">
        <v>381</v>
      </c>
    </row>
    <row r="57" spans="1:5" ht="165" x14ac:dyDescent="0.25">
      <c r="A57" s="2">
        <v>56</v>
      </c>
      <c r="B57" s="3" t="s">
        <v>224</v>
      </c>
      <c r="C57" s="2" t="s">
        <v>285</v>
      </c>
      <c r="D57" s="2" t="s">
        <v>416</v>
      </c>
      <c r="E57" s="2" t="s">
        <v>382</v>
      </c>
    </row>
    <row r="58" spans="1:5" ht="210" x14ac:dyDescent="0.25">
      <c r="A58" s="2">
        <v>57</v>
      </c>
      <c r="B58" s="3" t="s">
        <v>225</v>
      </c>
      <c r="C58" s="2" t="s">
        <v>286</v>
      </c>
      <c r="D58" s="2" t="s">
        <v>330</v>
      </c>
      <c r="E58" s="2" t="s">
        <v>383</v>
      </c>
    </row>
    <row r="59" spans="1:5" ht="255" x14ac:dyDescent="0.25">
      <c r="A59" s="2">
        <v>58</v>
      </c>
      <c r="B59" s="3" t="s">
        <v>226</v>
      </c>
      <c r="C59" s="2" t="s">
        <v>287</v>
      </c>
      <c r="D59" s="2" t="s">
        <v>331</v>
      </c>
      <c r="E59" s="2" t="s">
        <v>384</v>
      </c>
    </row>
    <row r="60" spans="1:5" ht="225" x14ac:dyDescent="0.25">
      <c r="A60" s="2">
        <v>59</v>
      </c>
      <c r="B60" s="3" t="s">
        <v>241</v>
      </c>
      <c r="C60" s="2" t="s">
        <v>414</v>
      </c>
      <c r="D60" s="2" t="s">
        <v>332</v>
      </c>
      <c r="E60" s="2" t="s">
        <v>385</v>
      </c>
    </row>
    <row r="61" spans="1:5" ht="225" x14ac:dyDescent="0.25">
      <c r="A61" s="2">
        <v>60</v>
      </c>
      <c r="B61" s="3" t="s">
        <v>227</v>
      </c>
      <c r="C61" s="2" t="s">
        <v>288</v>
      </c>
      <c r="D61" s="2" t="s">
        <v>333</v>
      </c>
      <c r="E61" s="2" t="s">
        <v>386</v>
      </c>
    </row>
    <row r="62" spans="1:5" ht="315" x14ac:dyDescent="0.25">
      <c r="A62" s="2">
        <v>61</v>
      </c>
      <c r="B62" s="3" t="s">
        <v>408</v>
      </c>
      <c r="C62" s="2" t="s">
        <v>289</v>
      </c>
      <c r="D62" s="2" t="s">
        <v>334</v>
      </c>
      <c r="E62" s="2" t="s">
        <v>387</v>
      </c>
    </row>
    <row r="63" spans="1:5" ht="390" x14ac:dyDescent="0.25">
      <c r="A63" s="2">
        <v>62</v>
      </c>
      <c r="B63" s="3" t="s">
        <v>228</v>
      </c>
      <c r="C63" s="2" t="s">
        <v>415</v>
      </c>
      <c r="D63" s="2" t="s">
        <v>335</v>
      </c>
      <c r="E63" s="2" t="s">
        <v>388</v>
      </c>
    </row>
    <row r="64" spans="1:5" ht="270" x14ac:dyDescent="0.25">
      <c r="A64" s="2">
        <v>63</v>
      </c>
      <c r="B64" s="2" t="s">
        <v>229</v>
      </c>
      <c r="C64" s="2" t="s">
        <v>290</v>
      </c>
      <c r="D64" s="2" t="s">
        <v>336</v>
      </c>
      <c r="E64" s="2" t="s">
        <v>389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7"/>
  <sheetViews>
    <sheetView tabSelected="1" zoomScaleNormal="100" workbookViewId="0">
      <selection activeCell="D15" sqref="D15"/>
    </sheetView>
  </sheetViews>
  <sheetFormatPr defaultColWidth="11.140625" defaultRowHeight="25.5" customHeight="1" x14ac:dyDescent="0.25"/>
  <cols>
    <col min="1" max="3" width="11.140625" style="64"/>
    <col min="4" max="4" width="20" style="64" customWidth="1"/>
    <col min="5" max="5" width="22" style="64" customWidth="1"/>
    <col min="6" max="6" width="39.140625" style="7" customWidth="1"/>
    <col min="7" max="7" width="48.140625" style="7" customWidth="1"/>
    <col min="8" max="16384" width="11.140625" style="64"/>
  </cols>
  <sheetData>
    <row r="1" spans="1:7" ht="25.5" customHeight="1" x14ac:dyDescent="0.25">
      <c r="B1" s="64" t="s">
        <v>130</v>
      </c>
      <c r="D1" s="64" t="s">
        <v>131</v>
      </c>
      <c r="E1" s="64" t="s">
        <v>132</v>
      </c>
      <c r="F1" s="7" t="s">
        <v>133</v>
      </c>
      <c r="G1" s="7" t="s">
        <v>134</v>
      </c>
    </row>
    <row r="2" spans="1:7" ht="25.5" customHeight="1" x14ac:dyDescent="0.25">
      <c r="A2" s="65"/>
      <c r="B2" s="64" t="s">
        <v>135</v>
      </c>
    </row>
    <row r="3" spans="1:7" ht="25.5" customHeight="1" x14ac:dyDescent="0.25">
      <c r="A3" s="65"/>
      <c r="C3" s="64">
        <v>12</v>
      </c>
      <c r="D3" s="64" t="s">
        <v>42</v>
      </c>
      <c r="E3" s="64" t="s">
        <v>136</v>
      </c>
      <c r="F3" s="7" t="s">
        <v>137</v>
      </c>
    </row>
    <row r="4" spans="1:7" ht="25.5" customHeight="1" x14ac:dyDescent="0.25">
      <c r="A4" s="65"/>
      <c r="C4" s="64">
        <v>13</v>
      </c>
      <c r="D4" s="64" t="s">
        <v>41</v>
      </c>
      <c r="E4" s="64" t="s">
        <v>138</v>
      </c>
      <c r="F4" s="7" t="s">
        <v>139</v>
      </c>
      <c r="G4" s="7" t="s">
        <v>140</v>
      </c>
    </row>
    <row r="5" spans="1:7" ht="25.5" customHeight="1" x14ac:dyDescent="0.25">
      <c r="A5" s="65"/>
      <c r="E5" s="64" t="s">
        <v>141</v>
      </c>
      <c r="F5" s="7" t="s">
        <v>142</v>
      </c>
      <c r="G5" s="7" t="s">
        <v>143</v>
      </c>
    </row>
    <row r="6" spans="1:7" ht="25.5" customHeight="1" x14ac:dyDescent="0.25">
      <c r="A6" s="65"/>
      <c r="B6" s="64" t="s">
        <v>43</v>
      </c>
      <c r="C6" s="64">
        <v>2</v>
      </c>
      <c r="D6" s="64" t="s">
        <v>44</v>
      </c>
      <c r="E6" s="64" t="s">
        <v>144</v>
      </c>
      <c r="F6" s="7" t="s">
        <v>145</v>
      </c>
      <c r="G6" s="7" t="s">
        <v>146</v>
      </c>
    </row>
    <row r="7" spans="1:7" ht="25.5" customHeight="1" x14ac:dyDescent="0.25">
      <c r="A7" s="65"/>
      <c r="C7" s="64">
        <v>4</v>
      </c>
      <c r="D7" s="64" t="s">
        <v>147</v>
      </c>
      <c r="E7" s="64" t="s">
        <v>148</v>
      </c>
      <c r="F7" s="7" t="s">
        <v>149</v>
      </c>
    </row>
    <row r="8" spans="1:7" ht="25.5" customHeight="1" x14ac:dyDescent="0.25">
      <c r="A8" s="65"/>
      <c r="E8" s="64" t="s">
        <v>150</v>
      </c>
      <c r="F8" s="7" t="s">
        <v>151</v>
      </c>
      <c r="G8" s="7" t="s">
        <v>152</v>
      </c>
    </row>
    <row r="9" spans="1:7" ht="25.5" customHeight="1" x14ac:dyDescent="0.25">
      <c r="A9" s="65"/>
      <c r="B9" s="64" t="s">
        <v>45</v>
      </c>
      <c r="C9" s="64">
        <v>1</v>
      </c>
      <c r="D9" s="64" t="s">
        <v>153</v>
      </c>
      <c r="E9" s="65" t="s">
        <v>154</v>
      </c>
      <c r="F9" s="66" t="s">
        <v>155</v>
      </c>
      <c r="G9" s="66"/>
    </row>
    <row r="10" spans="1:7" ht="25.5" customHeight="1" x14ac:dyDescent="0.25">
      <c r="A10" s="65"/>
      <c r="C10" s="64">
        <v>6</v>
      </c>
      <c r="D10" s="64" t="s">
        <v>156</v>
      </c>
      <c r="E10" s="65"/>
      <c r="F10" s="66"/>
      <c r="G10" s="66"/>
    </row>
    <row r="11" spans="1:7" ht="25.5" customHeight="1" x14ac:dyDescent="0.25">
      <c r="A11" s="65"/>
      <c r="C11" s="64">
        <v>5</v>
      </c>
      <c r="D11" s="64" t="s">
        <v>46</v>
      </c>
      <c r="E11" s="64" t="s">
        <v>157</v>
      </c>
      <c r="F11" s="7" t="s">
        <v>158</v>
      </c>
    </row>
    <row r="12" spans="1:7" ht="25.5" customHeight="1" x14ac:dyDescent="0.25">
      <c r="A12" s="65"/>
      <c r="C12" s="64">
        <v>9</v>
      </c>
      <c r="D12" s="64" t="s">
        <v>159</v>
      </c>
      <c r="E12" s="64" t="s">
        <v>160</v>
      </c>
      <c r="F12" s="7" t="s">
        <v>161</v>
      </c>
      <c r="G12" s="7" t="s">
        <v>162</v>
      </c>
    </row>
    <row r="13" spans="1:7" ht="25.5" customHeight="1" x14ac:dyDescent="0.25">
      <c r="A13" s="65"/>
      <c r="E13" s="64" t="s">
        <v>163</v>
      </c>
      <c r="F13" s="7" t="s">
        <v>164</v>
      </c>
    </row>
    <row r="14" spans="1:7" ht="25.5" customHeight="1" x14ac:dyDescent="0.25">
      <c r="A14" s="65"/>
      <c r="E14" s="64" t="s">
        <v>165</v>
      </c>
    </row>
    <row r="15" spans="1:7" ht="25.5" customHeight="1" x14ac:dyDescent="0.25">
      <c r="A15" s="65"/>
      <c r="E15" s="64" t="s">
        <v>166</v>
      </c>
    </row>
    <row r="16" spans="1:7" ht="25.5" customHeight="1" x14ac:dyDescent="0.25">
      <c r="A16" s="65"/>
    </row>
    <row r="17" spans="1:7" ht="25.5" customHeight="1" x14ac:dyDescent="0.25">
      <c r="A17" s="65"/>
      <c r="B17" s="64" t="s">
        <v>47</v>
      </c>
      <c r="C17" s="64">
        <v>7</v>
      </c>
      <c r="D17" s="64" t="s">
        <v>167</v>
      </c>
      <c r="E17" s="64" t="s">
        <v>168</v>
      </c>
    </row>
    <row r="18" spans="1:7" ht="25.5" customHeight="1" x14ac:dyDescent="0.25">
      <c r="A18" s="65"/>
      <c r="C18" s="64">
        <v>8</v>
      </c>
      <c r="D18" s="64" t="s">
        <v>169</v>
      </c>
      <c r="E18" s="64" t="s">
        <v>170</v>
      </c>
    </row>
    <row r="19" spans="1:7" ht="25.5" customHeight="1" x14ac:dyDescent="0.25">
      <c r="A19" s="65"/>
      <c r="C19" s="64">
        <v>11</v>
      </c>
      <c r="D19" s="64" t="s">
        <v>171</v>
      </c>
      <c r="E19" s="64" t="s">
        <v>172</v>
      </c>
      <c r="F19" s="7" t="s">
        <v>173</v>
      </c>
      <c r="G19" s="7" t="s">
        <v>174</v>
      </c>
    </row>
    <row r="20" spans="1:7" ht="25.5" customHeight="1" x14ac:dyDescent="0.25">
      <c r="A20" s="65"/>
      <c r="E20" s="64" t="s">
        <v>175</v>
      </c>
      <c r="F20" s="7" t="s">
        <v>176</v>
      </c>
      <c r="G20" s="7" t="s">
        <v>177</v>
      </c>
    </row>
    <row r="21" spans="1:7" ht="25.5" customHeight="1" x14ac:dyDescent="0.25">
      <c r="A21" s="65"/>
      <c r="B21" s="64" t="s">
        <v>51</v>
      </c>
      <c r="C21" s="64">
        <v>3</v>
      </c>
      <c r="D21" s="64" t="s">
        <v>53</v>
      </c>
      <c r="E21" s="64" t="s">
        <v>178</v>
      </c>
    </row>
    <row r="22" spans="1:7" ht="25.5" customHeight="1" x14ac:dyDescent="0.25">
      <c r="A22" s="65"/>
      <c r="C22" s="64">
        <v>10</v>
      </c>
      <c r="D22" s="64" t="s">
        <v>179</v>
      </c>
      <c r="E22" s="64" t="s">
        <v>179</v>
      </c>
      <c r="F22" s="7" t="s">
        <v>180</v>
      </c>
    </row>
    <row r="23" spans="1:7" ht="25.5" customHeight="1" x14ac:dyDescent="0.25">
      <c r="A23" s="65"/>
    </row>
    <row r="24" spans="1:7" ht="25.5" customHeight="1" x14ac:dyDescent="0.25">
      <c r="A24" s="65"/>
      <c r="B24" s="64" t="s">
        <v>181</v>
      </c>
      <c r="D24" s="64" t="s">
        <v>182</v>
      </c>
    </row>
    <row r="25" spans="1:7" ht="25.5" customHeight="1" x14ac:dyDescent="0.25">
      <c r="A25" s="65"/>
      <c r="E25" s="64" t="s">
        <v>189</v>
      </c>
    </row>
    <row r="26" spans="1:7" ht="25.5" customHeight="1" x14ac:dyDescent="0.25">
      <c r="A26" s="65"/>
    </row>
    <row r="27" spans="1:7" ht="25.5" customHeight="1" x14ac:dyDescent="0.25">
      <c r="A27" s="65"/>
    </row>
  </sheetData>
  <mergeCells count="8">
    <mergeCell ref="A2:A5"/>
    <mergeCell ref="A6:A8"/>
    <mergeCell ref="A9:A18"/>
    <mergeCell ref="A19:A22"/>
    <mergeCell ref="A23:A27"/>
    <mergeCell ref="E9:E10"/>
    <mergeCell ref="F9:F10"/>
    <mergeCell ref="G9:G10"/>
  </mergeCell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BS80"/>
  <sheetViews>
    <sheetView zoomScale="70" zoomScaleNormal="70" workbookViewId="0">
      <pane ySplit="1" topLeftCell="A2" activePane="bottomLeft" state="frozen"/>
      <selection pane="bottomLeft" activeCell="CC17" sqref="CC17"/>
    </sheetView>
  </sheetViews>
  <sheetFormatPr defaultColWidth="7.7109375" defaultRowHeight="32.25" customHeight="1" x14ac:dyDescent="0.25"/>
  <cols>
    <col min="1" max="2" width="7.7109375" style="9"/>
    <col min="3" max="4" width="7.7109375" style="36" hidden="1" customWidth="1"/>
    <col min="5" max="5" width="7.7109375" style="42" hidden="1" customWidth="1"/>
    <col min="6" max="6" width="7.7109375" style="43" customWidth="1"/>
    <col min="7" max="8" width="7.7109375" style="36" hidden="1" customWidth="1"/>
    <col min="9" max="9" width="7.7109375" style="63" hidden="1" customWidth="1"/>
    <col min="10" max="10" width="7.7109375" style="63" customWidth="1"/>
    <col min="11" max="11" width="7.7109375" style="63" hidden="1" customWidth="1"/>
    <col min="12" max="12" width="7.7109375" style="28" customWidth="1"/>
    <col min="13" max="13" width="7.7109375" style="42" hidden="1" customWidth="1"/>
    <col min="14" max="14" width="7.7109375" style="62" customWidth="1"/>
    <col min="15" max="15" width="7.7109375" style="63" hidden="1" customWidth="1"/>
    <col min="16" max="16" width="7.7109375" style="62" customWidth="1"/>
    <col min="17" max="17" width="7.7109375" style="63" hidden="1" customWidth="1"/>
    <col min="18" max="18" width="7.7109375" style="62" customWidth="1"/>
    <col min="19" max="19" width="7.7109375" style="63" hidden="1" customWidth="1"/>
    <col min="20" max="20" width="7.7109375" style="28" customWidth="1"/>
    <col min="21" max="21" width="7.7109375" style="63" hidden="1" customWidth="1"/>
    <col min="22" max="22" width="7.7109375" style="62"/>
    <col min="23" max="24" width="7.7109375" style="36" hidden="1" customWidth="1"/>
    <col min="25" max="26" width="0" style="36" hidden="1" customWidth="1"/>
    <col min="27" max="27" width="7.7109375" style="63" hidden="1" customWidth="1"/>
    <col min="28" max="28" width="7.7109375" style="62"/>
    <col min="29" max="29" width="7.7109375" style="36" hidden="1" customWidth="1"/>
    <col min="30" max="30" width="0" style="36" hidden="1" customWidth="1"/>
    <col min="31" max="31" width="7.7109375" style="36" hidden="1" customWidth="1"/>
    <col min="32" max="32" width="0" style="36" hidden="1" customWidth="1"/>
    <col min="33" max="34" width="7.7109375" style="36" hidden="1" customWidth="1"/>
    <col min="35" max="35" width="0" style="36" hidden="1" customWidth="1"/>
    <col min="36" max="36" width="7.7109375" style="36" hidden="1" customWidth="1"/>
    <col min="37" max="37" width="0" style="42" hidden="1" customWidth="1"/>
    <col min="38" max="38" width="7.7109375" style="35" customWidth="1"/>
    <col min="39" max="39" width="7.7109375" style="63" hidden="1" customWidth="1"/>
    <col min="40" max="40" width="7.7109375" style="28"/>
    <col min="41" max="41" width="7.7109375" style="63" hidden="1" customWidth="1"/>
    <col min="42" max="42" width="7.7109375" style="62" customWidth="1"/>
    <col min="43" max="43" width="7.7109375" style="63" hidden="1" customWidth="1"/>
    <col min="44" max="44" width="7.7109375" style="62"/>
    <col min="45" max="45" width="7.7109375" style="63" hidden="1" customWidth="1"/>
    <col min="46" max="47" width="7.7109375" style="62" customWidth="1"/>
    <col min="48" max="48" width="7.7109375" style="62" hidden="1" customWidth="1"/>
    <col min="49" max="49" width="0" style="63" hidden="1" customWidth="1"/>
    <col min="50" max="50" width="7.7109375" style="28"/>
    <col min="51" max="51" width="7.7109375" style="63" hidden="1" customWidth="1"/>
    <col min="52" max="52" width="7.7109375" style="62"/>
    <col min="53" max="53" width="7.7109375" style="63" hidden="1" customWidth="1"/>
    <col min="54" max="54" width="7.7109375" style="62"/>
    <col min="55" max="55" width="7.7109375" style="63" hidden="1" customWidth="1"/>
    <col min="56" max="56" width="7.7109375" style="62" customWidth="1"/>
    <col min="57" max="57" width="7.7109375" style="63" hidden="1" customWidth="1"/>
    <col min="58" max="58" width="7.7109375" style="28"/>
    <col min="59" max="59" width="7.7109375" style="63" hidden="1" customWidth="1"/>
    <col min="60" max="60" width="7.7109375" style="62" customWidth="1"/>
    <col min="61" max="61" width="0" style="63" hidden="1" customWidth="1"/>
    <col min="62" max="62" width="0" style="62" hidden="1" customWidth="1"/>
    <col min="63" max="63" width="0" style="63" hidden="1" customWidth="1"/>
    <col min="64" max="67" width="0" style="8" hidden="1" customWidth="1"/>
    <col min="68" max="70" width="7.7109375" style="8"/>
    <col min="71" max="71" width="7.7109375" style="9"/>
    <col min="72" max="16384" width="7.7109375" style="8"/>
  </cols>
  <sheetData>
    <row r="1" spans="1:66" s="52" customFormat="1" ht="201" customHeight="1" thickBot="1" x14ac:dyDescent="0.3">
      <c r="A1" s="67"/>
      <c r="C1" s="38" t="s">
        <v>66</v>
      </c>
      <c r="D1" s="38" t="s">
        <v>66</v>
      </c>
      <c r="E1" s="41" t="s">
        <v>65</v>
      </c>
      <c r="F1" s="41" t="s">
        <v>65</v>
      </c>
      <c r="G1" s="38" t="s">
        <v>71</v>
      </c>
      <c r="H1" s="38" t="s">
        <v>71</v>
      </c>
      <c r="J1" s="25" t="s">
        <v>195</v>
      </c>
      <c r="K1" s="25"/>
      <c r="L1" s="68" t="s">
        <v>193</v>
      </c>
      <c r="M1" s="25" t="s">
        <v>59</v>
      </c>
      <c r="N1" s="25" t="s">
        <v>59</v>
      </c>
      <c r="O1" s="51" t="s">
        <v>76</v>
      </c>
      <c r="P1" s="51" t="s">
        <v>76</v>
      </c>
      <c r="Q1" s="25" t="s">
        <v>69</v>
      </c>
      <c r="R1" s="25" t="s">
        <v>69</v>
      </c>
      <c r="S1" s="25"/>
      <c r="T1" s="68" t="s">
        <v>194</v>
      </c>
      <c r="U1" s="29" t="s">
        <v>61</v>
      </c>
      <c r="V1" s="29" t="s">
        <v>61</v>
      </c>
      <c r="W1" s="47" t="s">
        <v>62</v>
      </c>
      <c r="X1" s="47"/>
      <c r="Y1" s="38" t="s">
        <v>58</v>
      </c>
      <c r="Z1" s="48"/>
      <c r="AB1" s="24" t="s">
        <v>196</v>
      </c>
      <c r="AC1" s="48" t="s">
        <v>93</v>
      </c>
      <c r="AD1" s="49"/>
      <c r="AE1" s="49" t="s">
        <v>74</v>
      </c>
      <c r="AF1" s="49"/>
      <c r="AG1" s="47" t="s">
        <v>72</v>
      </c>
      <c r="AH1" s="49"/>
      <c r="AI1" s="49" t="s">
        <v>68</v>
      </c>
      <c r="AJ1" s="49"/>
      <c r="AK1" s="25"/>
      <c r="AL1" s="25" t="s">
        <v>197</v>
      </c>
      <c r="AM1" s="25"/>
      <c r="AN1" s="68" t="s">
        <v>188</v>
      </c>
      <c r="AO1" s="29" t="s">
        <v>70</v>
      </c>
      <c r="AP1" s="29" t="s">
        <v>70</v>
      </c>
      <c r="AQ1" s="29" t="s">
        <v>63</v>
      </c>
      <c r="AR1" s="29" t="s">
        <v>63</v>
      </c>
      <c r="AS1" s="41" t="s">
        <v>75</v>
      </c>
      <c r="AT1" s="41" t="s">
        <v>75</v>
      </c>
      <c r="AU1" s="29" t="s">
        <v>390</v>
      </c>
      <c r="AV1" s="29"/>
      <c r="AW1" s="29"/>
      <c r="AX1" s="69" t="s">
        <v>186</v>
      </c>
      <c r="AY1" s="29"/>
      <c r="AZ1" s="29" t="s">
        <v>67</v>
      </c>
      <c r="BA1" s="29"/>
      <c r="BB1" s="29" t="s">
        <v>64</v>
      </c>
      <c r="BC1" s="29"/>
      <c r="BD1" s="29" t="s">
        <v>60</v>
      </c>
      <c r="BE1" s="25"/>
      <c r="BF1" s="68" t="s">
        <v>187</v>
      </c>
      <c r="BG1" s="25" t="s">
        <v>77</v>
      </c>
      <c r="BH1" s="25" t="s">
        <v>77</v>
      </c>
      <c r="BI1" s="52" t="s">
        <v>128</v>
      </c>
    </row>
    <row r="2" spans="1:66" ht="32.25" customHeight="1" thickBot="1" x14ac:dyDescent="0.3">
      <c r="A2" s="16" t="s">
        <v>10</v>
      </c>
      <c r="B2" s="16"/>
      <c r="G2" s="39"/>
      <c r="H2" s="40"/>
      <c r="I2" s="26">
        <f>SUM(C2:D2,G2:H2)</f>
        <v>0</v>
      </c>
      <c r="J2" s="45">
        <f>IF(I2&gt;1,1,0)</f>
        <v>0</v>
      </c>
      <c r="K2" s="26">
        <f t="shared" ref="K2:K29" si="0">SUM(C2:H2)</f>
        <v>0</v>
      </c>
      <c r="L2" s="28">
        <f>IF(K2&gt;1,1,0)</f>
        <v>0</v>
      </c>
      <c r="S2" s="26">
        <f>SUM(M2:R2)</f>
        <v>0</v>
      </c>
      <c r="T2" s="28">
        <f t="shared" ref="T2:T58" si="1">IF(S2&gt;1,1,0)</f>
        <v>0</v>
      </c>
      <c r="AA2" s="63">
        <f>SUM(W2:Z2)</f>
        <v>0</v>
      </c>
      <c r="AB2" s="62">
        <f>IF(AA2&gt;1,1,0)</f>
        <v>0</v>
      </c>
      <c r="AK2" s="42">
        <f>SUM(AC2:AJ2)</f>
        <v>0</v>
      </c>
      <c r="AL2" s="43">
        <f>IF(AK2&gt;0,1,0)</f>
        <v>0</v>
      </c>
      <c r="AM2" s="63">
        <f>SUM(U2:V2,(AB2*2),AC2:AJ2)</f>
        <v>0</v>
      </c>
      <c r="AN2" s="28">
        <f>IF(AM2&gt;1,1,0)</f>
        <v>0</v>
      </c>
      <c r="AU2" s="62">
        <f>IF(AV2&gt;1,1,0)</f>
        <v>0</v>
      </c>
      <c r="AV2" s="62">
        <f t="shared" ref="AV2:AV57" si="2">SUM(AT2,AS2,AP2,AO2)</f>
        <v>0</v>
      </c>
      <c r="AW2" s="63">
        <f>SUM(AO2:AT2,BA2:BB2)</f>
        <v>0</v>
      </c>
      <c r="AX2" s="28">
        <f>IF(AW2&gt;1,1,0)</f>
        <v>0</v>
      </c>
      <c r="BE2" s="63">
        <f>SUM(AY2:AZ2,BC2:BD2)</f>
        <v>0</v>
      </c>
      <c r="BF2" s="28">
        <f>IF(BE2&gt;1,1,0)</f>
        <v>0</v>
      </c>
    </row>
    <row r="3" spans="1:66" ht="32.25" customHeight="1" x14ac:dyDescent="0.25">
      <c r="A3" s="9">
        <v>1</v>
      </c>
      <c r="B3" s="34">
        <v>0</v>
      </c>
      <c r="I3" s="26">
        <f>SUM(C3:D3,G3:H3)</f>
        <v>0</v>
      </c>
      <c r="J3" s="45">
        <f t="shared" ref="J3:J58" si="3">IF(I3&gt;1,1,0)</f>
        <v>0</v>
      </c>
      <c r="K3" s="26">
        <f t="shared" si="0"/>
        <v>0</v>
      </c>
      <c r="L3" s="28">
        <f t="shared" ref="L3:L58" si="4">IF(K3&gt;1,1,0)</f>
        <v>0</v>
      </c>
      <c r="S3" s="26">
        <f>SUM(M3:R3)</f>
        <v>0</v>
      </c>
      <c r="T3" s="28">
        <f t="shared" si="1"/>
        <v>0</v>
      </c>
      <c r="AA3" s="63">
        <f t="shared" ref="AA3:AA58" si="5">SUM(W3:Z3)</f>
        <v>0</v>
      </c>
      <c r="AB3" s="62">
        <f t="shared" ref="AB3:AB58" si="6">IF(AA3&gt;1,1,0)</f>
        <v>0</v>
      </c>
      <c r="AC3" s="36">
        <v>1</v>
      </c>
      <c r="AD3" s="36">
        <v>1</v>
      </c>
      <c r="AG3" s="36">
        <v>1</v>
      </c>
      <c r="AH3" s="36">
        <v>1</v>
      </c>
      <c r="AK3" s="42">
        <f t="shared" ref="AK3:AK58" si="7">SUM(AC3:AJ3)</f>
        <v>4</v>
      </c>
      <c r="AL3" s="43">
        <f t="shared" ref="AL3:AL58" si="8">IF(AK3&gt;0,1,0)</f>
        <v>1</v>
      </c>
      <c r="AM3" s="63">
        <f t="shared" ref="AM3:AM58" si="9">SUM(U3:V3,(AB3*2),AC3:AJ3)</f>
        <v>4</v>
      </c>
      <c r="AN3" s="28">
        <f t="shared" ref="AN3:AN58" si="10">IF(AM3&gt;1,1,0)</f>
        <v>1</v>
      </c>
      <c r="AO3" s="63">
        <v>1</v>
      </c>
      <c r="AP3" s="62">
        <v>1</v>
      </c>
      <c r="AS3" s="63">
        <v>1</v>
      </c>
      <c r="AT3" s="62">
        <v>1</v>
      </c>
      <c r="AU3" s="62">
        <f t="shared" ref="AU3:AU58" si="11">IF(AV3&gt;1,1,0)</f>
        <v>1</v>
      </c>
      <c r="AV3" s="62">
        <f t="shared" si="2"/>
        <v>4</v>
      </c>
      <c r="AW3" s="63">
        <f t="shared" ref="AW3:AW58" si="12">SUM(AO3:AT3,BA3:BB3)</f>
        <v>4</v>
      </c>
      <c r="AX3" s="28">
        <f t="shared" ref="AX3:AX58" si="13">IF(AW3&gt;1,1,0)</f>
        <v>1</v>
      </c>
      <c r="BE3" s="63">
        <f>SUM(AY3:AZ3,BC3:BD3)</f>
        <v>0</v>
      </c>
      <c r="BF3" s="28">
        <f t="shared" ref="BF3:BF58" si="14">IF(BE3&gt;1,1,0)</f>
        <v>0</v>
      </c>
      <c r="BM3" s="8">
        <f t="shared" ref="BM3:BM10" si="15">SUM(C3:BH3)</f>
        <v>28</v>
      </c>
      <c r="BN3" s="8">
        <f t="shared" ref="BN3:BN58" si="16">BM3/2</f>
        <v>14</v>
      </c>
    </row>
    <row r="4" spans="1:66" ht="32.25" customHeight="1" x14ac:dyDescent="0.25">
      <c r="A4" s="9">
        <v>2</v>
      </c>
      <c r="B4" s="34">
        <v>0</v>
      </c>
      <c r="G4" s="36">
        <v>1</v>
      </c>
      <c r="H4" s="36">
        <v>1</v>
      </c>
      <c r="I4" s="26">
        <f t="shared" ref="I4:I58" si="17">SUM(C4:D4,G4:H4)</f>
        <v>2</v>
      </c>
      <c r="J4" s="45">
        <f t="shared" si="3"/>
        <v>1</v>
      </c>
      <c r="K4" s="26">
        <f t="shared" si="0"/>
        <v>2</v>
      </c>
      <c r="L4" s="28">
        <f t="shared" si="4"/>
        <v>1</v>
      </c>
      <c r="S4" s="26">
        <f t="shared" ref="S4:S59" si="18">SUM(M4:R4)</f>
        <v>0</v>
      </c>
      <c r="T4" s="28">
        <f t="shared" si="1"/>
        <v>0</v>
      </c>
      <c r="AA4" s="63">
        <f t="shared" si="5"/>
        <v>0</v>
      </c>
      <c r="AB4" s="62">
        <f t="shared" si="6"/>
        <v>0</v>
      </c>
      <c r="AC4" s="36">
        <v>1</v>
      </c>
      <c r="AD4" s="36">
        <v>1</v>
      </c>
      <c r="AI4" s="36">
        <v>1</v>
      </c>
      <c r="AJ4" s="36">
        <v>1</v>
      </c>
      <c r="AK4" s="42">
        <f t="shared" si="7"/>
        <v>4</v>
      </c>
      <c r="AL4" s="43">
        <f t="shared" si="8"/>
        <v>1</v>
      </c>
      <c r="AM4" s="63">
        <f t="shared" si="9"/>
        <v>4</v>
      </c>
      <c r="AN4" s="28">
        <f t="shared" si="10"/>
        <v>1</v>
      </c>
      <c r="AO4" s="63">
        <v>1</v>
      </c>
      <c r="AP4" s="62">
        <v>1</v>
      </c>
      <c r="AQ4" s="63">
        <v>1</v>
      </c>
      <c r="AR4" s="62">
        <v>1</v>
      </c>
      <c r="AU4" s="62">
        <f t="shared" si="11"/>
        <v>1</v>
      </c>
      <c r="AV4" s="62">
        <f t="shared" si="2"/>
        <v>2</v>
      </c>
      <c r="AW4" s="63">
        <f t="shared" si="12"/>
        <v>4</v>
      </c>
      <c r="AX4" s="28">
        <f t="shared" si="13"/>
        <v>1</v>
      </c>
      <c r="BE4" s="63">
        <f t="shared" ref="BE4:BE59" si="19">SUM(AY4:AZ4,BC4:BD4)</f>
        <v>0</v>
      </c>
      <c r="BF4" s="28">
        <f t="shared" si="14"/>
        <v>0</v>
      </c>
      <c r="BM4" s="8">
        <f t="shared" si="15"/>
        <v>34</v>
      </c>
      <c r="BN4" s="8">
        <f t="shared" si="16"/>
        <v>17</v>
      </c>
    </row>
    <row r="5" spans="1:66" ht="32.25" customHeight="1" x14ac:dyDescent="0.25">
      <c r="A5" s="9">
        <v>3</v>
      </c>
      <c r="B5" s="34">
        <v>1</v>
      </c>
      <c r="I5" s="26">
        <f>SUM(C5:D5,G5:H5)</f>
        <v>0</v>
      </c>
      <c r="J5" s="45">
        <f t="shared" si="3"/>
        <v>0</v>
      </c>
      <c r="K5" s="26">
        <f t="shared" si="0"/>
        <v>0</v>
      </c>
      <c r="L5" s="28">
        <f t="shared" si="4"/>
        <v>0</v>
      </c>
      <c r="M5" s="42">
        <v>1</v>
      </c>
      <c r="N5" s="62">
        <v>1</v>
      </c>
      <c r="S5" s="26">
        <f>SUM(M5:R5)</f>
        <v>2</v>
      </c>
      <c r="T5" s="28">
        <f t="shared" si="1"/>
        <v>1</v>
      </c>
      <c r="Y5" s="36">
        <v>1</v>
      </c>
      <c r="Z5" s="36">
        <v>1</v>
      </c>
      <c r="AA5" s="63">
        <f t="shared" si="5"/>
        <v>2</v>
      </c>
      <c r="AB5" s="62">
        <f t="shared" si="6"/>
        <v>1</v>
      </c>
      <c r="AK5" s="42">
        <f t="shared" si="7"/>
        <v>0</v>
      </c>
      <c r="AL5" s="43">
        <f t="shared" si="8"/>
        <v>0</v>
      </c>
      <c r="AM5" s="63">
        <f t="shared" si="9"/>
        <v>2</v>
      </c>
      <c r="AN5" s="28">
        <f t="shared" si="10"/>
        <v>1</v>
      </c>
      <c r="AQ5" s="63">
        <v>1</v>
      </c>
      <c r="AR5" s="62">
        <v>1</v>
      </c>
      <c r="AS5" s="63">
        <v>1</v>
      </c>
      <c r="AT5" s="62">
        <v>1</v>
      </c>
      <c r="AU5" s="62">
        <f t="shared" si="11"/>
        <v>1</v>
      </c>
      <c r="AV5" s="62">
        <f t="shared" si="2"/>
        <v>2</v>
      </c>
      <c r="AW5" s="63">
        <f t="shared" si="12"/>
        <v>4</v>
      </c>
      <c r="AX5" s="28">
        <f t="shared" si="13"/>
        <v>1</v>
      </c>
      <c r="BE5" s="63">
        <f t="shared" si="19"/>
        <v>0</v>
      </c>
      <c r="BF5" s="28">
        <f t="shared" si="14"/>
        <v>0</v>
      </c>
      <c r="BJ5" s="62">
        <v>1</v>
      </c>
      <c r="BK5" s="20" t="s">
        <v>122</v>
      </c>
      <c r="BM5" s="8">
        <f t="shared" si="15"/>
        <v>25</v>
      </c>
      <c r="BN5" s="8">
        <f t="shared" si="16"/>
        <v>12.5</v>
      </c>
    </row>
    <row r="6" spans="1:66" ht="32.25" customHeight="1" x14ac:dyDescent="0.25">
      <c r="A6" s="9">
        <v>4</v>
      </c>
      <c r="B6" s="34">
        <v>0</v>
      </c>
      <c r="I6" s="26">
        <f t="shared" si="17"/>
        <v>0</v>
      </c>
      <c r="J6" s="45">
        <f t="shared" si="3"/>
        <v>0</v>
      </c>
      <c r="K6" s="26">
        <f t="shared" si="0"/>
        <v>0</v>
      </c>
      <c r="L6" s="28">
        <f t="shared" si="4"/>
        <v>0</v>
      </c>
      <c r="S6" s="26">
        <f t="shared" si="18"/>
        <v>0</v>
      </c>
      <c r="T6" s="28">
        <f t="shared" si="1"/>
        <v>0</v>
      </c>
      <c r="AA6" s="63">
        <f t="shared" si="5"/>
        <v>0</v>
      </c>
      <c r="AB6" s="62">
        <f t="shared" si="6"/>
        <v>0</v>
      </c>
      <c r="AG6" s="36">
        <v>1</v>
      </c>
      <c r="AH6" s="36">
        <v>1</v>
      </c>
      <c r="AI6" s="36">
        <v>1</v>
      </c>
      <c r="AJ6" s="36">
        <v>1</v>
      </c>
      <c r="AK6" s="42">
        <f t="shared" si="7"/>
        <v>4</v>
      </c>
      <c r="AL6" s="43">
        <f t="shared" si="8"/>
        <v>1</v>
      </c>
      <c r="AM6" s="63">
        <f t="shared" si="9"/>
        <v>4</v>
      </c>
      <c r="AN6" s="28">
        <f t="shared" si="10"/>
        <v>1</v>
      </c>
      <c r="AO6" s="63">
        <v>1</v>
      </c>
      <c r="AP6" s="62">
        <v>1</v>
      </c>
      <c r="AQ6" s="63">
        <v>1</v>
      </c>
      <c r="AR6" s="62">
        <v>1</v>
      </c>
      <c r="AS6" s="63">
        <v>1</v>
      </c>
      <c r="AT6" s="62">
        <v>1</v>
      </c>
      <c r="AU6" s="62">
        <f t="shared" si="11"/>
        <v>1</v>
      </c>
      <c r="AV6" s="62">
        <f t="shared" si="2"/>
        <v>4</v>
      </c>
      <c r="AW6" s="63">
        <f t="shared" si="12"/>
        <v>6</v>
      </c>
      <c r="AX6" s="28">
        <f t="shared" si="13"/>
        <v>1</v>
      </c>
      <c r="BC6" s="46"/>
      <c r="BD6" s="17"/>
      <c r="BE6" s="63">
        <f t="shared" si="19"/>
        <v>0</v>
      </c>
      <c r="BF6" s="28">
        <f t="shared" si="14"/>
        <v>0</v>
      </c>
      <c r="BM6" s="8">
        <f t="shared" si="15"/>
        <v>32</v>
      </c>
      <c r="BN6" s="8">
        <f t="shared" si="16"/>
        <v>16</v>
      </c>
    </row>
    <row r="7" spans="1:66" ht="32.25" customHeight="1" x14ac:dyDescent="0.25">
      <c r="A7" s="9">
        <v>5</v>
      </c>
      <c r="B7" s="34">
        <v>0</v>
      </c>
      <c r="I7" s="26">
        <f t="shared" si="17"/>
        <v>0</v>
      </c>
      <c r="J7" s="45">
        <f t="shared" si="3"/>
        <v>0</v>
      </c>
      <c r="K7" s="26">
        <f t="shared" si="0"/>
        <v>0</v>
      </c>
      <c r="L7" s="28">
        <f t="shared" si="4"/>
        <v>0</v>
      </c>
      <c r="S7" s="26">
        <f t="shared" si="18"/>
        <v>0</v>
      </c>
      <c r="T7" s="28">
        <f t="shared" si="1"/>
        <v>0</v>
      </c>
      <c r="AA7" s="63">
        <f t="shared" si="5"/>
        <v>0</v>
      </c>
      <c r="AB7" s="62">
        <f t="shared" si="6"/>
        <v>0</v>
      </c>
      <c r="AG7" s="36">
        <v>1</v>
      </c>
      <c r="AH7" s="36">
        <v>1</v>
      </c>
      <c r="AK7" s="42">
        <f t="shared" si="7"/>
        <v>2</v>
      </c>
      <c r="AL7" s="43">
        <f t="shared" si="8"/>
        <v>1</v>
      </c>
      <c r="AM7" s="63">
        <f t="shared" si="9"/>
        <v>2</v>
      </c>
      <c r="AN7" s="28">
        <f t="shared" si="10"/>
        <v>1</v>
      </c>
      <c r="AO7" s="63">
        <v>1</v>
      </c>
      <c r="AP7" s="62">
        <v>1</v>
      </c>
      <c r="AU7" s="62">
        <f t="shared" si="11"/>
        <v>1</v>
      </c>
      <c r="AV7" s="62">
        <f t="shared" si="2"/>
        <v>2</v>
      </c>
      <c r="AW7" s="63">
        <f t="shared" si="12"/>
        <v>2</v>
      </c>
      <c r="AX7" s="28">
        <f>IF(AW7&gt;1,1,0)</f>
        <v>1</v>
      </c>
      <c r="BE7" s="63">
        <f t="shared" si="19"/>
        <v>0</v>
      </c>
      <c r="BF7" s="28">
        <f t="shared" si="14"/>
        <v>0</v>
      </c>
      <c r="BM7" s="8">
        <f t="shared" si="15"/>
        <v>16</v>
      </c>
      <c r="BN7" s="8">
        <f t="shared" si="16"/>
        <v>8</v>
      </c>
    </row>
    <row r="8" spans="1:66" ht="32.25" customHeight="1" x14ac:dyDescent="0.25">
      <c r="A8" s="9">
        <v>6</v>
      </c>
      <c r="B8" s="34">
        <v>0</v>
      </c>
      <c r="I8" s="26">
        <f t="shared" si="17"/>
        <v>0</v>
      </c>
      <c r="J8" s="45">
        <f t="shared" si="3"/>
        <v>0</v>
      </c>
      <c r="K8" s="26">
        <f t="shared" si="0"/>
        <v>0</v>
      </c>
      <c r="L8" s="28">
        <f t="shared" si="4"/>
        <v>0</v>
      </c>
      <c r="S8" s="26">
        <f t="shared" si="18"/>
        <v>0</v>
      </c>
      <c r="T8" s="28">
        <f t="shared" si="1"/>
        <v>0</v>
      </c>
      <c r="V8" s="19"/>
      <c r="W8" s="36">
        <v>1</v>
      </c>
      <c r="X8" s="36">
        <v>1</v>
      </c>
      <c r="AA8" s="63">
        <f t="shared" si="5"/>
        <v>2</v>
      </c>
      <c r="AB8" s="62">
        <f t="shared" si="6"/>
        <v>1</v>
      </c>
      <c r="AC8" s="36">
        <v>1</v>
      </c>
      <c r="AD8" s="36">
        <v>1</v>
      </c>
      <c r="AG8" s="36">
        <v>1</v>
      </c>
      <c r="AH8" s="36">
        <v>1</v>
      </c>
      <c r="AI8" s="36">
        <v>1</v>
      </c>
      <c r="AJ8" s="36">
        <v>1</v>
      </c>
      <c r="AK8" s="42">
        <f t="shared" si="7"/>
        <v>6</v>
      </c>
      <c r="AL8" s="43">
        <f t="shared" si="8"/>
        <v>1</v>
      </c>
      <c r="AM8" s="63">
        <f t="shared" si="9"/>
        <v>8</v>
      </c>
      <c r="AN8" s="28">
        <f t="shared" si="10"/>
        <v>1</v>
      </c>
      <c r="AO8" s="63">
        <v>1</v>
      </c>
      <c r="AP8" s="19">
        <v>1</v>
      </c>
      <c r="AQ8" s="63">
        <v>1</v>
      </c>
      <c r="AR8" s="19">
        <v>1</v>
      </c>
      <c r="AT8" s="19"/>
      <c r="AU8" s="62">
        <f t="shared" si="11"/>
        <v>1</v>
      </c>
      <c r="AV8" s="62">
        <f t="shared" si="2"/>
        <v>2</v>
      </c>
      <c r="AW8" s="63">
        <f t="shared" si="12"/>
        <v>4</v>
      </c>
      <c r="AX8" s="28">
        <f>IF(AW8&gt;1,1,0)</f>
        <v>1</v>
      </c>
      <c r="AZ8" s="19"/>
      <c r="BE8" s="63">
        <f t="shared" si="19"/>
        <v>0</v>
      </c>
      <c r="BF8" s="28">
        <f t="shared" si="14"/>
        <v>0</v>
      </c>
      <c r="BK8" s="53" t="s">
        <v>92</v>
      </c>
      <c r="BM8" s="8">
        <f t="shared" si="15"/>
        <v>39</v>
      </c>
      <c r="BN8" s="8">
        <f t="shared" si="16"/>
        <v>19.5</v>
      </c>
    </row>
    <row r="9" spans="1:66" ht="32.25" customHeight="1" x14ac:dyDescent="0.25">
      <c r="A9" s="9">
        <v>7</v>
      </c>
      <c r="B9" s="34">
        <v>0</v>
      </c>
      <c r="G9" s="36">
        <v>1</v>
      </c>
      <c r="H9" s="36">
        <v>1</v>
      </c>
      <c r="I9" s="26">
        <f t="shared" si="17"/>
        <v>2</v>
      </c>
      <c r="J9" s="45">
        <f t="shared" si="3"/>
        <v>1</v>
      </c>
      <c r="K9" s="26">
        <f t="shared" si="0"/>
        <v>2</v>
      </c>
      <c r="L9" s="28">
        <f t="shared" si="4"/>
        <v>1</v>
      </c>
      <c r="N9" s="19"/>
      <c r="P9" s="19"/>
      <c r="Q9" s="20">
        <v>1</v>
      </c>
      <c r="R9" s="19">
        <v>1</v>
      </c>
      <c r="S9" s="26">
        <f t="shared" si="18"/>
        <v>2</v>
      </c>
      <c r="T9" s="28">
        <f t="shared" si="1"/>
        <v>1</v>
      </c>
      <c r="V9" s="19"/>
      <c r="AA9" s="63">
        <f t="shared" si="5"/>
        <v>0</v>
      </c>
      <c r="AB9" s="62">
        <f t="shared" si="6"/>
        <v>0</v>
      </c>
      <c r="AK9" s="42">
        <f t="shared" si="7"/>
        <v>0</v>
      </c>
      <c r="AL9" s="43">
        <f t="shared" si="8"/>
        <v>0</v>
      </c>
      <c r="AM9" s="63">
        <f t="shared" si="9"/>
        <v>0</v>
      </c>
      <c r="AN9" s="28">
        <f t="shared" si="10"/>
        <v>0</v>
      </c>
      <c r="AO9" s="63">
        <v>1</v>
      </c>
      <c r="AP9" s="19">
        <v>1</v>
      </c>
      <c r="AQ9" s="63">
        <v>1</v>
      </c>
      <c r="AR9" s="19">
        <v>1</v>
      </c>
      <c r="AS9" s="63">
        <v>1</v>
      </c>
      <c r="AT9" s="19">
        <v>1</v>
      </c>
      <c r="AU9" s="62">
        <f t="shared" si="11"/>
        <v>1</v>
      </c>
      <c r="AV9" s="62">
        <f t="shared" si="2"/>
        <v>4</v>
      </c>
      <c r="AW9" s="63">
        <f t="shared" si="12"/>
        <v>6</v>
      </c>
      <c r="AX9" s="28">
        <f t="shared" si="13"/>
        <v>1</v>
      </c>
      <c r="BE9" s="63">
        <f t="shared" si="19"/>
        <v>0</v>
      </c>
      <c r="BF9" s="28">
        <f t="shared" si="14"/>
        <v>0</v>
      </c>
      <c r="BK9" s="20" t="s">
        <v>94</v>
      </c>
      <c r="BM9" s="8">
        <f t="shared" si="15"/>
        <v>31</v>
      </c>
      <c r="BN9" s="8">
        <f t="shared" si="16"/>
        <v>15.5</v>
      </c>
    </row>
    <row r="10" spans="1:66" ht="32.25" customHeight="1" x14ac:dyDescent="0.25">
      <c r="A10" s="9">
        <v>8</v>
      </c>
      <c r="B10" s="34">
        <v>1</v>
      </c>
      <c r="I10" s="26">
        <f t="shared" si="17"/>
        <v>0</v>
      </c>
      <c r="J10" s="45">
        <f t="shared" si="3"/>
        <v>0</v>
      </c>
      <c r="K10" s="26">
        <f t="shared" si="0"/>
        <v>0</v>
      </c>
      <c r="L10" s="28">
        <f t="shared" si="4"/>
        <v>0</v>
      </c>
      <c r="S10" s="26">
        <f t="shared" si="18"/>
        <v>0</v>
      </c>
      <c r="T10" s="28">
        <f t="shared" si="1"/>
        <v>0</v>
      </c>
      <c r="AA10" s="63">
        <f t="shared" si="5"/>
        <v>0</v>
      </c>
      <c r="AB10" s="62">
        <f t="shared" si="6"/>
        <v>0</v>
      </c>
      <c r="AK10" s="42">
        <f t="shared" si="7"/>
        <v>0</v>
      </c>
      <c r="AL10" s="43">
        <f t="shared" si="8"/>
        <v>0</v>
      </c>
      <c r="AM10" s="63">
        <f t="shared" si="9"/>
        <v>0</v>
      </c>
      <c r="AN10" s="28">
        <f t="shared" si="10"/>
        <v>0</v>
      </c>
      <c r="AO10" s="63">
        <v>1</v>
      </c>
      <c r="AP10" s="19">
        <v>1</v>
      </c>
      <c r="AU10" s="62">
        <f t="shared" si="11"/>
        <v>1</v>
      </c>
      <c r="AV10" s="62">
        <f t="shared" si="2"/>
        <v>2</v>
      </c>
      <c r="AW10" s="63">
        <f t="shared" si="12"/>
        <v>2</v>
      </c>
      <c r="AX10" s="28">
        <f t="shared" si="13"/>
        <v>1</v>
      </c>
      <c r="BE10" s="63">
        <f t="shared" si="19"/>
        <v>0</v>
      </c>
      <c r="BF10" s="28">
        <f t="shared" si="14"/>
        <v>0</v>
      </c>
      <c r="BJ10" s="62">
        <v>1</v>
      </c>
      <c r="BK10" s="20" t="s">
        <v>95</v>
      </c>
      <c r="BM10" s="8">
        <f t="shared" si="15"/>
        <v>8</v>
      </c>
      <c r="BN10" s="8">
        <f t="shared" si="16"/>
        <v>4</v>
      </c>
    </row>
    <row r="11" spans="1:66" ht="32.25" customHeight="1" x14ac:dyDescent="0.25">
      <c r="A11" s="9">
        <v>9</v>
      </c>
      <c r="B11" s="34">
        <v>0</v>
      </c>
      <c r="I11" s="26">
        <f t="shared" si="17"/>
        <v>0</v>
      </c>
      <c r="J11" s="45">
        <f t="shared" si="3"/>
        <v>0</v>
      </c>
      <c r="K11" s="26">
        <f t="shared" si="0"/>
        <v>0</v>
      </c>
      <c r="L11" s="28">
        <f t="shared" si="4"/>
        <v>0</v>
      </c>
      <c r="S11" s="26">
        <f t="shared" si="18"/>
        <v>0</v>
      </c>
      <c r="T11" s="28">
        <f t="shared" si="1"/>
        <v>0</v>
      </c>
      <c r="AA11" s="63">
        <f t="shared" si="5"/>
        <v>0</v>
      </c>
      <c r="AB11" s="62">
        <f t="shared" si="6"/>
        <v>0</v>
      </c>
      <c r="AG11" s="36">
        <v>1</v>
      </c>
      <c r="AH11" s="36">
        <v>1</v>
      </c>
      <c r="AK11" s="42">
        <f t="shared" si="7"/>
        <v>2</v>
      </c>
      <c r="AL11" s="43">
        <f t="shared" si="8"/>
        <v>1</v>
      </c>
      <c r="AM11" s="63">
        <f t="shared" si="9"/>
        <v>2</v>
      </c>
      <c r="AN11" s="28">
        <f t="shared" si="10"/>
        <v>1</v>
      </c>
      <c r="AO11" s="63">
        <v>1</v>
      </c>
      <c r="AP11" s="19">
        <v>1</v>
      </c>
      <c r="AQ11" s="63">
        <v>1</v>
      </c>
      <c r="AR11" s="19">
        <v>1</v>
      </c>
      <c r="AS11" s="63">
        <v>1</v>
      </c>
      <c r="AT11" s="19">
        <v>1</v>
      </c>
      <c r="AU11" s="62">
        <f t="shared" si="11"/>
        <v>1</v>
      </c>
      <c r="AV11" s="62">
        <f t="shared" si="2"/>
        <v>4</v>
      </c>
      <c r="AW11" s="63">
        <f t="shared" si="12"/>
        <v>6</v>
      </c>
      <c r="AX11" s="28">
        <f t="shared" si="13"/>
        <v>1</v>
      </c>
      <c r="AZ11" s="19"/>
      <c r="BB11" s="19"/>
      <c r="BD11" s="19"/>
      <c r="BE11" s="63">
        <f t="shared" si="19"/>
        <v>0</v>
      </c>
      <c r="BF11" s="28">
        <f t="shared" si="14"/>
        <v>0</v>
      </c>
      <c r="BH11" s="19"/>
      <c r="BJ11" s="19"/>
      <c r="BK11" s="54" t="s">
        <v>106</v>
      </c>
      <c r="BM11" s="8">
        <f>SUM(C11:BH11)</f>
        <v>26</v>
      </c>
      <c r="BN11" s="8">
        <f t="shared" si="16"/>
        <v>13</v>
      </c>
    </row>
    <row r="12" spans="1:66" ht="32.25" customHeight="1" x14ac:dyDescent="0.25">
      <c r="A12" s="9">
        <v>10</v>
      </c>
      <c r="B12" s="34">
        <v>0</v>
      </c>
      <c r="G12" s="36">
        <v>1</v>
      </c>
      <c r="H12" s="36">
        <v>1</v>
      </c>
      <c r="I12" s="26">
        <f t="shared" si="17"/>
        <v>2</v>
      </c>
      <c r="J12" s="45">
        <f t="shared" si="3"/>
        <v>1</v>
      </c>
      <c r="K12" s="26">
        <f t="shared" si="0"/>
        <v>2</v>
      </c>
      <c r="L12" s="28">
        <f t="shared" si="4"/>
        <v>1</v>
      </c>
      <c r="O12" s="63">
        <v>1</v>
      </c>
      <c r="P12" s="62">
        <v>1</v>
      </c>
      <c r="S12" s="26">
        <f t="shared" si="18"/>
        <v>2</v>
      </c>
      <c r="T12" s="28">
        <f t="shared" si="1"/>
        <v>1</v>
      </c>
      <c r="AA12" s="63">
        <f t="shared" si="5"/>
        <v>0</v>
      </c>
      <c r="AB12" s="62">
        <f t="shared" si="6"/>
        <v>0</v>
      </c>
      <c r="AC12" s="36">
        <v>1</v>
      </c>
      <c r="AD12" s="36">
        <v>1</v>
      </c>
      <c r="AE12" s="36">
        <v>1</v>
      </c>
      <c r="AF12" s="36">
        <v>1</v>
      </c>
      <c r="AK12" s="42">
        <f t="shared" si="7"/>
        <v>4</v>
      </c>
      <c r="AL12" s="43">
        <f t="shared" si="8"/>
        <v>1</v>
      </c>
      <c r="AM12" s="63">
        <f t="shared" si="9"/>
        <v>4</v>
      </c>
      <c r="AN12" s="28">
        <f t="shared" si="10"/>
        <v>1</v>
      </c>
      <c r="AO12" s="63">
        <v>1</v>
      </c>
      <c r="AP12" s="62">
        <v>1</v>
      </c>
      <c r="AQ12" s="63">
        <v>1</v>
      </c>
      <c r="AR12" s="62">
        <v>1</v>
      </c>
      <c r="AS12" s="63">
        <v>1</v>
      </c>
      <c r="AT12" s="19">
        <v>1</v>
      </c>
      <c r="AU12" s="62">
        <f t="shared" si="11"/>
        <v>1</v>
      </c>
      <c r="AV12" s="62">
        <f t="shared" si="2"/>
        <v>4</v>
      </c>
      <c r="AW12" s="63">
        <f t="shared" si="12"/>
        <v>6</v>
      </c>
      <c r="AX12" s="28">
        <f t="shared" si="13"/>
        <v>1</v>
      </c>
      <c r="BE12" s="63">
        <f t="shared" si="19"/>
        <v>0</v>
      </c>
      <c r="BF12" s="28">
        <f t="shared" si="14"/>
        <v>0</v>
      </c>
      <c r="BK12" s="54" t="s">
        <v>126</v>
      </c>
      <c r="BM12" s="8">
        <f t="shared" ref="BM12:BM22" si="20">SUM(C12:BH12)</f>
        <v>45</v>
      </c>
      <c r="BN12" s="8">
        <f t="shared" si="16"/>
        <v>22.5</v>
      </c>
    </row>
    <row r="13" spans="1:66" ht="32.25" customHeight="1" x14ac:dyDescent="0.25">
      <c r="A13" s="9">
        <v>11</v>
      </c>
      <c r="B13" s="34">
        <v>1</v>
      </c>
      <c r="I13" s="26">
        <f t="shared" si="17"/>
        <v>0</v>
      </c>
      <c r="J13" s="45">
        <f t="shared" si="3"/>
        <v>0</v>
      </c>
      <c r="K13" s="26">
        <f t="shared" si="0"/>
        <v>0</v>
      </c>
      <c r="L13" s="28">
        <f t="shared" si="4"/>
        <v>0</v>
      </c>
      <c r="S13" s="26">
        <f t="shared" si="18"/>
        <v>0</v>
      </c>
      <c r="T13" s="28">
        <f t="shared" si="1"/>
        <v>0</v>
      </c>
      <c r="AA13" s="63">
        <f t="shared" si="5"/>
        <v>0</v>
      </c>
      <c r="AB13" s="62">
        <f t="shared" si="6"/>
        <v>0</v>
      </c>
      <c r="AK13" s="42">
        <f t="shared" si="7"/>
        <v>0</v>
      </c>
      <c r="AL13" s="43">
        <f t="shared" si="8"/>
        <v>0</v>
      </c>
      <c r="AM13" s="63">
        <f t="shared" si="9"/>
        <v>0</v>
      </c>
      <c r="AN13" s="28">
        <f t="shared" si="10"/>
        <v>0</v>
      </c>
      <c r="AO13" s="63">
        <v>1</v>
      </c>
      <c r="AP13" s="62">
        <v>1</v>
      </c>
      <c r="AQ13" s="63">
        <v>1</v>
      </c>
      <c r="AR13" s="62">
        <v>1</v>
      </c>
      <c r="AU13" s="62">
        <f t="shared" si="11"/>
        <v>1</v>
      </c>
      <c r="AV13" s="62">
        <f t="shared" si="2"/>
        <v>2</v>
      </c>
      <c r="AW13" s="63">
        <f t="shared" si="12"/>
        <v>4</v>
      </c>
      <c r="AX13" s="28">
        <f t="shared" si="13"/>
        <v>1</v>
      </c>
      <c r="BE13" s="63">
        <f t="shared" si="19"/>
        <v>0</v>
      </c>
      <c r="BF13" s="28">
        <f t="shared" si="14"/>
        <v>0</v>
      </c>
      <c r="BJ13" s="62">
        <v>1</v>
      </c>
      <c r="BM13" s="8">
        <f t="shared" si="20"/>
        <v>12</v>
      </c>
      <c r="BN13" s="8">
        <f t="shared" si="16"/>
        <v>6</v>
      </c>
    </row>
    <row r="14" spans="1:66" ht="32.25" customHeight="1" x14ac:dyDescent="0.25">
      <c r="A14" s="9">
        <v>12</v>
      </c>
      <c r="B14" s="34">
        <v>1</v>
      </c>
      <c r="I14" s="26">
        <f t="shared" si="17"/>
        <v>0</v>
      </c>
      <c r="J14" s="45">
        <f t="shared" si="3"/>
        <v>0</v>
      </c>
      <c r="K14" s="26">
        <f t="shared" si="0"/>
        <v>0</v>
      </c>
      <c r="L14" s="28">
        <f t="shared" si="4"/>
        <v>0</v>
      </c>
      <c r="S14" s="26">
        <f t="shared" si="18"/>
        <v>0</v>
      </c>
      <c r="T14" s="28">
        <f t="shared" si="1"/>
        <v>0</v>
      </c>
      <c r="AA14" s="63">
        <f t="shared" si="5"/>
        <v>0</v>
      </c>
      <c r="AB14" s="62">
        <f t="shared" si="6"/>
        <v>0</v>
      </c>
      <c r="AG14" s="36">
        <v>1</v>
      </c>
      <c r="AH14" s="36">
        <v>1</v>
      </c>
      <c r="AI14" s="36">
        <v>1</v>
      </c>
      <c r="AJ14" s="36">
        <v>1</v>
      </c>
      <c r="AK14" s="42">
        <f t="shared" si="7"/>
        <v>4</v>
      </c>
      <c r="AL14" s="43">
        <f t="shared" si="8"/>
        <v>1</v>
      </c>
      <c r="AM14" s="63">
        <f t="shared" si="9"/>
        <v>4</v>
      </c>
      <c r="AN14" s="28">
        <f t="shared" si="10"/>
        <v>1</v>
      </c>
      <c r="AO14" s="63">
        <v>1</v>
      </c>
      <c r="AP14" s="62">
        <v>1</v>
      </c>
      <c r="AQ14" s="63">
        <v>1</v>
      </c>
      <c r="AR14" s="62">
        <v>1</v>
      </c>
      <c r="AS14" s="63">
        <v>1</v>
      </c>
      <c r="AT14" s="62">
        <v>1</v>
      </c>
      <c r="AU14" s="62">
        <f t="shared" si="11"/>
        <v>1</v>
      </c>
      <c r="AV14" s="62">
        <f t="shared" si="2"/>
        <v>4</v>
      </c>
      <c r="AW14" s="63">
        <f t="shared" si="12"/>
        <v>8</v>
      </c>
      <c r="AX14" s="28">
        <f t="shared" si="13"/>
        <v>1</v>
      </c>
      <c r="AY14" s="63">
        <v>1</v>
      </c>
      <c r="AZ14" s="62">
        <v>1</v>
      </c>
      <c r="BA14" s="63">
        <v>1</v>
      </c>
      <c r="BB14" s="62">
        <v>1</v>
      </c>
      <c r="BE14" s="63">
        <f>SUM(AY14:AZ14,BC14:BD14)</f>
        <v>2</v>
      </c>
      <c r="BF14" s="28">
        <f t="shared" si="14"/>
        <v>1</v>
      </c>
      <c r="BM14" s="8">
        <f t="shared" si="20"/>
        <v>41</v>
      </c>
      <c r="BN14" s="8">
        <f t="shared" si="16"/>
        <v>20.5</v>
      </c>
    </row>
    <row r="15" spans="1:66" ht="32.25" customHeight="1" x14ac:dyDescent="0.25">
      <c r="A15" s="9">
        <v>13</v>
      </c>
      <c r="B15" s="34">
        <v>1</v>
      </c>
      <c r="E15" s="42">
        <v>1</v>
      </c>
      <c r="F15" s="43">
        <v>1</v>
      </c>
      <c r="G15" s="36">
        <v>1</v>
      </c>
      <c r="H15" s="36">
        <v>1</v>
      </c>
      <c r="I15" s="26">
        <f t="shared" si="17"/>
        <v>2</v>
      </c>
      <c r="J15" s="45">
        <f t="shared" si="3"/>
        <v>1</v>
      </c>
      <c r="K15" s="26">
        <f t="shared" si="0"/>
        <v>4</v>
      </c>
      <c r="L15" s="28">
        <f t="shared" si="4"/>
        <v>1</v>
      </c>
      <c r="N15" s="19"/>
      <c r="P15" s="19"/>
      <c r="R15" s="19"/>
      <c r="S15" s="26">
        <f t="shared" si="18"/>
        <v>0</v>
      </c>
      <c r="T15" s="28">
        <f t="shared" si="1"/>
        <v>0</v>
      </c>
      <c r="V15" s="19"/>
      <c r="AA15" s="63">
        <f t="shared" si="5"/>
        <v>0</v>
      </c>
      <c r="AB15" s="62">
        <f t="shared" si="6"/>
        <v>0</v>
      </c>
      <c r="AK15" s="42">
        <f t="shared" si="7"/>
        <v>0</v>
      </c>
      <c r="AL15" s="43">
        <f t="shared" si="8"/>
        <v>0</v>
      </c>
      <c r="AM15" s="63">
        <f t="shared" si="9"/>
        <v>0</v>
      </c>
      <c r="AN15" s="28">
        <f t="shared" si="10"/>
        <v>0</v>
      </c>
      <c r="AO15" s="63">
        <v>1</v>
      </c>
      <c r="AP15" s="19">
        <v>1</v>
      </c>
      <c r="AQ15" s="63">
        <v>1</v>
      </c>
      <c r="AR15" s="19">
        <v>1</v>
      </c>
      <c r="AS15" s="63">
        <v>1</v>
      </c>
      <c r="AT15" s="19">
        <v>1</v>
      </c>
      <c r="AU15" s="62">
        <f t="shared" si="11"/>
        <v>1</v>
      </c>
      <c r="AV15" s="62">
        <f t="shared" si="2"/>
        <v>4</v>
      </c>
      <c r="AW15" s="63">
        <f t="shared" si="12"/>
        <v>6</v>
      </c>
      <c r="AX15" s="28">
        <f t="shared" si="13"/>
        <v>1</v>
      </c>
      <c r="AZ15" s="19"/>
      <c r="BB15" s="19"/>
      <c r="BC15" s="63">
        <v>1</v>
      </c>
      <c r="BD15" s="19">
        <v>1</v>
      </c>
      <c r="BE15" s="63">
        <f t="shared" si="19"/>
        <v>2</v>
      </c>
      <c r="BF15" s="28">
        <f t="shared" si="14"/>
        <v>1</v>
      </c>
      <c r="BJ15" s="19"/>
      <c r="BK15" s="54" t="s">
        <v>107</v>
      </c>
      <c r="BM15" s="8">
        <f t="shared" si="20"/>
        <v>35</v>
      </c>
      <c r="BN15" s="8">
        <f t="shared" si="16"/>
        <v>17.5</v>
      </c>
    </row>
    <row r="16" spans="1:66" ht="32.25" customHeight="1" x14ac:dyDescent="0.25">
      <c r="A16" s="9">
        <v>14</v>
      </c>
      <c r="B16" s="34">
        <v>0</v>
      </c>
      <c r="I16" s="26">
        <f t="shared" si="17"/>
        <v>0</v>
      </c>
      <c r="J16" s="45">
        <f t="shared" si="3"/>
        <v>0</v>
      </c>
      <c r="K16" s="26">
        <f t="shared" si="0"/>
        <v>0</v>
      </c>
      <c r="L16" s="28">
        <f t="shared" si="4"/>
        <v>0</v>
      </c>
      <c r="S16" s="26">
        <f t="shared" si="18"/>
        <v>0</v>
      </c>
      <c r="T16" s="28">
        <f t="shared" si="1"/>
        <v>0</v>
      </c>
      <c r="AA16" s="63">
        <f t="shared" si="5"/>
        <v>0</v>
      </c>
      <c r="AB16" s="62">
        <f t="shared" si="6"/>
        <v>0</v>
      </c>
      <c r="AG16" s="36">
        <v>1</v>
      </c>
      <c r="AH16" s="36">
        <v>1</v>
      </c>
      <c r="AI16" s="36">
        <v>1</v>
      </c>
      <c r="AJ16" s="36">
        <v>1</v>
      </c>
      <c r="AK16" s="42">
        <f t="shared" si="7"/>
        <v>4</v>
      </c>
      <c r="AL16" s="43">
        <f t="shared" si="8"/>
        <v>1</v>
      </c>
      <c r="AM16" s="63">
        <f t="shared" si="9"/>
        <v>4</v>
      </c>
      <c r="AN16" s="28">
        <f t="shared" si="10"/>
        <v>1</v>
      </c>
      <c r="AU16" s="62">
        <f t="shared" si="11"/>
        <v>0</v>
      </c>
      <c r="AV16" s="62">
        <f t="shared" si="2"/>
        <v>0</v>
      </c>
      <c r="AW16" s="63">
        <f t="shared" si="12"/>
        <v>0</v>
      </c>
      <c r="AX16" s="28">
        <f t="shared" si="13"/>
        <v>0</v>
      </c>
      <c r="BE16" s="63">
        <f t="shared" si="19"/>
        <v>0</v>
      </c>
      <c r="BF16" s="28">
        <f t="shared" si="14"/>
        <v>0</v>
      </c>
      <c r="BJ16" s="62">
        <v>1</v>
      </c>
      <c r="BM16" s="8">
        <f t="shared" si="20"/>
        <v>14</v>
      </c>
      <c r="BN16" s="8">
        <f t="shared" si="16"/>
        <v>7</v>
      </c>
    </row>
    <row r="17" spans="1:66" ht="32.25" customHeight="1" x14ac:dyDescent="0.25">
      <c r="A17" s="9">
        <v>15</v>
      </c>
      <c r="B17" s="34">
        <v>1</v>
      </c>
      <c r="C17" s="36">
        <v>1</v>
      </c>
      <c r="D17" s="36">
        <v>1</v>
      </c>
      <c r="E17" s="42">
        <v>1</v>
      </c>
      <c r="F17" s="43">
        <v>1</v>
      </c>
      <c r="I17" s="26">
        <f t="shared" si="17"/>
        <v>2</v>
      </c>
      <c r="J17" s="45">
        <f t="shared" si="3"/>
        <v>1</v>
      </c>
      <c r="K17" s="26">
        <f t="shared" si="0"/>
        <v>4</v>
      </c>
      <c r="L17" s="28">
        <f t="shared" si="4"/>
        <v>1</v>
      </c>
      <c r="N17" s="19"/>
      <c r="O17" s="63">
        <v>1</v>
      </c>
      <c r="P17" s="19">
        <v>1</v>
      </c>
      <c r="Q17" s="63">
        <v>1</v>
      </c>
      <c r="R17" s="19">
        <v>1</v>
      </c>
      <c r="S17" s="26">
        <f t="shared" si="18"/>
        <v>4</v>
      </c>
      <c r="T17" s="28">
        <f t="shared" si="1"/>
        <v>1</v>
      </c>
      <c r="V17" s="19"/>
      <c r="AA17" s="63">
        <f t="shared" si="5"/>
        <v>0</v>
      </c>
      <c r="AB17" s="62">
        <f t="shared" si="6"/>
        <v>0</v>
      </c>
      <c r="AE17" s="36">
        <v>1</v>
      </c>
      <c r="AF17" s="36">
        <v>1</v>
      </c>
      <c r="AK17" s="42">
        <f t="shared" si="7"/>
        <v>2</v>
      </c>
      <c r="AL17" s="43">
        <f t="shared" si="8"/>
        <v>1</v>
      </c>
      <c r="AM17" s="63">
        <f t="shared" si="9"/>
        <v>2</v>
      </c>
      <c r="AN17" s="28">
        <f t="shared" si="10"/>
        <v>1</v>
      </c>
      <c r="AP17" s="19"/>
      <c r="AQ17" s="63">
        <v>1</v>
      </c>
      <c r="AR17" s="19">
        <v>1</v>
      </c>
      <c r="AS17" s="63">
        <v>1</v>
      </c>
      <c r="AT17" s="19">
        <v>1</v>
      </c>
      <c r="AU17" s="62">
        <f t="shared" si="11"/>
        <v>1</v>
      </c>
      <c r="AV17" s="62">
        <f t="shared" si="2"/>
        <v>2</v>
      </c>
      <c r="AW17" s="63">
        <f t="shared" si="12"/>
        <v>4</v>
      </c>
      <c r="AX17" s="28">
        <f t="shared" si="13"/>
        <v>1</v>
      </c>
      <c r="BB17" s="19"/>
      <c r="BD17" s="19"/>
      <c r="BE17" s="63">
        <f t="shared" si="19"/>
        <v>0</v>
      </c>
      <c r="BF17" s="28">
        <f t="shared" si="14"/>
        <v>0</v>
      </c>
      <c r="BG17" s="63">
        <v>1</v>
      </c>
      <c r="BH17" s="19">
        <v>1</v>
      </c>
      <c r="BJ17" s="19">
        <v>1</v>
      </c>
      <c r="BM17" s="8">
        <f t="shared" si="20"/>
        <v>43</v>
      </c>
      <c r="BN17" s="8">
        <f t="shared" si="16"/>
        <v>21.5</v>
      </c>
    </row>
    <row r="18" spans="1:66" ht="32.25" customHeight="1" x14ac:dyDescent="0.25">
      <c r="A18" s="9">
        <v>16</v>
      </c>
      <c r="B18" s="34">
        <v>1</v>
      </c>
      <c r="I18" s="26">
        <f t="shared" si="17"/>
        <v>0</v>
      </c>
      <c r="J18" s="45">
        <f t="shared" si="3"/>
        <v>0</v>
      </c>
      <c r="K18" s="26">
        <f t="shared" si="0"/>
        <v>0</v>
      </c>
      <c r="L18" s="28">
        <f t="shared" si="4"/>
        <v>0</v>
      </c>
      <c r="S18" s="26">
        <f>SUM(M18:R18)</f>
        <v>0</v>
      </c>
      <c r="T18" s="28">
        <f t="shared" si="1"/>
        <v>0</v>
      </c>
      <c r="AA18" s="63">
        <f t="shared" si="5"/>
        <v>0</v>
      </c>
      <c r="AB18" s="62">
        <f t="shared" si="6"/>
        <v>0</v>
      </c>
      <c r="AK18" s="42">
        <f t="shared" si="7"/>
        <v>0</v>
      </c>
      <c r="AL18" s="43">
        <f t="shared" si="8"/>
        <v>0</v>
      </c>
      <c r="AM18" s="63">
        <f t="shared" si="9"/>
        <v>0</v>
      </c>
      <c r="AN18" s="28">
        <f t="shared" si="10"/>
        <v>0</v>
      </c>
      <c r="AO18" s="63">
        <v>1</v>
      </c>
      <c r="AP18" s="19">
        <v>1</v>
      </c>
      <c r="AR18" s="19"/>
      <c r="AS18" s="63">
        <v>1</v>
      </c>
      <c r="AT18" s="19">
        <v>1</v>
      </c>
      <c r="AU18" s="62">
        <f t="shared" si="11"/>
        <v>1</v>
      </c>
      <c r="AV18" s="62">
        <f t="shared" si="2"/>
        <v>4</v>
      </c>
      <c r="AW18" s="63">
        <f t="shared" si="12"/>
        <v>4</v>
      </c>
      <c r="AX18" s="28">
        <f t="shared" si="13"/>
        <v>1</v>
      </c>
      <c r="BB18" s="19"/>
      <c r="BD18" s="19"/>
      <c r="BE18" s="63">
        <f t="shared" si="19"/>
        <v>0</v>
      </c>
      <c r="BF18" s="28">
        <f t="shared" si="14"/>
        <v>0</v>
      </c>
      <c r="BG18" s="63">
        <v>1</v>
      </c>
      <c r="BH18" s="19">
        <v>1</v>
      </c>
      <c r="BJ18" s="19">
        <v>1</v>
      </c>
      <c r="BM18" s="8">
        <f t="shared" si="20"/>
        <v>16</v>
      </c>
      <c r="BN18" s="8">
        <f t="shared" si="16"/>
        <v>8</v>
      </c>
    </row>
    <row r="19" spans="1:66" ht="32.25" customHeight="1" x14ac:dyDescent="0.25">
      <c r="A19" s="9">
        <v>17</v>
      </c>
      <c r="B19" s="34">
        <v>0</v>
      </c>
      <c r="C19" s="36">
        <v>1</v>
      </c>
      <c r="D19" s="36">
        <v>1</v>
      </c>
      <c r="I19" s="26">
        <f t="shared" si="17"/>
        <v>2</v>
      </c>
      <c r="J19" s="45">
        <f t="shared" si="3"/>
        <v>1</v>
      </c>
      <c r="K19" s="26">
        <f t="shared" si="0"/>
        <v>2</v>
      </c>
      <c r="L19" s="28">
        <f t="shared" si="4"/>
        <v>1</v>
      </c>
      <c r="M19" s="42">
        <v>1</v>
      </c>
      <c r="N19" s="19">
        <v>1</v>
      </c>
      <c r="O19" s="63">
        <v>1</v>
      </c>
      <c r="P19" s="19">
        <v>1</v>
      </c>
      <c r="R19" s="19"/>
      <c r="S19" s="26">
        <f t="shared" si="18"/>
        <v>4</v>
      </c>
      <c r="T19" s="28">
        <f t="shared" si="1"/>
        <v>1</v>
      </c>
      <c r="U19" s="63">
        <v>1</v>
      </c>
      <c r="V19" s="19">
        <v>1</v>
      </c>
      <c r="Y19" s="36">
        <v>1</v>
      </c>
      <c r="Z19" s="36">
        <v>1</v>
      </c>
      <c r="AA19" s="63">
        <f t="shared" si="5"/>
        <v>2</v>
      </c>
      <c r="AB19" s="62">
        <f t="shared" si="6"/>
        <v>1</v>
      </c>
      <c r="AI19" s="36">
        <v>1</v>
      </c>
      <c r="AJ19" s="36">
        <v>1</v>
      </c>
      <c r="AK19" s="42">
        <f t="shared" si="7"/>
        <v>2</v>
      </c>
      <c r="AL19" s="43">
        <f t="shared" si="8"/>
        <v>1</v>
      </c>
      <c r="AM19" s="63">
        <f t="shared" si="9"/>
        <v>6</v>
      </c>
      <c r="AN19" s="28">
        <f t="shared" si="10"/>
        <v>1</v>
      </c>
      <c r="AO19" s="63">
        <v>1</v>
      </c>
      <c r="AP19" s="19">
        <v>1</v>
      </c>
      <c r="AQ19" s="63">
        <v>1</v>
      </c>
      <c r="AR19" s="19">
        <v>1</v>
      </c>
      <c r="AS19" s="63">
        <v>1</v>
      </c>
      <c r="AT19" s="19">
        <v>1</v>
      </c>
      <c r="AU19" s="62">
        <f t="shared" si="11"/>
        <v>1</v>
      </c>
      <c r="AV19" s="62">
        <f t="shared" si="2"/>
        <v>4</v>
      </c>
      <c r="AW19" s="63">
        <f t="shared" si="12"/>
        <v>6</v>
      </c>
      <c r="AX19" s="28">
        <f t="shared" si="13"/>
        <v>1</v>
      </c>
      <c r="AZ19" s="19"/>
      <c r="BB19" s="19"/>
      <c r="BC19" s="63">
        <v>1</v>
      </c>
      <c r="BD19" s="19">
        <v>1</v>
      </c>
      <c r="BE19" s="63">
        <f t="shared" si="19"/>
        <v>2</v>
      </c>
      <c r="BF19" s="28">
        <f t="shared" si="14"/>
        <v>1</v>
      </c>
      <c r="BH19" s="19"/>
      <c r="BJ19" s="19">
        <v>1</v>
      </c>
      <c r="BK19" s="20" t="s">
        <v>109</v>
      </c>
      <c r="BM19" s="8">
        <f t="shared" si="20"/>
        <v>59</v>
      </c>
      <c r="BN19" s="8">
        <f t="shared" si="16"/>
        <v>29.5</v>
      </c>
    </row>
    <row r="20" spans="1:66" ht="32.25" customHeight="1" x14ac:dyDescent="0.25">
      <c r="A20" s="9">
        <v>18</v>
      </c>
      <c r="B20" s="34">
        <v>1</v>
      </c>
      <c r="C20" s="36">
        <v>1</v>
      </c>
      <c r="D20" s="36">
        <v>1</v>
      </c>
      <c r="E20" s="42">
        <v>1</v>
      </c>
      <c r="F20" s="43">
        <v>1</v>
      </c>
      <c r="I20" s="26">
        <f t="shared" si="17"/>
        <v>2</v>
      </c>
      <c r="J20" s="45">
        <f t="shared" si="3"/>
        <v>1</v>
      </c>
      <c r="K20" s="26">
        <f t="shared" si="0"/>
        <v>4</v>
      </c>
      <c r="L20" s="28">
        <f t="shared" si="4"/>
        <v>1</v>
      </c>
      <c r="N20" s="19"/>
      <c r="O20" s="63">
        <v>1</v>
      </c>
      <c r="P20" s="19">
        <v>1</v>
      </c>
      <c r="R20" s="19"/>
      <c r="S20" s="26">
        <f t="shared" si="18"/>
        <v>2</v>
      </c>
      <c r="T20" s="28">
        <f t="shared" si="1"/>
        <v>1</v>
      </c>
      <c r="V20" s="19"/>
      <c r="AA20" s="63">
        <f t="shared" si="5"/>
        <v>0</v>
      </c>
      <c r="AB20" s="62">
        <f t="shared" si="6"/>
        <v>0</v>
      </c>
      <c r="AE20" s="36">
        <v>1</v>
      </c>
      <c r="AF20" s="36">
        <v>1</v>
      </c>
      <c r="AG20" s="36">
        <v>1</v>
      </c>
      <c r="AH20" s="36">
        <v>1</v>
      </c>
      <c r="AK20" s="42">
        <f t="shared" si="7"/>
        <v>4</v>
      </c>
      <c r="AL20" s="43">
        <f t="shared" si="8"/>
        <v>1</v>
      </c>
      <c r="AM20" s="63">
        <f t="shared" si="9"/>
        <v>4</v>
      </c>
      <c r="AN20" s="28">
        <f t="shared" si="10"/>
        <v>1</v>
      </c>
      <c r="AO20" s="63">
        <v>1</v>
      </c>
      <c r="AP20" s="19">
        <v>1</v>
      </c>
      <c r="AQ20" s="63">
        <v>1</v>
      </c>
      <c r="AR20" s="19">
        <v>1</v>
      </c>
      <c r="AT20" s="19"/>
      <c r="AU20" s="62">
        <f t="shared" si="11"/>
        <v>1</v>
      </c>
      <c r="AV20" s="62">
        <f t="shared" si="2"/>
        <v>2</v>
      </c>
      <c r="AW20" s="63">
        <f t="shared" si="12"/>
        <v>4</v>
      </c>
      <c r="AX20" s="28">
        <f t="shared" si="13"/>
        <v>1</v>
      </c>
      <c r="AZ20" s="19"/>
      <c r="BB20" s="19"/>
      <c r="BD20" s="19"/>
      <c r="BE20" s="63">
        <f t="shared" si="19"/>
        <v>0</v>
      </c>
      <c r="BF20" s="28">
        <f t="shared" si="14"/>
        <v>0</v>
      </c>
      <c r="BH20" s="19"/>
      <c r="BJ20" s="19"/>
      <c r="BK20" s="20" t="s">
        <v>118</v>
      </c>
      <c r="BM20" s="8">
        <f t="shared" si="20"/>
        <v>43</v>
      </c>
      <c r="BN20" s="8">
        <f t="shared" si="16"/>
        <v>21.5</v>
      </c>
    </row>
    <row r="21" spans="1:66" ht="32.25" customHeight="1" x14ac:dyDescent="0.25">
      <c r="A21" s="9">
        <v>19</v>
      </c>
      <c r="B21" s="34">
        <v>1</v>
      </c>
      <c r="C21" s="36">
        <v>1</v>
      </c>
      <c r="D21" s="36">
        <v>1</v>
      </c>
      <c r="E21" s="42">
        <v>1</v>
      </c>
      <c r="F21" s="43">
        <v>1</v>
      </c>
      <c r="I21" s="26">
        <f t="shared" si="17"/>
        <v>2</v>
      </c>
      <c r="J21" s="45">
        <f t="shared" si="3"/>
        <v>1</v>
      </c>
      <c r="K21" s="26">
        <f t="shared" si="0"/>
        <v>4</v>
      </c>
      <c r="L21" s="28">
        <f t="shared" si="4"/>
        <v>1</v>
      </c>
      <c r="N21" s="19"/>
      <c r="P21" s="19"/>
      <c r="R21" s="19"/>
      <c r="S21" s="26">
        <f t="shared" si="18"/>
        <v>0</v>
      </c>
      <c r="T21" s="28">
        <f t="shared" si="1"/>
        <v>0</v>
      </c>
      <c r="V21" s="19"/>
      <c r="Y21" s="36">
        <v>1</v>
      </c>
      <c r="Z21" s="36">
        <v>1</v>
      </c>
      <c r="AA21" s="63">
        <f t="shared" si="5"/>
        <v>2</v>
      </c>
      <c r="AB21" s="62">
        <f t="shared" si="6"/>
        <v>1</v>
      </c>
      <c r="AE21" s="36">
        <v>1</v>
      </c>
      <c r="AF21" s="36">
        <v>1</v>
      </c>
      <c r="AG21" s="36">
        <v>1</v>
      </c>
      <c r="AH21" s="36">
        <v>1</v>
      </c>
      <c r="AI21" s="36">
        <v>1</v>
      </c>
      <c r="AJ21" s="36">
        <v>1</v>
      </c>
      <c r="AK21" s="42">
        <f t="shared" si="7"/>
        <v>6</v>
      </c>
      <c r="AL21" s="43">
        <f t="shared" si="8"/>
        <v>1</v>
      </c>
      <c r="AM21" s="63">
        <f t="shared" si="9"/>
        <v>8</v>
      </c>
      <c r="AN21" s="28">
        <f t="shared" si="10"/>
        <v>1</v>
      </c>
      <c r="AP21" s="19"/>
      <c r="AR21" s="19"/>
      <c r="AT21" s="19"/>
      <c r="AU21" s="62">
        <f t="shared" si="11"/>
        <v>0</v>
      </c>
      <c r="AV21" s="62">
        <f t="shared" si="2"/>
        <v>0</v>
      </c>
      <c r="AW21" s="63">
        <f t="shared" si="12"/>
        <v>0</v>
      </c>
      <c r="AX21" s="28">
        <f t="shared" si="13"/>
        <v>0</v>
      </c>
      <c r="AZ21" s="19"/>
      <c r="BB21" s="19"/>
      <c r="BD21" s="19"/>
      <c r="BE21" s="63">
        <f t="shared" si="19"/>
        <v>0</v>
      </c>
      <c r="BF21" s="28">
        <f t="shared" si="14"/>
        <v>0</v>
      </c>
      <c r="BH21" s="19"/>
      <c r="BJ21" s="19">
        <v>1</v>
      </c>
      <c r="BM21" s="8">
        <f t="shared" si="20"/>
        <v>39</v>
      </c>
      <c r="BN21" s="8">
        <f t="shared" si="16"/>
        <v>19.5</v>
      </c>
    </row>
    <row r="22" spans="1:66" ht="32.25" customHeight="1" x14ac:dyDescent="0.25">
      <c r="A22" s="9">
        <v>20</v>
      </c>
      <c r="B22" s="34">
        <v>0</v>
      </c>
      <c r="C22" s="36">
        <v>1</v>
      </c>
      <c r="D22" s="36">
        <v>1</v>
      </c>
      <c r="I22" s="26">
        <f t="shared" si="17"/>
        <v>2</v>
      </c>
      <c r="J22" s="45">
        <f t="shared" si="3"/>
        <v>1</v>
      </c>
      <c r="K22" s="26">
        <f t="shared" si="0"/>
        <v>2</v>
      </c>
      <c r="L22" s="28">
        <f t="shared" si="4"/>
        <v>1</v>
      </c>
      <c r="N22" s="19"/>
      <c r="P22" s="19"/>
      <c r="R22" s="19"/>
      <c r="S22" s="26">
        <f>SUM(M22:R22)</f>
        <v>0</v>
      </c>
      <c r="T22" s="28">
        <f t="shared" si="1"/>
        <v>0</v>
      </c>
      <c r="V22" s="19"/>
      <c r="AA22" s="63">
        <f t="shared" si="5"/>
        <v>0</v>
      </c>
      <c r="AB22" s="62">
        <f t="shared" si="6"/>
        <v>0</v>
      </c>
      <c r="AG22" s="36">
        <v>1</v>
      </c>
      <c r="AH22" s="36">
        <v>1</v>
      </c>
      <c r="AK22" s="42">
        <f t="shared" si="7"/>
        <v>2</v>
      </c>
      <c r="AL22" s="43">
        <f t="shared" si="8"/>
        <v>1</v>
      </c>
      <c r="AM22" s="63">
        <f t="shared" si="9"/>
        <v>2</v>
      </c>
      <c r="AN22" s="28">
        <f t="shared" si="10"/>
        <v>1</v>
      </c>
      <c r="AO22" s="63">
        <v>1</v>
      </c>
      <c r="AP22" s="19">
        <v>1</v>
      </c>
      <c r="AS22" s="63">
        <v>1</v>
      </c>
      <c r="AT22" s="19">
        <v>1</v>
      </c>
      <c r="AU22" s="62">
        <f t="shared" si="11"/>
        <v>1</v>
      </c>
      <c r="AV22" s="62">
        <f t="shared" si="2"/>
        <v>4</v>
      </c>
      <c r="AW22" s="63">
        <f t="shared" si="12"/>
        <v>6</v>
      </c>
      <c r="AX22" s="28">
        <f t="shared" si="13"/>
        <v>1</v>
      </c>
      <c r="AY22" s="63">
        <v>1</v>
      </c>
      <c r="AZ22" s="19">
        <v>1</v>
      </c>
      <c r="BA22" s="63">
        <v>1</v>
      </c>
      <c r="BB22" s="19">
        <v>1</v>
      </c>
      <c r="BD22" s="19"/>
      <c r="BE22" s="63">
        <f t="shared" si="19"/>
        <v>2</v>
      </c>
      <c r="BF22" s="28">
        <f t="shared" si="14"/>
        <v>1</v>
      </c>
      <c r="BH22" s="19"/>
      <c r="BJ22" s="19"/>
      <c r="BK22" s="20" t="s">
        <v>123</v>
      </c>
      <c r="BM22" s="8">
        <f t="shared" si="20"/>
        <v>39</v>
      </c>
      <c r="BN22" s="8">
        <f t="shared" si="16"/>
        <v>19.5</v>
      </c>
    </row>
    <row r="23" spans="1:66" ht="32.25" customHeight="1" x14ac:dyDescent="0.25">
      <c r="A23" s="9">
        <v>21</v>
      </c>
      <c r="B23" s="34">
        <v>1</v>
      </c>
      <c r="I23" s="26">
        <f t="shared" si="17"/>
        <v>0</v>
      </c>
      <c r="J23" s="45">
        <f t="shared" si="3"/>
        <v>0</v>
      </c>
      <c r="K23" s="26">
        <f t="shared" si="0"/>
        <v>0</v>
      </c>
      <c r="L23" s="28">
        <f t="shared" si="4"/>
        <v>0</v>
      </c>
      <c r="S23" s="26">
        <f t="shared" si="18"/>
        <v>0</v>
      </c>
      <c r="T23" s="28">
        <f t="shared" si="1"/>
        <v>0</v>
      </c>
      <c r="AA23" s="63">
        <f t="shared" si="5"/>
        <v>0</v>
      </c>
      <c r="AB23" s="62">
        <f t="shared" si="6"/>
        <v>0</v>
      </c>
      <c r="AC23" s="36">
        <v>1</v>
      </c>
      <c r="AD23" s="36">
        <v>1</v>
      </c>
      <c r="AE23" s="36">
        <v>1</v>
      </c>
      <c r="AF23" s="36">
        <v>1</v>
      </c>
      <c r="AG23" s="36">
        <v>1</v>
      </c>
      <c r="AH23" s="36">
        <v>1</v>
      </c>
      <c r="AI23" s="36">
        <v>1</v>
      </c>
      <c r="AJ23" s="36">
        <v>1</v>
      </c>
      <c r="AK23" s="42">
        <f t="shared" si="7"/>
        <v>8</v>
      </c>
      <c r="AL23" s="43">
        <f t="shared" si="8"/>
        <v>1</v>
      </c>
      <c r="AM23" s="63">
        <f t="shared" si="9"/>
        <v>8</v>
      </c>
      <c r="AN23" s="28">
        <f t="shared" si="10"/>
        <v>1</v>
      </c>
      <c r="AO23" s="63">
        <v>1</v>
      </c>
      <c r="AP23" s="62">
        <v>1</v>
      </c>
      <c r="AQ23" s="63">
        <v>1</v>
      </c>
      <c r="AR23" s="62">
        <v>1</v>
      </c>
      <c r="AU23" s="62">
        <f t="shared" si="11"/>
        <v>1</v>
      </c>
      <c r="AV23" s="62">
        <f t="shared" si="2"/>
        <v>2</v>
      </c>
      <c r="AW23" s="63">
        <f t="shared" si="12"/>
        <v>6</v>
      </c>
      <c r="AX23" s="28">
        <f t="shared" si="13"/>
        <v>1</v>
      </c>
      <c r="BA23" s="63">
        <v>1</v>
      </c>
      <c r="BB23" s="62">
        <v>1</v>
      </c>
      <c r="BE23" s="63">
        <f t="shared" si="19"/>
        <v>0</v>
      </c>
      <c r="BF23" s="28">
        <f t="shared" si="14"/>
        <v>0</v>
      </c>
      <c r="BM23" s="8">
        <f t="shared" ref="BM23:BM29" si="21">SUM(C23:BH23)</f>
        <v>42</v>
      </c>
      <c r="BN23" s="8">
        <f t="shared" si="16"/>
        <v>21</v>
      </c>
    </row>
    <row r="24" spans="1:66" ht="32.25" customHeight="1" x14ac:dyDescent="0.25">
      <c r="A24" s="9">
        <v>22</v>
      </c>
      <c r="B24" s="34">
        <v>0</v>
      </c>
      <c r="I24" s="26">
        <f t="shared" si="17"/>
        <v>0</v>
      </c>
      <c r="J24" s="45">
        <f t="shared" si="3"/>
        <v>0</v>
      </c>
      <c r="K24" s="26">
        <f t="shared" si="0"/>
        <v>0</v>
      </c>
      <c r="L24" s="28">
        <f t="shared" si="4"/>
        <v>0</v>
      </c>
      <c r="S24" s="26">
        <f t="shared" si="18"/>
        <v>0</v>
      </c>
      <c r="T24" s="28">
        <f t="shared" si="1"/>
        <v>0</v>
      </c>
      <c r="Y24" s="36">
        <v>1</v>
      </c>
      <c r="Z24" s="36">
        <v>1</v>
      </c>
      <c r="AA24" s="63">
        <f t="shared" si="5"/>
        <v>2</v>
      </c>
      <c r="AB24" s="62">
        <f t="shared" si="6"/>
        <v>1</v>
      </c>
      <c r="AK24" s="42">
        <f t="shared" si="7"/>
        <v>0</v>
      </c>
      <c r="AL24" s="43">
        <f t="shared" si="8"/>
        <v>0</v>
      </c>
      <c r="AM24" s="63">
        <f t="shared" si="9"/>
        <v>2</v>
      </c>
      <c r="AN24" s="28">
        <f t="shared" si="10"/>
        <v>1</v>
      </c>
      <c r="AO24" s="63">
        <v>1</v>
      </c>
      <c r="AP24" s="62">
        <v>1</v>
      </c>
      <c r="AU24" s="62">
        <f t="shared" si="11"/>
        <v>1</v>
      </c>
      <c r="AV24" s="62">
        <f t="shared" si="2"/>
        <v>2</v>
      </c>
      <c r="AW24" s="63">
        <f t="shared" si="12"/>
        <v>2</v>
      </c>
      <c r="AX24" s="28">
        <f t="shared" si="13"/>
        <v>1</v>
      </c>
      <c r="BE24" s="63">
        <f t="shared" si="19"/>
        <v>0</v>
      </c>
      <c r="BF24" s="28">
        <f t="shared" si="14"/>
        <v>0</v>
      </c>
      <c r="BJ24" s="62">
        <v>1</v>
      </c>
      <c r="BK24" s="20" t="s">
        <v>110</v>
      </c>
      <c r="BM24" s="8">
        <f t="shared" si="21"/>
        <v>16</v>
      </c>
      <c r="BN24" s="8">
        <f t="shared" si="16"/>
        <v>8</v>
      </c>
    </row>
    <row r="25" spans="1:66" ht="32.25" customHeight="1" x14ac:dyDescent="0.25">
      <c r="A25" s="9">
        <v>23</v>
      </c>
      <c r="B25" s="34">
        <v>0</v>
      </c>
      <c r="I25" s="26">
        <f t="shared" si="17"/>
        <v>0</v>
      </c>
      <c r="J25" s="45">
        <f t="shared" si="3"/>
        <v>0</v>
      </c>
      <c r="K25" s="26">
        <f t="shared" si="0"/>
        <v>0</v>
      </c>
      <c r="L25" s="28">
        <f t="shared" si="4"/>
        <v>0</v>
      </c>
      <c r="O25" s="63">
        <v>1</v>
      </c>
      <c r="P25" s="62">
        <v>1</v>
      </c>
      <c r="S25" s="26">
        <f t="shared" si="18"/>
        <v>2</v>
      </c>
      <c r="T25" s="28">
        <f t="shared" si="1"/>
        <v>1</v>
      </c>
      <c r="Y25" s="36">
        <v>1</v>
      </c>
      <c r="Z25" s="36">
        <v>1</v>
      </c>
      <c r="AA25" s="63">
        <f t="shared" si="5"/>
        <v>2</v>
      </c>
      <c r="AB25" s="62">
        <f t="shared" si="6"/>
        <v>1</v>
      </c>
      <c r="AG25" s="36">
        <v>1</v>
      </c>
      <c r="AH25" s="36">
        <v>1</v>
      </c>
      <c r="AK25" s="42">
        <f t="shared" si="7"/>
        <v>2</v>
      </c>
      <c r="AL25" s="43">
        <f t="shared" si="8"/>
        <v>1</v>
      </c>
      <c r="AM25" s="63">
        <f t="shared" si="9"/>
        <v>4</v>
      </c>
      <c r="AN25" s="28">
        <f t="shared" si="10"/>
        <v>1</v>
      </c>
      <c r="AO25" s="63">
        <v>1</v>
      </c>
      <c r="AP25" s="62">
        <v>1</v>
      </c>
      <c r="AS25" s="63">
        <v>1</v>
      </c>
      <c r="AT25" s="62">
        <v>1</v>
      </c>
      <c r="AU25" s="62">
        <f t="shared" si="11"/>
        <v>1</v>
      </c>
      <c r="AV25" s="62">
        <f t="shared" si="2"/>
        <v>4</v>
      </c>
      <c r="AW25" s="63">
        <f t="shared" si="12"/>
        <v>4</v>
      </c>
      <c r="AX25" s="28">
        <f t="shared" si="13"/>
        <v>1</v>
      </c>
      <c r="BE25" s="63">
        <f t="shared" si="19"/>
        <v>0</v>
      </c>
      <c r="BF25" s="28">
        <f t="shared" si="14"/>
        <v>0</v>
      </c>
      <c r="BJ25" s="62">
        <v>1</v>
      </c>
      <c r="BK25" s="63" t="s">
        <v>115</v>
      </c>
      <c r="BM25" s="8">
        <f t="shared" si="21"/>
        <v>34</v>
      </c>
      <c r="BN25" s="8">
        <f t="shared" si="16"/>
        <v>17</v>
      </c>
    </row>
    <row r="26" spans="1:66" ht="32.25" customHeight="1" x14ac:dyDescent="0.25">
      <c r="A26" s="9">
        <v>24</v>
      </c>
      <c r="B26" s="34">
        <v>1</v>
      </c>
      <c r="I26" s="26">
        <f t="shared" si="17"/>
        <v>0</v>
      </c>
      <c r="J26" s="45">
        <f t="shared" si="3"/>
        <v>0</v>
      </c>
      <c r="K26" s="26">
        <f t="shared" si="0"/>
        <v>0</v>
      </c>
      <c r="L26" s="28">
        <f t="shared" si="4"/>
        <v>0</v>
      </c>
      <c r="Q26" s="63">
        <v>1</v>
      </c>
      <c r="R26" s="62">
        <v>1</v>
      </c>
      <c r="S26" s="26">
        <f t="shared" si="18"/>
        <v>2</v>
      </c>
      <c r="T26" s="28">
        <f t="shared" si="1"/>
        <v>1</v>
      </c>
      <c r="Y26" s="36">
        <v>1</v>
      </c>
      <c r="Z26" s="36">
        <v>1</v>
      </c>
      <c r="AA26" s="63">
        <f t="shared" si="5"/>
        <v>2</v>
      </c>
      <c r="AB26" s="62">
        <f t="shared" si="6"/>
        <v>1</v>
      </c>
      <c r="AK26" s="42">
        <f t="shared" si="7"/>
        <v>0</v>
      </c>
      <c r="AL26" s="43">
        <f t="shared" si="8"/>
        <v>0</v>
      </c>
      <c r="AM26" s="63">
        <f t="shared" si="9"/>
        <v>2</v>
      </c>
      <c r="AN26" s="28">
        <f t="shared" si="10"/>
        <v>1</v>
      </c>
      <c r="AU26" s="62">
        <f t="shared" si="11"/>
        <v>0</v>
      </c>
      <c r="AV26" s="62">
        <f t="shared" si="2"/>
        <v>0</v>
      </c>
      <c r="AW26" s="63">
        <f t="shared" si="12"/>
        <v>0</v>
      </c>
      <c r="AX26" s="28">
        <f t="shared" si="13"/>
        <v>0</v>
      </c>
      <c r="BE26" s="63">
        <f t="shared" si="19"/>
        <v>0</v>
      </c>
      <c r="BF26" s="28">
        <f t="shared" si="14"/>
        <v>0</v>
      </c>
      <c r="BM26" s="8">
        <f t="shared" si="21"/>
        <v>13</v>
      </c>
      <c r="BN26" s="8">
        <f t="shared" si="16"/>
        <v>6.5</v>
      </c>
    </row>
    <row r="27" spans="1:66" ht="32.25" customHeight="1" x14ac:dyDescent="0.25">
      <c r="A27" s="9">
        <v>25</v>
      </c>
      <c r="B27" s="34">
        <v>1</v>
      </c>
      <c r="I27" s="26">
        <f t="shared" si="17"/>
        <v>0</v>
      </c>
      <c r="J27" s="45">
        <f t="shared" si="3"/>
        <v>0</v>
      </c>
      <c r="K27" s="26">
        <f t="shared" si="0"/>
        <v>0</v>
      </c>
      <c r="L27" s="28">
        <f t="shared" si="4"/>
        <v>0</v>
      </c>
      <c r="S27" s="26">
        <f t="shared" si="18"/>
        <v>0</v>
      </c>
      <c r="T27" s="28">
        <f t="shared" si="1"/>
        <v>0</v>
      </c>
      <c r="W27" s="36">
        <v>1</v>
      </c>
      <c r="X27" s="36">
        <v>1</v>
      </c>
      <c r="AA27" s="63">
        <f t="shared" si="5"/>
        <v>2</v>
      </c>
      <c r="AB27" s="62">
        <f t="shared" si="6"/>
        <v>1</v>
      </c>
      <c r="AI27" s="36">
        <v>1</v>
      </c>
      <c r="AJ27" s="36">
        <v>1</v>
      </c>
      <c r="AK27" s="42">
        <f t="shared" si="7"/>
        <v>2</v>
      </c>
      <c r="AL27" s="43">
        <f t="shared" si="8"/>
        <v>1</v>
      </c>
      <c r="AM27" s="63">
        <f t="shared" si="9"/>
        <v>4</v>
      </c>
      <c r="AN27" s="28">
        <f t="shared" si="10"/>
        <v>1</v>
      </c>
      <c r="AO27" s="63">
        <v>1</v>
      </c>
      <c r="AP27" s="62">
        <v>1</v>
      </c>
      <c r="AS27" s="63">
        <v>1</v>
      </c>
      <c r="AT27" s="62">
        <v>1</v>
      </c>
      <c r="AU27" s="62">
        <f t="shared" si="11"/>
        <v>1</v>
      </c>
      <c r="AV27" s="62">
        <f t="shared" si="2"/>
        <v>4</v>
      </c>
      <c r="AW27" s="63">
        <f t="shared" si="12"/>
        <v>4</v>
      </c>
      <c r="AX27" s="28">
        <f t="shared" si="13"/>
        <v>1</v>
      </c>
      <c r="BE27" s="63">
        <f t="shared" si="19"/>
        <v>0</v>
      </c>
      <c r="BF27" s="28">
        <f t="shared" si="14"/>
        <v>0</v>
      </c>
      <c r="BJ27" s="62">
        <v>1</v>
      </c>
      <c r="BM27" s="8">
        <f t="shared" si="21"/>
        <v>29</v>
      </c>
      <c r="BN27" s="8">
        <f t="shared" si="16"/>
        <v>14.5</v>
      </c>
    </row>
    <row r="28" spans="1:66" ht="32.25" customHeight="1" x14ac:dyDescent="0.25">
      <c r="A28" s="9">
        <v>26</v>
      </c>
      <c r="B28" s="34">
        <v>0</v>
      </c>
      <c r="I28" s="26">
        <f t="shared" si="17"/>
        <v>0</v>
      </c>
      <c r="J28" s="45">
        <f t="shared" si="3"/>
        <v>0</v>
      </c>
      <c r="K28" s="26">
        <f t="shared" si="0"/>
        <v>0</v>
      </c>
      <c r="L28" s="28">
        <f t="shared" si="4"/>
        <v>0</v>
      </c>
      <c r="S28" s="26">
        <f t="shared" si="18"/>
        <v>0</v>
      </c>
      <c r="T28" s="28">
        <f t="shared" si="1"/>
        <v>0</v>
      </c>
      <c r="AA28" s="63">
        <f t="shared" si="5"/>
        <v>0</v>
      </c>
      <c r="AB28" s="62">
        <f t="shared" si="6"/>
        <v>0</v>
      </c>
      <c r="AK28" s="42">
        <f t="shared" si="7"/>
        <v>0</v>
      </c>
      <c r="AL28" s="43">
        <f t="shared" si="8"/>
        <v>0</v>
      </c>
      <c r="AM28" s="63">
        <f t="shared" si="9"/>
        <v>0</v>
      </c>
      <c r="AN28" s="28">
        <f t="shared" si="10"/>
        <v>0</v>
      </c>
      <c r="AO28" s="63">
        <v>1</v>
      </c>
      <c r="AP28" s="62">
        <v>1</v>
      </c>
      <c r="AS28" s="63">
        <v>1</v>
      </c>
      <c r="AT28" s="62">
        <v>1</v>
      </c>
      <c r="AU28" s="62">
        <f t="shared" si="11"/>
        <v>1</v>
      </c>
      <c r="AV28" s="62">
        <f t="shared" si="2"/>
        <v>4</v>
      </c>
      <c r="AW28" s="63">
        <f t="shared" si="12"/>
        <v>4</v>
      </c>
      <c r="AX28" s="28">
        <f t="shared" si="13"/>
        <v>1</v>
      </c>
      <c r="BE28" s="63">
        <f t="shared" si="19"/>
        <v>0</v>
      </c>
      <c r="BF28" s="28">
        <f t="shared" si="14"/>
        <v>0</v>
      </c>
      <c r="BI28" s="63">
        <v>1</v>
      </c>
      <c r="BJ28" s="62">
        <v>1</v>
      </c>
      <c r="BM28" s="8">
        <f t="shared" si="21"/>
        <v>14</v>
      </c>
      <c r="BN28" s="8">
        <f t="shared" si="16"/>
        <v>7</v>
      </c>
    </row>
    <row r="29" spans="1:66" ht="32.25" customHeight="1" x14ac:dyDescent="0.25">
      <c r="A29" s="9">
        <v>27</v>
      </c>
      <c r="B29" s="34">
        <v>0</v>
      </c>
      <c r="I29" s="26">
        <f t="shared" si="17"/>
        <v>0</v>
      </c>
      <c r="J29" s="45">
        <f t="shared" si="3"/>
        <v>0</v>
      </c>
      <c r="K29" s="26">
        <f t="shared" si="0"/>
        <v>0</v>
      </c>
      <c r="L29" s="28">
        <f t="shared" si="4"/>
        <v>0</v>
      </c>
      <c r="S29" s="26">
        <f t="shared" si="18"/>
        <v>0</v>
      </c>
      <c r="T29" s="28">
        <f t="shared" si="1"/>
        <v>0</v>
      </c>
      <c r="AA29" s="63">
        <f t="shared" si="5"/>
        <v>0</v>
      </c>
      <c r="AB29" s="62">
        <f t="shared" si="6"/>
        <v>0</v>
      </c>
      <c r="AE29" s="36">
        <v>1</v>
      </c>
      <c r="AF29" s="36">
        <v>1</v>
      </c>
      <c r="AG29" s="36">
        <v>1</v>
      </c>
      <c r="AH29" s="36">
        <v>1</v>
      </c>
      <c r="AK29" s="42">
        <f t="shared" si="7"/>
        <v>4</v>
      </c>
      <c r="AL29" s="43">
        <f t="shared" si="8"/>
        <v>1</v>
      </c>
      <c r="AM29" s="63">
        <f t="shared" si="9"/>
        <v>4</v>
      </c>
      <c r="AN29" s="28">
        <f t="shared" si="10"/>
        <v>1</v>
      </c>
      <c r="AO29" s="63">
        <v>1</v>
      </c>
      <c r="AP29" s="62">
        <v>1</v>
      </c>
      <c r="AQ29" s="63">
        <v>1</v>
      </c>
      <c r="AR29" s="62">
        <v>1</v>
      </c>
      <c r="AU29" s="62">
        <f t="shared" si="11"/>
        <v>1</v>
      </c>
      <c r="AV29" s="62">
        <f t="shared" si="2"/>
        <v>2</v>
      </c>
      <c r="AW29" s="63">
        <f t="shared" si="12"/>
        <v>4</v>
      </c>
      <c r="AX29" s="28">
        <f t="shared" si="13"/>
        <v>1</v>
      </c>
      <c r="BE29" s="63">
        <f t="shared" si="19"/>
        <v>0</v>
      </c>
      <c r="BF29" s="28">
        <f t="shared" si="14"/>
        <v>0</v>
      </c>
      <c r="BK29" s="55" t="s">
        <v>96</v>
      </c>
      <c r="BM29" s="8">
        <f t="shared" si="21"/>
        <v>26</v>
      </c>
      <c r="BN29" s="8">
        <f t="shared" si="16"/>
        <v>13</v>
      </c>
    </row>
    <row r="30" spans="1:66" ht="32.25" customHeight="1" x14ac:dyDescent="0.25">
      <c r="A30" s="9">
        <v>28</v>
      </c>
      <c r="B30" s="34">
        <v>0</v>
      </c>
      <c r="C30" s="36">
        <v>1</v>
      </c>
      <c r="D30" s="36">
        <v>1</v>
      </c>
      <c r="I30" s="26">
        <f t="shared" si="17"/>
        <v>2</v>
      </c>
      <c r="J30" s="45">
        <f t="shared" si="3"/>
        <v>1</v>
      </c>
      <c r="K30" s="26">
        <f t="shared" ref="K30:K65" si="22">SUM(C30:H30)</f>
        <v>2</v>
      </c>
      <c r="L30" s="28">
        <f t="shared" si="4"/>
        <v>1</v>
      </c>
      <c r="S30" s="26">
        <f t="shared" si="18"/>
        <v>0</v>
      </c>
      <c r="T30" s="28">
        <f t="shared" si="1"/>
        <v>0</v>
      </c>
      <c r="W30" s="36">
        <v>1</v>
      </c>
      <c r="X30" s="36">
        <v>1</v>
      </c>
      <c r="Y30" s="36">
        <v>1</v>
      </c>
      <c r="Z30" s="36">
        <v>1</v>
      </c>
      <c r="AA30" s="63">
        <f t="shared" si="5"/>
        <v>4</v>
      </c>
      <c r="AB30" s="62">
        <f t="shared" si="6"/>
        <v>1</v>
      </c>
      <c r="AG30" s="36">
        <v>1</v>
      </c>
      <c r="AH30" s="36">
        <v>1</v>
      </c>
      <c r="AK30" s="42">
        <f t="shared" si="7"/>
        <v>2</v>
      </c>
      <c r="AL30" s="43">
        <f t="shared" si="8"/>
        <v>1</v>
      </c>
      <c r="AM30" s="63">
        <f t="shared" si="9"/>
        <v>4</v>
      </c>
      <c r="AN30" s="28">
        <f t="shared" si="10"/>
        <v>1</v>
      </c>
      <c r="AO30" s="63">
        <v>1</v>
      </c>
      <c r="AP30" s="62">
        <v>1</v>
      </c>
      <c r="AS30" s="63">
        <v>1</v>
      </c>
      <c r="AT30" s="62">
        <v>1</v>
      </c>
      <c r="AU30" s="62">
        <f t="shared" si="11"/>
        <v>1</v>
      </c>
      <c r="AV30" s="62">
        <f t="shared" si="2"/>
        <v>4</v>
      </c>
      <c r="AW30" s="63">
        <f t="shared" si="12"/>
        <v>4</v>
      </c>
      <c r="AX30" s="28">
        <f t="shared" si="13"/>
        <v>1</v>
      </c>
      <c r="BE30" s="63">
        <f t="shared" si="19"/>
        <v>0</v>
      </c>
      <c r="BF30" s="28">
        <f t="shared" si="14"/>
        <v>0</v>
      </c>
      <c r="BK30" s="63" t="s">
        <v>97</v>
      </c>
      <c r="BM30" s="8">
        <f t="shared" ref="BM30:BM46" si="23">SUM(C30:BH30)</f>
        <v>41</v>
      </c>
      <c r="BN30" s="8">
        <f t="shared" si="16"/>
        <v>20.5</v>
      </c>
    </row>
    <row r="31" spans="1:66" ht="32.25" customHeight="1" x14ac:dyDescent="0.25">
      <c r="A31" s="9">
        <v>29</v>
      </c>
      <c r="B31" s="34">
        <v>1</v>
      </c>
      <c r="I31" s="26">
        <f t="shared" si="17"/>
        <v>0</v>
      </c>
      <c r="J31" s="45">
        <f t="shared" si="3"/>
        <v>0</v>
      </c>
      <c r="K31" s="26">
        <f t="shared" si="22"/>
        <v>0</v>
      </c>
      <c r="L31" s="28">
        <f t="shared" si="4"/>
        <v>0</v>
      </c>
      <c r="N31" s="19"/>
      <c r="P31" s="19"/>
      <c r="R31" s="19"/>
      <c r="S31" s="26">
        <f t="shared" si="18"/>
        <v>0</v>
      </c>
      <c r="T31" s="28">
        <f t="shared" si="1"/>
        <v>0</v>
      </c>
      <c r="V31" s="19"/>
      <c r="AA31" s="63">
        <f t="shared" si="5"/>
        <v>0</v>
      </c>
      <c r="AB31" s="62">
        <f t="shared" si="6"/>
        <v>0</v>
      </c>
      <c r="AG31" s="36">
        <v>1</v>
      </c>
      <c r="AH31" s="36">
        <v>1</v>
      </c>
      <c r="AK31" s="42">
        <f t="shared" si="7"/>
        <v>2</v>
      </c>
      <c r="AL31" s="43">
        <f t="shared" si="8"/>
        <v>1</v>
      </c>
      <c r="AM31" s="63">
        <f t="shared" si="9"/>
        <v>2</v>
      </c>
      <c r="AN31" s="28">
        <f t="shared" si="10"/>
        <v>1</v>
      </c>
      <c r="AO31" s="63">
        <v>1</v>
      </c>
      <c r="AP31" s="19">
        <v>1</v>
      </c>
      <c r="AQ31" s="63">
        <v>1</v>
      </c>
      <c r="AR31" s="62">
        <v>1</v>
      </c>
      <c r="AT31" s="19"/>
      <c r="AU31" s="62">
        <f t="shared" si="11"/>
        <v>1</v>
      </c>
      <c r="AV31" s="62">
        <f t="shared" si="2"/>
        <v>2</v>
      </c>
      <c r="AW31" s="63">
        <f t="shared" si="12"/>
        <v>6</v>
      </c>
      <c r="AX31" s="28">
        <f t="shared" si="13"/>
        <v>1</v>
      </c>
      <c r="AY31" s="63">
        <v>1</v>
      </c>
      <c r="AZ31" s="19">
        <v>1</v>
      </c>
      <c r="BA31" s="63">
        <v>1</v>
      </c>
      <c r="BB31" s="19">
        <v>1</v>
      </c>
      <c r="BC31" s="63">
        <v>1</v>
      </c>
      <c r="BD31" s="19">
        <v>1</v>
      </c>
      <c r="BE31" s="63">
        <f t="shared" si="19"/>
        <v>4</v>
      </c>
      <c r="BF31" s="28">
        <f t="shared" si="14"/>
        <v>1</v>
      </c>
      <c r="BH31" s="19"/>
      <c r="BJ31" s="19">
        <v>1</v>
      </c>
      <c r="BK31" s="20" t="s">
        <v>124</v>
      </c>
      <c r="BM31" s="8">
        <f t="shared" si="23"/>
        <v>33</v>
      </c>
      <c r="BN31" s="8">
        <f t="shared" si="16"/>
        <v>16.5</v>
      </c>
    </row>
    <row r="32" spans="1:66" ht="32.25" customHeight="1" x14ac:dyDescent="0.25">
      <c r="A32" s="9">
        <v>30</v>
      </c>
      <c r="B32" s="34">
        <v>1</v>
      </c>
      <c r="G32" s="36">
        <v>1</v>
      </c>
      <c r="H32" s="36">
        <v>1</v>
      </c>
      <c r="I32" s="26">
        <f t="shared" si="17"/>
        <v>2</v>
      </c>
      <c r="J32" s="45">
        <f t="shared" si="3"/>
        <v>1</v>
      </c>
      <c r="K32" s="26">
        <f t="shared" si="22"/>
        <v>2</v>
      </c>
      <c r="L32" s="28">
        <f t="shared" si="4"/>
        <v>1</v>
      </c>
      <c r="Q32" s="63">
        <v>1</v>
      </c>
      <c r="R32" s="62">
        <v>1</v>
      </c>
      <c r="S32" s="26">
        <f t="shared" si="18"/>
        <v>2</v>
      </c>
      <c r="T32" s="28">
        <f t="shared" si="1"/>
        <v>1</v>
      </c>
      <c r="Y32" s="36">
        <v>1</v>
      </c>
      <c r="Z32" s="36">
        <v>1</v>
      </c>
      <c r="AA32" s="63">
        <f t="shared" si="5"/>
        <v>2</v>
      </c>
      <c r="AB32" s="62">
        <f t="shared" si="6"/>
        <v>1</v>
      </c>
      <c r="AC32" s="36">
        <v>1</v>
      </c>
      <c r="AD32" s="36">
        <v>1</v>
      </c>
      <c r="AK32" s="42">
        <f t="shared" si="7"/>
        <v>2</v>
      </c>
      <c r="AL32" s="43">
        <f t="shared" si="8"/>
        <v>1</v>
      </c>
      <c r="AM32" s="63">
        <f t="shared" si="9"/>
        <v>4</v>
      </c>
      <c r="AN32" s="28">
        <f t="shared" si="10"/>
        <v>1</v>
      </c>
      <c r="AO32" s="63">
        <v>1</v>
      </c>
      <c r="AP32" s="19">
        <v>1</v>
      </c>
      <c r="AU32" s="62">
        <f t="shared" si="11"/>
        <v>1</v>
      </c>
      <c r="AV32" s="62">
        <f t="shared" si="2"/>
        <v>2</v>
      </c>
      <c r="AW32" s="63">
        <f t="shared" si="12"/>
        <v>4</v>
      </c>
      <c r="AX32" s="28">
        <f t="shared" si="13"/>
        <v>1</v>
      </c>
      <c r="AY32" s="63">
        <v>1</v>
      </c>
      <c r="AZ32" s="19">
        <v>1</v>
      </c>
      <c r="BA32" s="63">
        <v>1</v>
      </c>
      <c r="BB32" s="62">
        <v>1</v>
      </c>
      <c r="BE32" s="63">
        <f t="shared" si="19"/>
        <v>2</v>
      </c>
      <c r="BF32" s="28">
        <f t="shared" si="14"/>
        <v>1</v>
      </c>
      <c r="BM32" s="8">
        <f t="shared" si="23"/>
        <v>45</v>
      </c>
      <c r="BN32" s="8">
        <f t="shared" si="16"/>
        <v>22.5</v>
      </c>
    </row>
    <row r="33" spans="1:66" ht="32.25" customHeight="1" x14ac:dyDescent="0.25">
      <c r="A33" s="9">
        <v>31</v>
      </c>
      <c r="B33" s="34">
        <v>1</v>
      </c>
      <c r="E33" s="42">
        <v>1</v>
      </c>
      <c r="F33" s="43">
        <v>1</v>
      </c>
      <c r="I33" s="26">
        <f t="shared" si="17"/>
        <v>0</v>
      </c>
      <c r="J33" s="45">
        <f t="shared" si="3"/>
        <v>0</v>
      </c>
      <c r="K33" s="26">
        <f t="shared" si="22"/>
        <v>2</v>
      </c>
      <c r="L33" s="28">
        <f t="shared" si="4"/>
        <v>1</v>
      </c>
      <c r="Q33" s="63">
        <v>1</v>
      </c>
      <c r="R33" s="62">
        <v>1</v>
      </c>
      <c r="S33" s="26">
        <f t="shared" si="18"/>
        <v>2</v>
      </c>
      <c r="T33" s="28">
        <f t="shared" si="1"/>
        <v>1</v>
      </c>
      <c r="AA33" s="63">
        <f t="shared" si="5"/>
        <v>0</v>
      </c>
      <c r="AB33" s="62">
        <f t="shared" si="6"/>
        <v>0</v>
      </c>
      <c r="AG33" s="36">
        <v>1</v>
      </c>
      <c r="AH33" s="36">
        <v>1</v>
      </c>
      <c r="AI33" s="36">
        <v>1</v>
      </c>
      <c r="AJ33" s="36">
        <v>1</v>
      </c>
      <c r="AK33" s="42">
        <f t="shared" si="7"/>
        <v>4</v>
      </c>
      <c r="AL33" s="43">
        <f t="shared" si="8"/>
        <v>1</v>
      </c>
      <c r="AM33" s="63">
        <f t="shared" si="9"/>
        <v>4</v>
      </c>
      <c r="AN33" s="28">
        <f t="shared" si="10"/>
        <v>1</v>
      </c>
      <c r="AO33" s="63">
        <v>1</v>
      </c>
      <c r="AP33" s="19">
        <v>1</v>
      </c>
      <c r="AQ33" s="63">
        <v>1</v>
      </c>
      <c r="AR33" s="62">
        <v>1</v>
      </c>
      <c r="AS33" s="63">
        <v>1</v>
      </c>
      <c r="AT33" s="62">
        <v>1</v>
      </c>
      <c r="AU33" s="62">
        <f t="shared" si="11"/>
        <v>1</v>
      </c>
      <c r="AV33" s="62">
        <f t="shared" si="2"/>
        <v>4</v>
      </c>
      <c r="AW33" s="63">
        <f t="shared" si="12"/>
        <v>8</v>
      </c>
      <c r="AX33" s="28">
        <f t="shared" si="13"/>
        <v>1</v>
      </c>
      <c r="BA33" s="63">
        <v>1</v>
      </c>
      <c r="BB33" s="62">
        <v>1</v>
      </c>
      <c r="BE33" s="63">
        <f t="shared" si="19"/>
        <v>0</v>
      </c>
      <c r="BF33" s="28">
        <f t="shared" si="14"/>
        <v>0</v>
      </c>
      <c r="BM33" s="8">
        <f t="shared" si="23"/>
        <v>46</v>
      </c>
      <c r="BN33" s="8">
        <f t="shared" si="16"/>
        <v>23</v>
      </c>
    </row>
    <row r="34" spans="1:66" ht="32.25" customHeight="1" x14ac:dyDescent="0.25">
      <c r="A34" s="9">
        <v>32</v>
      </c>
      <c r="B34" s="34">
        <v>0</v>
      </c>
      <c r="C34" s="36">
        <v>1</v>
      </c>
      <c r="D34" s="36">
        <v>1</v>
      </c>
      <c r="I34" s="26">
        <f t="shared" si="17"/>
        <v>2</v>
      </c>
      <c r="J34" s="45">
        <f t="shared" si="3"/>
        <v>1</v>
      </c>
      <c r="K34" s="26">
        <f t="shared" si="22"/>
        <v>2</v>
      </c>
      <c r="L34" s="28">
        <f t="shared" si="4"/>
        <v>1</v>
      </c>
      <c r="O34" s="42">
        <v>1</v>
      </c>
      <c r="P34" s="62">
        <v>1</v>
      </c>
      <c r="Q34" s="63">
        <v>1</v>
      </c>
      <c r="R34" s="62">
        <v>1</v>
      </c>
      <c r="S34" s="26">
        <f t="shared" si="18"/>
        <v>4</v>
      </c>
      <c r="T34" s="28">
        <f t="shared" si="1"/>
        <v>1</v>
      </c>
      <c r="AA34" s="63">
        <f t="shared" si="5"/>
        <v>0</v>
      </c>
      <c r="AB34" s="62">
        <f t="shared" si="6"/>
        <v>0</v>
      </c>
      <c r="AC34" s="36">
        <v>1</v>
      </c>
      <c r="AD34" s="36">
        <v>1</v>
      </c>
      <c r="AG34" s="36">
        <v>1</v>
      </c>
      <c r="AH34" s="36">
        <v>1</v>
      </c>
      <c r="AI34" s="36">
        <v>1</v>
      </c>
      <c r="AJ34" s="36">
        <v>1</v>
      </c>
      <c r="AK34" s="42">
        <f t="shared" si="7"/>
        <v>6</v>
      </c>
      <c r="AL34" s="43">
        <f t="shared" si="8"/>
        <v>1</v>
      </c>
      <c r="AM34" s="63">
        <f t="shared" si="9"/>
        <v>6</v>
      </c>
      <c r="AN34" s="28">
        <f t="shared" si="10"/>
        <v>1</v>
      </c>
      <c r="AO34" s="63">
        <v>1</v>
      </c>
      <c r="AP34" s="19">
        <v>1</v>
      </c>
      <c r="AS34" s="63">
        <v>1</v>
      </c>
      <c r="AT34" s="62">
        <v>1</v>
      </c>
      <c r="AU34" s="62">
        <f t="shared" si="11"/>
        <v>1</v>
      </c>
      <c r="AV34" s="62">
        <f t="shared" si="2"/>
        <v>4</v>
      </c>
      <c r="AW34" s="63">
        <f t="shared" si="12"/>
        <v>6</v>
      </c>
      <c r="AX34" s="28">
        <f t="shared" si="13"/>
        <v>1</v>
      </c>
      <c r="BA34" s="63">
        <v>1</v>
      </c>
      <c r="BB34" s="19">
        <v>1</v>
      </c>
      <c r="BE34" s="63">
        <f t="shared" si="19"/>
        <v>0</v>
      </c>
      <c r="BF34" s="28">
        <f t="shared" si="14"/>
        <v>0</v>
      </c>
      <c r="BJ34" s="62">
        <v>1</v>
      </c>
      <c r="BK34" s="63" t="s">
        <v>98</v>
      </c>
      <c r="BM34" s="8">
        <f t="shared" si="23"/>
        <v>55</v>
      </c>
      <c r="BN34" s="8">
        <f t="shared" si="16"/>
        <v>27.5</v>
      </c>
    </row>
    <row r="35" spans="1:66" ht="32.25" customHeight="1" x14ac:dyDescent="0.25">
      <c r="A35" s="9">
        <v>33</v>
      </c>
      <c r="B35" s="34">
        <v>0</v>
      </c>
      <c r="I35" s="26">
        <f t="shared" si="17"/>
        <v>0</v>
      </c>
      <c r="J35" s="45">
        <f t="shared" si="3"/>
        <v>0</v>
      </c>
      <c r="K35" s="26">
        <f t="shared" si="22"/>
        <v>0</v>
      </c>
      <c r="L35" s="28">
        <f t="shared" si="4"/>
        <v>0</v>
      </c>
      <c r="S35" s="26">
        <f t="shared" si="18"/>
        <v>0</v>
      </c>
      <c r="T35" s="28">
        <f t="shared" si="1"/>
        <v>0</v>
      </c>
      <c r="AA35" s="63">
        <f t="shared" si="5"/>
        <v>0</v>
      </c>
      <c r="AB35" s="62">
        <f t="shared" si="6"/>
        <v>0</v>
      </c>
      <c r="AG35" s="36">
        <v>1</v>
      </c>
      <c r="AH35" s="36">
        <v>1</v>
      </c>
      <c r="AI35" s="36">
        <v>1</v>
      </c>
      <c r="AJ35" s="36">
        <v>1</v>
      </c>
      <c r="AK35" s="42">
        <f t="shared" si="7"/>
        <v>4</v>
      </c>
      <c r="AL35" s="43">
        <f t="shared" si="8"/>
        <v>1</v>
      </c>
      <c r="AM35" s="63">
        <f t="shared" si="9"/>
        <v>4</v>
      </c>
      <c r="AN35" s="28">
        <f t="shared" si="10"/>
        <v>1</v>
      </c>
      <c r="AO35" s="63">
        <v>1</v>
      </c>
      <c r="AP35" s="19">
        <v>1</v>
      </c>
      <c r="AQ35" s="63">
        <v>1</v>
      </c>
      <c r="AR35" s="62">
        <v>1</v>
      </c>
      <c r="AU35" s="62">
        <f t="shared" si="11"/>
        <v>1</v>
      </c>
      <c r="AV35" s="62">
        <f t="shared" si="2"/>
        <v>2</v>
      </c>
      <c r="AW35" s="63">
        <f t="shared" si="12"/>
        <v>4</v>
      </c>
      <c r="AX35" s="28">
        <f t="shared" si="13"/>
        <v>1</v>
      </c>
      <c r="BE35" s="63">
        <f t="shared" si="19"/>
        <v>0</v>
      </c>
      <c r="BF35" s="28">
        <f t="shared" si="14"/>
        <v>0</v>
      </c>
      <c r="BM35" s="8">
        <f t="shared" si="23"/>
        <v>26</v>
      </c>
      <c r="BN35" s="8">
        <f t="shared" si="16"/>
        <v>13</v>
      </c>
    </row>
    <row r="36" spans="1:66" ht="32.25" customHeight="1" x14ac:dyDescent="0.25">
      <c r="A36" s="9">
        <v>34</v>
      </c>
      <c r="B36" s="34">
        <v>1</v>
      </c>
      <c r="I36" s="26">
        <f t="shared" si="17"/>
        <v>0</v>
      </c>
      <c r="J36" s="45">
        <f t="shared" si="3"/>
        <v>0</v>
      </c>
      <c r="K36" s="26">
        <f t="shared" si="22"/>
        <v>0</v>
      </c>
      <c r="L36" s="28">
        <f t="shared" si="4"/>
        <v>0</v>
      </c>
      <c r="M36" s="42">
        <v>1</v>
      </c>
      <c r="N36" s="62">
        <v>1</v>
      </c>
      <c r="O36" s="63">
        <v>1</v>
      </c>
      <c r="P36" s="62">
        <v>1</v>
      </c>
      <c r="S36" s="26">
        <f t="shared" si="18"/>
        <v>4</v>
      </c>
      <c r="T36" s="28">
        <f t="shared" si="1"/>
        <v>1</v>
      </c>
      <c r="AA36" s="63">
        <f t="shared" si="5"/>
        <v>0</v>
      </c>
      <c r="AB36" s="62">
        <f t="shared" si="6"/>
        <v>0</v>
      </c>
      <c r="AG36" s="36">
        <v>1</v>
      </c>
      <c r="AH36" s="36">
        <v>1</v>
      </c>
      <c r="AK36" s="42">
        <f t="shared" si="7"/>
        <v>2</v>
      </c>
      <c r="AL36" s="43">
        <f t="shared" si="8"/>
        <v>1</v>
      </c>
      <c r="AM36" s="63">
        <f t="shared" si="9"/>
        <v>2</v>
      </c>
      <c r="AN36" s="28">
        <f t="shared" si="10"/>
        <v>1</v>
      </c>
      <c r="AO36" s="63">
        <v>1</v>
      </c>
      <c r="AP36" s="19">
        <v>1</v>
      </c>
      <c r="AS36" s="63">
        <v>1</v>
      </c>
      <c r="AT36" s="62">
        <v>1</v>
      </c>
      <c r="AU36" s="62">
        <f t="shared" si="11"/>
        <v>1</v>
      </c>
      <c r="AV36" s="62">
        <f t="shared" si="2"/>
        <v>4</v>
      </c>
      <c r="AW36" s="63">
        <f t="shared" si="12"/>
        <v>4</v>
      </c>
      <c r="AX36" s="28">
        <f t="shared" si="13"/>
        <v>1</v>
      </c>
      <c r="BE36" s="63">
        <f t="shared" si="19"/>
        <v>0</v>
      </c>
      <c r="BF36" s="28">
        <f t="shared" si="14"/>
        <v>0</v>
      </c>
      <c r="BK36" s="63" t="s">
        <v>105</v>
      </c>
      <c r="BM36" s="8">
        <f t="shared" si="23"/>
        <v>31</v>
      </c>
      <c r="BN36" s="8">
        <f t="shared" si="16"/>
        <v>15.5</v>
      </c>
    </row>
    <row r="37" spans="1:66" ht="32.25" customHeight="1" x14ac:dyDescent="0.25">
      <c r="A37" s="9">
        <v>35</v>
      </c>
      <c r="B37" s="34">
        <v>1</v>
      </c>
      <c r="C37" s="36">
        <v>1</v>
      </c>
      <c r="D37" s="36">
        <v>1</v>
      </c>
      <c r="E37" s="42">
        <v>1</v>
      </c>
      <c r="F37" s="43">
        <v>1</v>
      </c>
      <c r="G37" s="36">
        <v>1</v>
      </c>
      <c r="H37" s="36">
        <v>1</v>
      </c>
      <c r="I37" s="26">
        <f t="shared" si="17"/>
        <v>4</v>
      </c>
      <c r="J37" s="45">
        <f t="shared" si="3"/>
        <v>1</v>
      </c>
      <c r="K37" s="26">
        <f t="shared" si="22"/>
        <v>6</v>
      </c>
      <c r="L37" s="28">
        <f t="shared" si="4"/>
        <v>1</v>
      </c>
      <c r="O37" s="63">
        <v>1</v>
      </c>
      <c r="P37" s="62">
        <v>1</v>
      </c>
      <c r="S37" s="26">
        <f t="shared" si="18"/>
        <v>2</v>
      </c>
      <c r="T37" s="28">
        <f t="shared" si="1"/>
        <v>1</v>
      </c>
      <c r="AA37" s="63">
        <f t="shared" si="5"/>
        <v>0</v>
      </c>
      <c r="AB37" s="62">
        <f t="shared" si="6"/>
        <v>0</v>
      </c>
      <c r="AG37" s="36">
        <v>1</v>
      </c>
      <c r="AH37" s="36">
        <v>1</v>
      </c>
      <c r="AK37" s="42">
        <f t="shared" si="7"/>
        <v>2</v>
      </c>
      <c r="AL37" s="43">
        <f t="shared" si="8"/>
        <v>1</v>
      </c>
      <c r="AM37" s="63">
        <f t="shared" si="9"/>
        <v>2</v>
      </c>
      <c r="AN37" s="28">
        <f t="shared" si="10"/>
        <v>1</v>
      </c>
      <c r="AU37" s="62">
        <f t="shared" si="11"/>
        <v>0</v>
      </c>
      <c r="AV37" s="62">
        <f t="shared" si="2"/>
        <v>0</v>
      </c>
      <c r="AW37" s="63">
        <f t="shared" si="12"/>
        <v>0</v>
      </c>
      <c r="AX37" s="28">
        <f t="shared" si="13"/>
        <v>0</v>
      </c>
      <c r="BE37" s="63">
        <f t="shared" si="19"/>
        <v>0</v>
      </c>
      <c r="BF37" s="28">
        <f t="shared" si="14"/>
        <v>0</v>
      </c>
      <c r="BI37" s="63">
        <v>1</v>
      </c>
      <c r="BJ37" s="62">
        <v>1</v>
      </c>
      <c r="BK37" s="20" t="s">
        <v>114</v>
      </c>
      <c r="BM37" s="8">
        <f t="shared" si="23"/>
        <v>31</v>
      </c>
      <c r="BN37" s="8">
        <f t="shared" si="16"/>
        <v>15.5</v>
      </c>
    </row>
    <row r="38" spans="1:66" ht="32.25" customHeight="1" x14ac:dyDescent="0.25">
      <c r="A38" s="9">
        <v>36</v>
      </c>
      <c r="B38" s="34">
        <v>1</v>
      </c>
      <c r="I38" s="26">
        <f t="shared" si="17"/>
        <v>0</v>
      </c>
      <c r="J38" s="45">
        <f t="shared" si="3"/>
        <v>0</v>
      </c>
      <c r="K38" s="26">
        <f t="shared" si="22"/>
        <v>0</v>
      </c>
      <c r="L38" s="28">
        <f t="shared" si="4"/>
        <v>0</v>
      </c>
      <c r="S38" s="26">
        <f t="shared" si="18"/>
        <v>0</v>
      </c>
      <c r="T38" s="28">
        <f t="shared" si="1"/>
        <v>0</v>
      </c>
      <c r="AA38" s="63">
        <f t="shared" si="5"/>
        <v>0</v>
      </c>
      <c r="AB38" s="62">
        <f t="shared" si="6"/>
        <v>0</v>
      </c>
      <c r="AC38" s="36">
        <v>1</v>
      </c>
      <c r="AD38" s="36">
        <v>1</v>
      </c>
      <c r="AG38" s="36">
        <v>1</v>
      </c>
      <c r="AH38" s="36">
        <v>1</v>
      </c>
      <c r="AK38" s="42">
        <f t="shared" si="7"/>
        <v>4</v>
      </c>
      <c r="AL38" s="43">
        <f t="shared" si="8"/>
        <v>1</v>
      </c>
      <c r="AM38" s="63">
        <f t="shared" si="9"/>
        <v>4</v>
      </c>
      <c r="AN38" s="28">
        <f t="shared" si="10"/>
        <v>1</v>
      </c>
      <c r="AO38" s="63">
        <v>1</v>
      </c>
      <c r="AP38" s="62">
        <v>1</v>
      </c>
      <c r="AQ38" s="63">
        <v>1</v>
      </c>
      <c r="AR38" s="62">
        <v>1</v>
      </c>
      <c r="AU38" s="62">
        <f t="shared" si="11"/>
        <v>1</v>
      </c>
      <c r="AV38" s="62">
        <f t="shared" si="2"/>
        <v>2</v>
      </c>
      <c r="AW38" s="63">
        <f t="shared" si="12"/>
        <v>6</v>
      </c>
      <c r="AX38" s="28">
        <f t="shared" si="13"/>
        <v>1</v>
      </c>
      <c r="AY38" s="63">
        <v>1</v>
      </c>
      <c r="AZ38" s="62">
        <v>1</v>
      </c>
      <c r="BA38" s="63">
        <v>1</v>
      </c>
      <c r="BB38" s="62">
        <v>1</v>
      </c>
      <c r="BE38" s="63">
        <f t="shared" si="19"/>
        <v>2</v>
      </c>
      <c r="BF38" s="28">
        <f t="shared" si="14"/>
        <v>1</v>
      </c>
      <c r="BK38" s="20" t="s">
        <v>99</v>
      </c>
      <c r="BM38" s="8">
        <f t="shared" si="23"/>
        <v>35</v>
      </c>
      <c r="BN38" s="8">
        <f t="shared" si="16"/>
        <v>17.5</v>
      </c>
    </row>
    <row r="39" spans="1:66" ht="32.25" customHeight="1" x14ac:dyDescent="0.25">
      <c r="A39" s="9">
        <v>37</v>
      </c>
      <c r="B39" s="34">
        <v>0</v>
      </c>
      <c r="E39" s="42">
        <v>1</v>
      </c>
      <c r="F39" s="43">
        <v>1</v>
      </c>
      <c r="I39" s="26">
        <f t="shared" si="17"/>
        <v>0</v>
      </c>
      <c r="J39" s="45">
        <f t="shared" si="3"/>
        <v>0</v>
      </c>
      <c r="K39" s="26">
        <f t="shared" si="22"/>
        <v>2</v>
      </c>
      <c r="L39" s="28">
        <f t="shared" si="4"/>
        <v>1</v>
      </c>
      <c r="S39" s="26">
        <f t="shared" si="18"/>
        <v>0</v>
      </c>
      <c r="T39" s="28">
        <f t="shared" si="1"/>
        <v>0</v>
      </c>
      <c r="AA39" s="63">
        <f t="shared" si="5"/>
        <v>0</v>
      </c>
      <c r="AB39" s="62">
        <f t="shared" si="6"/>
        <v>0</v>
      </c>
      <c r="AI39" s="36">
        <v>1</v>
      </c>
      <c r="AJ39" s="36">
        <v>1</v>
      </c>
      <c r="AK39" s="42">
        <f t="shared" si="7"/>
        <v>2</v>
      </c>
      <c r="AL39" s="43">
        <f t="shared" si="8"/>
        <v>1</v>
      </c>
      <c r="AM39" s="63">
        <f t="shared" si="9"/>
        <v>2</v>
      </c>
      <c r="AN39" s="28">
        <f t="shared" si="10"/>
        <v>1</v>
      </c>
      <c r="AO39" s="63">
        <v>1</v>
      </c>
      <c r="AP39" s="62">
        <v>1</v>
      </c>
      <c r="AQ39" s="63">
        <v>1</v>
      </c>
      <c r="AR39" s="62">
        <v>1</v>
      </c>
      <c r="AS39" s="63">
        <v>1</v>
      </c>
      <c r="AT39" s="62">
        <v>1</v>
      </c>
      <c r="AU39" s="62">
        <f t="shared" si="11"/>
        <v>1</v>
      </c>
      <c r="AV39" s="62">
        <f t="shared" si="2"/>
        <v>4</v>
      </c>
      <c r="AW39" s="63">
        <f t="shared" si="12"/>
        <v>6</v>
      </c>
      <c r="AX39" s="28">
        <f t="shared" si="13"/>
        <v>1</v>
      </c>
      <c r="BE39" s="63">
        <f t="shared" si="19"/>
        <v>0</v>
      </c>
      <c r="BF39" s="28">
        <f t="shared" si="14"/>
        <v>0</v>
      </c>
      <c r="BG39" s="63">
        <v>1</v>
      </c>
      <c r="BH39" s="62">
        <v>1</v>
      </c>
      <c r="BI39" s="63">
        <v>1</v>
      </c>
      <c r="BJ39" s="62">
        <v>1</v>
      </c>
      <c r="BK39" s="20" t="s">
        <v>108</v>
      </c>
      <c r="BM39" s="8">
        <f t="shared" si="23"/>
        <v>33</v>
      </c>
      <c r="BN39" s="8">
        <f t="shared" si="16"/>
        <v>16.5</v>
      </c>
    </row>
    <row r="40" spans="1:66" ht="32.25" customHeight="1" x14ac:dyDescent="0.25">
      <c r="A40" s="9">
        <v>38</v>
      </c>
      <c r="B40" s="34">
        <v>0</v>
      </c>
      <c r="I40" s="26">
        <f t="shared" si="17"/>
        <v>0</v>
      </c>
      <c r="J40" s="45">
        <f t="shared" si="3"/>
        <v>0</v>
      </c>
      <c r="K40" s="26">
        <f t="shared" si="22"/>
        <v>0</v>
      </c>
      <c r="L40" s="28">
        <f t="shared" si="4"/>
        <v>0</v>
      </c>
      <c r="S40" s="26">
        <f t="shared" si="18"/>
        <v>0</v>
      </c>
      <c r="T40" s="28">
        <f t="shared" si="1"/>
        <v>0</v>
      </c>
      <c r="AA40" s="63">
        <f t="shared" si="5"/>
        <v>0</v>
      </c>
      <c r="AB40" s="62">
        <f t="shared" si="6"/>
        <v>0</v>
      </c>
      <c r="AG40" s="36">
        <v>1</v>
      </c>
      <c r="AH40" s="36">
        <v>1</v>
      </c>
      <c r="AK40" s="42">
        <f t="shared" si="7"/>
        <v>2</v>
      </c>
      <c r="AL40" s="43">
        <f t="shared" si="8"/>
        <v>1</v>
      </c>
      <c r="AM40" s="63">
        <f t="shared" si="9"/>
        <v>2</v>
      </c>
      <c r="AN40" s="28">
        <f t="shared" si="10"/>
        <v>1</v>
      </c>
      <c r="AO40" s="63">
        <v>1</v>
      </c>
      <c r="AP40" s="62">
        <v>1</v>
      </c>
      <c r="AQ40" s="63">
        <v>1</v>
      </c>
      <c r="AR40" s="62">
        <v>1</v>
      </c>
      <c r="AU40" s="62">
        <f t="shared" si="11"/>
        <v>1</v>
      </c>
      <c r="AV40" s="62">
        <f t="shared" si="2"/>
        <v>2</v>
      </c>
      <c r="AW40" s="63">
        <f t="shared" si="12"/>
        <v>4</v>
      </c>
      <c r="AX40" s="28">
        <f t="shared" si="13"/>
        <v>1</v>
      </c>
      <c r="BE40" s="63">
        <f t="shared" si="19"/>
        <v>0</v>
      </c>
      <c r="BF40" s="28">
        <f t="shared" si="14"/>
        <v>0</v>
      </c>
      <c r="BK40" s="63" t="s">
        <v>100</v>
      </c>
      <c r="BM40" s="8">
        <f t="shared" si="23"/>
        <v>20</v>
      </c>
      <c r="BN40" s="8">
        <f t="shared" si="16"/>
        <v>10</v>
      </c>
    </row>
    <row r="41" spans="1:66" ht="32.25" customHeight="1" x14ac:dyDescent="0.25">
      <c r="A41" s="9">
        <v>39</v>
      </c>
      <c r="B41" s="34">
        <v>0</v>
      </c>
      <c r="I41" s="26">
        <f t="shared" si="17"/>
        <v>0</v>
      </c>
      <c r="J41" s="45">
        <f t="shared" si="3"/>
        <v>0</v>
      </c>
      <c r="K41" s="26">
        <f t="shared" si="22"/>
        <v>0</v>
      </c>
      <c r="L41" s="28">
        <f t="shared" si="4"/>
        <v>0</v>
      </c>
      <c r="S41" s="26">
        <f t="shared" si="18"/>
        <v>0</v>
      </c>
      <c r="T41" s="28">
        <f t="shared" si="1"/>
        <v>0</v>
      </c>
      <c r="AA41" s="63">
        <f t="shared" si="5"/>
        <v>0</v>
      </c>
      <c r="AB41" s="62">
        <f t="shared" si="6"/>
        <v>0</v>
      </c>
      <c r="AI41" s="36">
        <v>1</v>
      </c>
      <c r="AJ41" s="36">
        <v>1</v>
      </c>
      <c r="AK41" s="42">
        <f t="shared" si="7"/>
        <v>2</v>
      </c>
      <c r="AL41" s="43">
        <f t="shared" si="8"/>
        <v>1</v>
      </c>
      <c r="AM41" s="63">
        <f t="shared" si="9"/>
        <v>2</v>
      </c>
      <c r="AN41" s="28">
        <f t="shared" si="10"/>
        <v>1</v>
      </c>
      <c r="AS41" s="63">
        <v>1</v>
      </c>
      <c r="AT41" s="62">
        <v>1</v>
      </c>
      <c r="AU41" s="62">
        <f t="shared" si="11"/>
        <v>1</v>
      </c>
      <c r="AV41" s="62">
        <f t="shared" si="2"/>
        <v>2</v>
      </c>
      <c r="AW41" s="63">
        <f t="shared" si="12"/>
        <v>2</v>
      </c>
      <c r="AX41" s="28">
        <f t="shared" si="13"/>
        <v>1</v>
      </c>
      <c r="BE41" s="63">
        <f t="shared" si="19"/>
        <v>0</v>
      </c>
      <c r="BF41" s="28">
        <f t="shared" si="14"/>
        <v>0</v>
      </c>
      <c r="BJ41" s="62">
        <v>1</v>
      </c>
      <c r="BM41" s="8">
        <f t="shared" si="23"/>
        <v>16</v>
      </c>
      <c r="BN41" s="8">
        <f t="shared" si="16"/>
        <v>8</v>
      </c>
    </row>
    <row r="42" spans="1:66" ht="32.25" customHeight="1" x14ac:dyDescent="0.25">
      <c r="A42" s="9">
        <v>40</v>
      </c>
      <c r="B42" s="34">
        <v>1</v>
      </c>
      <c r="I42" s="26">
        <f t="shared" si="17"/>
        <v>0</v>
      </c>
      <c r="J42" s="45">
        <f t="shared" si="3"/>
        <v>0</v>
      </c>
      <c r="K42" s="26">
        <f t="shared" si="22"/>
        <v>0</v>
      </c>
      <c r="L42" s="28">
        <f t="shared" si="4"/>
        <v>0</v>
      </c>
      <c r="S42" s="26">
        <f t="shared" si="18"/>
        <v>0</v>
      </c>
      <c r="T42" s="28">
        <f t="shared" si="1"/>
        <v>0</v>
      </c>
      <c r="Y42" s="36">
        <v>1</v>
      </c>
      <c r="Z42" s="36">
        <v>1</v>
      </c>
      <c r="AA42" s="63">
        <f t="shared" si="5"/>
        <v>2</v>
      </c>
      <c r="AB42" s="62">
        <f t="shared" si="6"/>
        <v>1</v>
      </c>
      <c r="AC42" s="36">
        <v>1</v>
      </c>
      <c r="AD42" s="36">
        <v>1</v>
      </c>
      <c r="AG42" s="36">
        <v>1</v>
      </c>
      <c r="AH42" s="36">
        <v>1</v>
      </c>
      <c r="AK42" s="42">
        <f t="shared" si="7"/>
        <v>4</v>
      </c>
      <c r="AL42" s="43">
        <f t="shared" si="8"/>
        <v>1</v>
      </c>
      <c r="AM42" s="63">
        <f t="shared" si="9"/>
        <v>6</v>
      </c>
      <c r="AN42" s="28">
        <f t="shared" si="10"/>
        <v>1</v>
      </c>
      <c r="AO42" s="63">
        <v>1</v>
      </c>
      <c r="AP42" s="62">
        <v>1</v>
      </c>
      <c r="AU42" s="62">
        <f t="shared" si="11"/>
        <v>1</v>
      </c>
      <c r="AV42" s="62">
        <f t="shared" si="2"/>
        <v>2</v>
      </c>
      <c r="AW42" s="63">
        <f t="shared" si="12"/>
        <v>2</v>
      </c>
      <c r="AX42" s="28">
        <f t="shared" si="13"/>
        <v>1</v>
      </c>
      <c r="BE42" s="63">
        <f t="shared" si="19"/>
        <v>0</v>
      </c>
      <c r="BF42" s="28">
        <f t="shared" si="14"/>
        <v>0</v>
      </c>
      <c r="BG42" s="63">
        <v>1</v>
      </c>
      <c r="BH42" s="62">
        <v>1</v>
      </c>
      <c r="BJ42" s="62">
        <v>1</v>
      </c>
      <c r="BM42" s="8">
        <f t="shared" si="23"/>
        <v>31</v>
      </c>
      <c r="BN42" s="8">
        <f t="shared" si="16"/>
        <v>15.5</v>
      </c>
    </row>
    <row r="43" spans="1:66" ht="32.25" customHeight="1" x14ac:dyDescent="0.25">
      <c r="A43" s="9">
        <v>41</v>
      </c>
      <c r="B43" s="34">
        <v>0</v>
      </c>
      <c r="E43" s="42">
        <v>1</v>
      </c>
      <c r="F43" s="43">
        <v>1</v>
      </c>
      <c r="I43" s="26">
        <f t="shared" si="17"/>
        <v>0</v>
      </c>
      <c r="J43" s="45">
        <f t="shared" si="3"/>
        <v>0</v>
      </c>
      <c r="K43" s="26">
        <f t="shared" si="22"/>
        <v>2</v>
      </c>
      <c r="L43" s="28">
        <f t="shared" si="4"/>
        <v>1</v>
      </c>
      <c r="S43" s="26">
        <f t="shared" si="18"/>
        <v>0</v>
      </c>
      <c r="T43" s="28">
        <f t="shared" si="1"/>
        <v>0</v>
      </c>
      <c r="AA43" s="63">
        <f t="shared" si="5"/>
        <v>0</v>
      </c>
      <c r="AB43" s="62">
        <f t="shared" si="6"/>
        <v>0</v>
      </c>
      <c r="AG43" s="36">
        <v>1</v>
      </c>
      <c r="AH43" s="36">
        <v>1</v>
      </c>
      <c r="AI43" s="36">
        <v>1</v>
      </c>
      <c r="AJ43" s="36">
        <v>1</v>
      </c>
      <c r="AK43" s="42">
        <f t="shared" si="7"/>
        <v>4</v>
      </c>
      <c r="AL43" s="43">
        <f t="shared" si="8"/>
        <v>1</v>
      </c>
      <c r="AM43" s="63">
        <f t="shared" si="9"/>
        <v>4</v>
      </c>
      <c r="AN43" s="28">
        <f t="shared" si="10"/>
        <v>1</v>
      </c>
      <c r="AO43" s="63">
        <v>1</v>
      </c>
      <c r="AP43" s="62">
        <v>1</v>
      </c>
      <c r="AQ43" s="63">
        <v>1</v>
      </c>
      <c r="AR43" s="62">
        <v>1</v>
      </c>
      <c r="AU43" s="62">
        <f t="shared" si="11"/>
        <v>1</v>
      </c>
      <c r="AV43" s="62">
        <f t="shared" si="2"/>
        <v>2</v>
      </c>
      <c r="AW43" s="63">
        <f t="shared" si="12"/>
        <v>4</v>
      </c>
      <c r="AX43" s="28">
        <f t="shared" si="13"/>
        <v>1</v>
      </c>
      <c r="BC43" s="63">
        <v>1</v>
      </c>
      <c r="BD43" s="62">
        <v>1</v>
      </c>
      <c r="BE43" s="63">
        <f t="shared" si="19"/>
        <v>2</v>
      </c>
      <c r="BF43" s="28">
        <f t="shared" si="14"/>
        <v>1</v>
      </c>
      <c r="BK43" s="63" t="s">
        <v>127</v>
      </c>
      <c r="BM43" s="8">
        <f t="shared" si="23"/>
        <v>36</v>
      </c>
      <c r="BN43" s="8">
        <f t="shared" si="16"/>
        <v>18</v>
      </c>
    </row>
    <row r="44" spans="1:66" ht="32.25" customHeight="1" x14ac:dyDescent="0.25">
      <c r="A44" s="9">
        <v>42</v>
      </c>
      <c r="B44" s="34">
        <v>0</v>
      </c>
      <c r="I44" s="26">
        <f t="shared" si="17"/>
        <v>0</v>
      </c>
      <c r="J44" s="45">
        <f t="shared" si="3"/>
        <v>0</v>
      </c>
      <c r="K44" s="26">
        <f t="shared" si="22"/>
        <v>0</v>
      </c>
      <c r="L44" s="28">
        <f t="shared" si="4"/>
        <v>0</v>
      </c>
      <c r="S44" s="26">
        <f t="shared" si="18"/>
        <v>0</v>
      </c>
      <c r="T44" s="28">
        <f t="shared" si="1"/>
        <v>0</v>
      </c>
      <c r="Y44" s="36">
        <v>1</v>
      </c>
      <c r="Z44" s="36">
        <v>1</v>
      </c>
      <c r="AA44" s="63">
        <f t="shared" si="5"/>
        <v>2</v>
      </c>
      <c r="AB44" s="62">
        <f t="shared" si="6"/>
        <v>1</v>
      </c>
      <c r="AE44" s="36">
        <v>1</v>
      </c>
      <c r="AF44" s="36">
        <v>1</v>
      </c>
      <c r="AK44" s="42">
        <f t="shared" si="7"/>
        <v>2</v>
      </c>
      <c r="AL44" s="43">
        <f t="shared" si="8"/>
        <v>1</v>
      </c>
      <c r="AM44" s="63">
        <f t="shared" si="9"/>
        <v>4</v>
      </c>
      <c r="AN44" s="28">
        <f t="shared" si="10"/>
        <v>1</v>
      </c>
      <c r="AO44" s="63">
        <v>1</v>
      </c>
      <c r="AP44" s="62">
        <v>1</v>
      </c>
      <c r="AU44" s="62">
        <f t="shared" si="11"/>
        <v>1</v>
      </c>
      <c r="AV44" s="62">
        <f t="shared" si="2"/>
        <v>2</v>
      </c>
      <c r="AW44" s="63">
        <f t="shared" si="12"/>
        <v>2</v>
      </c>
      <c r="AX44" s="28">
        <f t="shared" si="13"/>
        <v>1</v>
      </c>
      <c r="BE44" s="63">
        <f t="shared" si="19"/>
        <v>0</v>
      </c>
      <c r="BF44" s="28">
        <f t="shared" si="14"/>
        <v>0</v>
      </c>
      <c r="BK44" s="20" t="s">
        <v>111</v>
      </c>
      <c r="BM44" s="8">
        <f t="shared" si="23"/>
        <v>23</v>
      </c>
      <c r="BN44" s="8">
        <f t="shared" si="16"/>
        <v>11.5</v>
      </c>
    </row>
    <row r="45" spans="1:66" ht="32.25" customHeight="1" x14ac:dyDescent="0.25">
      <c r="A45" s="9">
        <v>43</v>
      </c>
      <c r="B45" s="34">
        <v>0</v>
      </c>
      <c r="E45" s="42">
        <v>1</v>
      </c>
      <c r="F45" s="43">
        <v>1</v>
      </c>
      <c r="I45" s="26">
        <f t="shared" si="17"/>
        <v>0</v>
      </c>
      <c r="J45" s="45">
        <f t="shared" si="3"/>
        <v>0</v>
      </c>
      <c r="K45" s="26">
        <f t="shared" si="22"/>
        <v>2</v>
      </c>
      <c r="L45" s="28">
        <f t="shared" si="4"/>
        <v>1</v>
      </c>
      <c r="N45" s="19"/>
      <c r="P45" s="19"/>
      <c r="R45" s="19"/>
      <c r="S45" s="26">
        <f t="shared" si="18"/>
        <v>0</v>
      </c>
      <c r="T45" s="28">
        <f t="shared" si="1"/>
        <v>0</v>
      </c>
      <c r="V45" s="19"/>
      <c r="W45" s="36">
        <v>1</v>
      </c>
      <c r="X45" s="36">
        <v>1</v>
      </c>
      <c r="AA45" s="63">
        <f t="shared" si="5"/>
        <v>2</v>
      </c>
      <c r="AB45" s="62">
        <f t="shared" si="6"/>
        <v>1</v>
      </c>
      <c r="AC45" s="36">
        <v>1</v>
      </c>
      <c r="AD45" s="36">
        <v>1</v>
      </c>
      <c r="AG45" s="36">
        <v>1</v>
      </c>
      <c r="AH45" s="36">
        <v>1</v>
      </c>
      <c r="AI45" s="36">
        <v>1</v>
      </c>
      <c r="AJ45" s="36">
        <v>1</v>
      </c>
      <c r="AK45" s="42">
        <f t="shared" si="7"/>
        <v>6</v>
      </c>
      <c r="AL45" s="43">
        <f t="shared" si="8"/>
        <v>1</v>
      </c>
      <c r="AM45" s="63">
        <f t="shared" si="9"/>
        <v>8</v>
      </c>
      <c r="AN45" s="28">
        <f t="shared" si="10"/>
        <v>1</v>
      </c>
      <c r="AO45" s="63">
        <v>1</v>
      </c>
      <c r="AP45" s="19">
        <v>1</v>
      </c>
      <c r="AQ45" s="63">
        <v>1</v>
      </c>
      <c r="AR45" s="62">
        <v>1</v>
      </c>
      <c r="AT45" s="19"/>
      <c r="AU45" s="62">
        <f t="shared" si="11"/>
        <v>1</v>
      </c>
      <c r="AV45" s="62">
        <f t="shared" si="2"/>
        <v>2</v>
      </c>
      <c r="AW45" s="63">
        <f t="shared" si="12"/>
        <v>4</v>
      </c>
      <c r="AX45" s="28">
        <f t="shared" si="13"/>
        <v>1</v>
      </c>
      <c r="AZ45" s="19"/>
      <c r="BB45" s="19"/>
      <c r="BD45" s="19"/>
      <c r="BE45" s="63">
        <f t="shared" si="19"/>
        <v>0</v>
      </c>
      <c r="BF45" s="28">
        <f t="shared" si="14"/>
        <v>0</v>
      </c>
      <c r="BH45" s="19"/>
      <c r="BJ45" s="19"/>
      <c r="BK45" s="20" t="s">
        <v>125</v>
      </c>
      <c r="BM45" s="8">
        <f t="shared" si="23"/>
        <v>44</v>
      </c>
      <c r="BN45" s="8">
        <f t="shared" si="16"/>
        <v>22</v>
      </c>
    </row>
    <row r="46" spans="1:66" ht="32.25" customHeight="1" x14ac:dyDescent="0.25">
      <c r="A46" s="9">
        <v>44</v>
      </c>
      <c r="B46" s="34">
        <v>1</v>
      </c>
      <c r="I46" s="26">
        <f t="shared" si="17"/>
        <v>0</v>
      </c>
      <c r="J46" s="45">
        <f t="shared" si="3"/>
        <v>0</v>
      </c>
      <c r="K46" s="26">
        <f t="shared" si="22"/>
        <v>0</v>
      </c>
      <c r="L46" s="28">
        <f t="shared" si="4"/>
        <v>0</v>
      </c>
      <c r="S46" s="26">
        <f t="shared" si="18"/>
        <v>0</v>
      </c>
      <c r="T46" s="28">
        <f t="shared" si="1"/>
        <v>0</v>
      </c>
      <c r="AA46" s="63">
        <f t="shared" si="5"/>
        <v>0</v>
      </c>
      <c r="AB46" s="62">
        <f t="shared" si="6"/>
        <v>0</v>
      </c>
      <c r="AC46" s="36">
        <v>1</v>
      </c>
      <c r="AD46" s="36">
        <v>1</v>
      </c>
      <c r="AG46" s="36">
        <v>1</v>
      </c>
      <c r="AH46" s="36">
        <v>1</v>
      </c>
      <c r="AI46" s="36">
        <v>1</v>
      </c>
      <c r="AJ46" s="36">
        <v>1</v>
      </c>
      <c r="AK46" s="42">
        <f t="shared" si="7"/>
        <v>6</v>
      </c>
      <c r="AL46" s="43">
        <f t="shared" si="8"/>
        <v>1</v>
      </c>
      <c r="AM46" s="63">
        <f t="shared" si="9"/>
        <v>6</v>
      </c>
      <c r="AN46" s="28">
        <f t="shared" si="10"/>
        <v>1</v>
      </c>
      <c r="AO46" s="63">
        <v>1</v>
      </c>
      <c r="AP46" s="19">
        <v>1</v>
      </c>
      <c r="AU46" s="62">
        <f t="shared" si="11"/>
        <v>1</v>
      </c>
      <c r="AV46" s="62">
        <f t="shared" si="2"/>
        <v>2</v>
      </c>
      <c r="AW46" s="63">
        <f t="shared" si="12"/>
        <v>2</v>
      </c>
      <c r="AX46" s="28">
        <f t="shared" si="13"/>
        <v>1</v>
      </c>
      <c r="BE46" s="63">
        <f t="shared" si="19"/>
        <v>0</v>
      </c>
      <c r="BF46" s="28">
        <f t="shared" si="14"/>
        <v>0</v>
      </c>
      <c r="BJ46" s="62">
        <v>1</v>
      </c>
      <c r="BK46" s="63" t="s">
        <v>101</v>
      </c>
      <c r="BM46" s="8">
        <f t="shared" si="23"/>
        <v>28</v>
      </c>
      <c r="BN46" s="8">
        <f t="shared" si="16"/>
        <v>14</v>
      </c>
    </row>
    <row r="47" spans="1:66" ht="32.25" customHeight="1" x14ac:dyDescent="0.25">
      <c r="A47" s="9">
        <v>45</v>
      </c>
      <c r="B47" s="34">
        <v>1</v>
      </c>
      <c r="I47" s="26">
        <f t="shared" si="17"/>
        <v>0</v>
      </c>
      <c r="J47" s="45">
        <f t="shared" si="3"/>
        <v>0</v>
      </c>
      <c r="K47" s="26">
        <f t="shared" si="22"/>
        <v>0</v>
      </c>
      <c r="L47" s="28">
        <f t="shared" si="4"/>
        <v>0</v>
      </c>
      <c r="N47" s="19"/>
      <c r="P47" s="19"/>
      <c r="Q47" s="63">
        <v>1</v>
      </c>
      <c r="R47" s="19">
        <v>1</v>
      </c>
      <c r="S47" s="26">
        <f t="shared" si="18"/>
        <v>2</v>
      </c>
      <c r="T47" s="28">
        <f t="shared" si="1"/>
        <v>1</v>
      </c>
      <c r="V47" s="19"/>
      <c r="AA47" s="63">
        <f t="shared" si="5"/>
        <v>0</v>
      </c>
      <c r="AB47" s="62">
        <f t="shared" si="6"/>
        <v>0</v>
      </c>
      <c r="AK47" s="42">
        <f t="shared" si="7"/>
        <v>0</v>
      </c>
      <c r="AL47" s="43">
        <f t="shared" si="8"/>
        <v>0</v>
      </c>
      <c r="AM47" s="63">
        <f t="shared" si="9"/>
        <v>0</v>
      </c>
      <c r="AN47" s="28">
        <f t="shared" si="10"/>
        <v>0</v>
      </c>
      <c r="AO47" s="63">
        <v>1</v>
      </c>
      <c r="AP47" s="19">
        <v>1</v>
      </c>
      <c r="AR47" s="19"/>
      <c r="AS47" s="63">
        <v>1</v>
      </c>
      <c r="AT47" s="19">
        <v>1</v>
      </c>
      <c r="AU47" s="62">
        <f t="shared" si="11"/>
        <v>1</v>
      </c>
      <c r="AV47" s="62">
        <f t="shared" si="2"/>
        <v>4</v>
      </c>
      <c r="AW47" s="63">
        <f t="shared" si="12"/>
        <v>4</v>
      </c>
      <c r="AX47" s="28">
        <f t="shared" si="13"/>
        <v>1</v>
      </c>
      <c r="AY47" s="63">
        <v>1</v>
      </c>
      <c r="AZ47" s="19">
        <v>1</v>
      </c>
      <c r="BB47" s="19"/>
      <c r="BD47" s="19"/>
      <c r="BE47" s="63">
        <f t="shared" si="19"/>
        <v>2</v>
      </c>
      <c r="BF47" s="28">
        <f t="shared" si="14"/>
        <v>1</v>
      </c>
      <c r="BH47" s="19"/>
      <c r="BJ47" s="19"/>
      <c r="BM47" s="8">
        <f t="shared" ref="BM47:BM52" si="24">SUM(C47:BH47)</f>
        <v>24</v>
      </c>
      <c r="BN47" s="8">
        <f t="shared" si="16"/>
        <v>12</v>
      </c>
    </row>
    <row r="48" spans="1:66" ht="32.25" customHeight="1" x14ac:dyDescent="0.25">
      <c r="A48" s="9">
        <v>46</v>
      </c>
      <c r="B48" s="34">
        <v>1</v>
      </c>
      <c r="E48" s="42">
        <v>1</v>
      </c>
      <c r="F48" s="43">
        <v>1</v>
      </c>
      <c r="I48" s="26">
        <f t="shared" si="17"/>
        <v>0</v>
      </c>
      <c r="J48" s="45">
        <f t="shared" si="3"/>
        <v>0</v>
      </c>
      <c r="K48" s="26">
        <f t="shared" si="22"/>
        <v>2</v>
      </c>
      <c r="L48" s="28">
        <f t="shared" si="4"/>
        <v>1</v>
      </c>
      <c r="S48" s="26">
        <f t="shared" si="18"/>
        <v>0</v>
      </c>
      <c r="T48" s="28">
        <f t="shared" si="1"/>
        <v>0</v>
      </c>
      <c r="AA48" s="63">
        <f t="shared" si="5"/>
        <v>0</v>
      </c>
      <c r="AB48" s="62">
        <f t="shared" si="6"/>
        <v>0</v>
      </c>
      <c r="AG48" s="36">
        <v>1</v>
      </c>
      <c r="AH48" s="36">
        <v>1</v>
      </c>
      <c r="AI48" s="36">
        <v>1</v>
      </c>
      <c r="AJ48" s="36">
        <v>1</v>
      </c>
      <c r="AK48" s="42">
        <f t="shared" si="7"/>
        <v>4</v>
      </c>
      <c r="AL48" s="43">
        <f t="shared" si="8"/>
        <v>1</v>
      </c>
      <c r="AM48" s="63">
        <f t="shared" si="9"/>
        <v>4</v>
      </c>
      <c r="AN48" s="28">
        <f t="shared" si="10"/>
        <v>1</v>
      </c>
      <c r="AO48" s="63">
        <v>1</v>
      </c>
      <c r="AP48" s="19">
        <v>1</v>
      </c>
      <c r="AU48" s="62">
        <f t="shared" si="11"/>
        <v>1</v>
      </c>
      <c r="AV48" s="62">
        <f t="shared" si="2"/>
        <v>2</v>
      </c>
      <c r="AW48" s="63">
        <f t="shared" si="12"/>
        <v>2</v>
      </c>
      <c r="AX48" s="28">
        <f t="shared" si="13"/>
        <v>1</v>
      </c>
      <c r="BE48" s="63">
        <f t="shared" si="19"/>
        <v>0</v>
      </c>
      <c r="BF48" s="28">
        <f t="shared" si="14"/>
        <v>0</v>
      </c>
      <c r="BJ48" s="62">
        <v>1</v>
      </c>
      <c r="BM48" s="8">
        <f t="shared" si="24"/>
        <v>27</v>
      </c>
      <c r="BN48" s="8">
        <f t="shared" si="16"/>
        <v>13.5</v>
      </c>
    </row>
    <row r="49" spans="1:66" ht="32.25" customHeight="1" x14ac:dyDescent="0.25">
      <c r="A49" s="9">
        <v>47</v>
      </c>
      <c r="B49" s="34">
        <v>0</v>
      </c>
      <c r="G49" s="36">
        <v>1</v>
      </c>
      <c r="H49" s="36">
        <v>1</v>
      </c>
      <c r="I49" s="26">
        <f t="shared" si="17"/>
        <v>2</v>
      </c>
      <c r="J49" s="45">
        <f t="shared" si="3"/>
        <v>1</v>
      </c>
      <c r="K49" s="26">
        <f t="shared" si="22"/>
        <v>2</v>
      </c>
      <c r="L49" s="28">
        <f t="shared" si="4"/>
        <v>1</v>
      </c>
      <c r="S49" s="26">
        <f t="shared" si="18"/>
        <v>0</v>
      </c>
      <c r="T49" s="28">
        <f t="shared" si="1"/>
        <v>0</v>
      </c>
      <c r="AA49" s="63">
        <f t="shared" si="5"/>
        <v>0</v>
      </c>
      <c r="AB49" s="62">
        <f t="shared" si="6"/>
        <v>0</v>
      </c>
      <c r="AG49" s="36">
        <v>1</v>
      </c>
      <c r="AH49" s="36">
        <v>1</v>
      </c>
      <c r="AI49" s="36">
        <v>1</v>
      </c>
      <c r="AJ49" s="36">
        <v>1</v>
      </c>
      <c r="AK49" s="42">
        <f t="shared" si="7"/>
        <v>4</v>
      </c>
      <c r="AL49" s="43">
        <f t="shared" si="8"/>
        <v>1</v>
      </c>
      <c r="AM49" s="63">
        <f t="shared" si="9"/>
        <v>4</v>
      </c>
      <c r="AN49" s="28">
        <f t="shared" si="10"/>
        <v>1</v>
      </c>
      <c r="AU49" s="62">
        <f t="shared" si="11"/>
        <v>0</v>
      </c>
      <c r="AV49" s="62">
        <f t="shared" si="2"/>
        <v>0</v>
      </c>
      <c r="AW49" s="63">
        <f t="shared" si="12"/>
        <v>0</v>
      </c>
      <c r="AX49" s="28">
        <f t="shared" si="13"/>
        <v>0</v>
      </c>
      <c r="BE49" s="63">
        <f t="shared" si="19"/>
        <v>0</v>
      </c>
      <c r="BF49" s="28">
        <f t="shared" si="14"/>
        <v>0</v>
      </c>
      <c r="BM49" s="8">
        <f t="shared" si="24"/>
        <v>22</v>
      </c>
      <c r="BN49" s="8">
        <f t="shared" si="16"/>
        <v>11</v>
      </c>
    </row>
    <row r="50" spans="1:66" ht="32.25" customHeight="1" x14ac:dyDescent="0.25">
      <c r="A50" s="9">
        <v>48</v>
      </c>
      <c r="B50" s="34">
        <v>0</v>
      </c>
      <c r="I50" s="26">
        <f t="shared" si="17"/>
        <v>0</v>
      </c>
      <c r="J50" s="45">
        <f t="shared" si="3"/>
        <v>0</v>
      </c>
      <c r="K50" s="26">
        <f t="shared" si="22"/>
        <v>0</v>
      </c>
      <c r="L50" s="28">
        <f t="shared" si="4"/>
        <v>0</v>
      </c>
      <c r="S50" s="26">
        <f t="shared" si="18"/>
        <v>0</v>
      </c>
      <c r="T50" s="28">
        <f t="shared" si="1"/>
        <v>0</v>
      </c>
      <c r="AA50" s="63">
        <f t="shared" si="5"/>
        <v>0</v>
      </c>
      <c r="AB50" s="62">
        <f t="shared" si="6"/>
        <v>0</v>
      </c>
      <c r="AC50" s="36">
        <v>1</v>
      </c>
      <c r="AD50" s="36">
        <v>1</v>
      </c>
      <c r="AG50" s="36">
        <v>1</v>
      </c>
      <c r="AH50" s="36">
        <v>1</v>
      </c>
      <c r="AK50" s="42">
        <f t="shared" si="7"/>
        <v>4</v>
      </c>
      <c r="AL50" s="43">
        <f t="shared" si="8"/>
        <v>1</v>
      </c>
      <c r="AM50" s="63">
        <f t="shared" si="9"/>
        <v>4</v>
      </c>
      <c r="AN50" s="28">
        <f t="shared" si="10"/>
        <v>1</v>
      </c>
      <c r="AO50" s="63">
        <v>1</v>
      </c>
      <c r="AP50" s="62">
        <v>1</v>
      </c>
      <c r="AQ50" s="63">
        <v>1</v>
      </c>
      <c r="AR50" s="62">
        <v>1</v>
      </c>
      <c r="AU50" s="62">
        <f t="shared" si="11"/>
        <v>1</v>
      </c>
      <c r="AV50" s="62">
        <f t="shared" si="2"/>
        <v>2</v>
      </c>
      <c r="AW50" s="63">
        <f t="shared" si="12"/>
        <v>4</v>
      </c>
      <c r="AX50" s="28">
        <f t="shared" si="13"/>
        <v>1</v>
      </c>
      <c r="BE50" s="63">
        <f t="shared" si="19"/>
        <v>0</v>
      </c>
      <c r="BF50" s="28">
        <f t="shared" si="14"/>
        <v>0</v>
      </c>
      <c r="BK50" s="63" t="s">
        <v>102</v>
      </c>
      <c r="BM50" s="8">
        <f t="shared" si="24"/>
        <v>26</v>
      </c>
      <c r="BN50" s="8">
        <f t="shared" si="16"/>
        <v>13</v>
      </c>
    </row>
    <row r="51" spans="1:66" ht="32.25" customHeight="1" x14ac:dyDescent="0.25">
      <c r="A51" s="9">
        <v>49</v>
      </c>
      <c r="B51" s="34">
        <v>0</v>
      </c>
      <c r="I51" s="26">
        <f t="shared" si="17"/>
        <v>0</v>
      </c>
      <c r="J51" s="45">
        <f t="shared" si="3"/>
        <v>0</v>
      </c>
      <c r="K51" s="26">
        <f t="shared" si="22"/>
        <v>0</v>
      </c>
      <c r="L51" s="28">
        <f t="shared" si="4"/>
        <v>0</v>
      </c>
      <c r="O51" s="63">
        <v>1</v>
      </c>
      <c r="P51" s="62">
        <v>1</v>
      </c>
      <c r="S51" s="26">
        <f t="shared" si="18"/>
        <v>2</v>
      </c>
      <c r="T51" s="28">
        <f t="shared" si="1"/>
        <v>1</v>
      </c>
      <c r="AA51" s="63">
        <f t="shared" si="5"/>
        <v>0</v>
      </c>
      <c r="AB51" s="62">
        <f t="shared" si="6"/>
        <v>0</v>
      </c>
      <c r="AG51" s="36">
        <v>1</v>
      </c>
      <c r="AH51" s="36">
        <v>1</v>
      </c>
      <c r="AK51" s="42">
        <f t="shared" si="7"/>
        <v>2</v>
      </c>
      <c r="AL51" s="43">
        <f t="shared" si="8"/>
        <v>1</v>
      </c>
      <c r="AM51" s="63">
        <f t="shared" si="9"/>
        <v>2</v>
      </c>
      <c r="AN51" s="28">
        <f t="shared" si="10"/>
        <v>1</v>
      </c>
      <c r="AO51" s="63">
        <v>1</v>
      </c>
      <c r="AP51" s="62">
        <v>1</v>
      </c>
      <c r="AQ51" s="63">
        <v>1</v>
      </c>
      <c r="AR51" s="62">
        <v>1</v>
      </c>
      <c r="AU51" s="62">
        <f t="shared" si="11"/>
        <v>1</v>
      </c>
      <c r="AV51" s="62">
        <f t="shared" si="2"/>
        <v>2</v>
      </c>
      <c r="AW51" s="63">
        <f t="shared" si="12"/>
        <v>4</v>
      </c>
      <c r="AX51" s="28">
        <f t="shared" si="13"/>
        <v>1</v>
      </c>
      <c r="BE51" s="63">
        <f t="shared" si="19"/>
        <v>0</v>
      </c>
      <c r="BF51" s="28">
        <f t="shared" si="14"/>
        <v>0</v>
      </c>
      <c r="BK51" s="20" t="s">
        <v>117</v>
      </c>
      <c r="BM51" s="8">
        <f t="shared" si="24"/>
        <v>25</v>
      </c>
      <c r="BN51" s="8">
        <f t="shared" si="16"/>
        <v>12.5</v>
      </c>
    </row>
    <row r="52" spans="1:66" ht="32.25" customHeight="1" x14ac:dyDescent="0.25">
      <c r="A52" s="9">
        <v>50</v>
      </c>
      <c r="B52" s="34">
        <v>0</v>
      </c>
      <c r="I52" s="26">
        <f t="shared" si="17"/>
        <v>0</v>
      </c>
      <c r="J52" s="45">
        <f t="shared" si="3"/>
        <v>0</v>
      </c>
      <c r="K52" s="26">
        <f t="shared" si="22"/>
        <v>0</v>
      </c>
      <c r="L52" s="28">
        <f t="shared" si="4"/>
        <v>0</v>
      </c>
      <c r="S52" s="26">
        <f t="shared" si="18"/>
        <v>0</v>
      </c>
      <c r="T52" s="28">
        <f t="shared" si="1"/>
        <v>0</v>
      </c>
      <c r="AA52" s="63">
        <f t="shared" si="5"/>
        <v>0</v>
      </c>
      <c r="AB52" s="62">
        <f t="shared" si="6"/>
        <v>0</v>
      </c>
      <c r="AG52" s="36">
        <v>1</v>
      </c>
      <c r="AH52" s="36">
        <v>1</v>
      </c>
      <c r="AI52" s="36">
        <v>1</v>
      </c>
      <c r="AJ52" s="36">
        <v>1</v>
      </c>
      <c r="AK52" s="42">
        <f t="shared" si="7"/>
        <v>4</v>
      </c>
      <c r="AL52" s="43">
        <f t="shared" si="8"/>
        <v>1</v>
      </c>
      <c r="AM52" s="63">
        <f t="shared" si="9"/>
        <v>4</v>
      </c>
      <c r="AN52" s="28">
        <f t="shared" si="10"/>
        <v>1</v>
      </c>
      <c r="AU52" s="62">
        <f t="shared" si="11"/>
        <v>0</v>
      </c>
      <c r="AV52" s="62">
        <f t="shared" si="2"/>
        <v>0</v>
      </c>
      <c r="AW52" s="63">
        <f t="shared" si="12"/>
        <v>0</v>
      </c>
      <c r="AX52" s="28">
        <f t="shared" si="13"/>
        <v>0</v>
      </c>
      <c r="BE52" s="63">
        <f t="shared" si="19"/>
        <v>0</v>
      </c>
      <c r="BF52" s="28">
        <f t="shared" si="14"/>
        <v>0</v>
      </c>
      <c r="BK52" s="63" t="s">
        <v>119</v>
      </c>
      <c r="BM52" s="8">
        <f t="shared" si="24"/>
        <v>14</v>
      </c>
      <c r="BN52" s="8">
        <f t="shared" si="16"/>
        <v>7</v>
      </c>
    </row>
    <row r="53" spans="1:66" ht="32.25" customHeight="1" x14ac:dyDescent="0.25">
      <c r="A53" s="9">
        <v>51</v>
      </c>
      <c r="B53" s="34">
        <v>1</v>
      </c>
      <c r="G53" s="36">
        <v>1</v>
      </c>
      <c r="H53" s="36">
        <v>1</v>
      </c>
      <c r="I53" s="26">
        <f t="shared" si="17"/>
        <v>2</v>
      </c>
      <c r="J53" s="45">
        <f t="shared" si="3"/>
        <v>1</v>
      </c>
      <c r="K53" s="26">
        <f t="shared" si="22"/>
        <v>2</v>
      </c>
      <c r="L53" s="28">
        <f t="shared" si="4"/>
        <v>1</v>
      </c>
      <c r="S53" s="26">
        <f t="shared" si="18"/>
        <v>0</v>
      </c>
      <c r="T53" s="28">
        <f t="shared" si="1"/>
        <v>0</v>
      </c>
      <c r="Y53" s="36">
        <v>1</v>
      </c>
      <c r="Z53" s="36">
        <v>1</v>
      </c>
      <c r="AA53" s="63">
        <f t="shared" si="5"/>
        <v>2</v>
      </c>
      <c r="AB53" s="62">
        <f t="shared" si="6"/>
        <v>1</v>
      </c>
      <c r="AK53" s="42">
        <f t="shared" si="7"/>
        <v>0</v>
      </c>
      <c r="AL53" s="43">
        <f t="shared" si="8"/>
        <v>0</v>
      </c>
      <c r="AM53" s="63">
        <f t="shared" si="9"/>
        <v>2</v>
      </c>
      <c r="AN53" s="28">
        <f t="shared" si="10"/>
        <v>1</v>
      </c>
      <c r="AO53" s="63">
        <v>1</v>
      </c>
      <c r="AP53" s="62">
        <v>1</v>
      </c>
      <c r="AU53" s="62">
        <f t="shared" si="11"/>
        <v>1</v>
      </c>
      <c r="AV53" s="62">
        <f t="shared" si="2"/>
        <v>2</v>
      </c>
      <c r="AW53" s="63">
        <f t="shared" si="12"/>
        <v>4</v>
      </c>
      <c r="AX53" s="28">
        <f t="shared" si="13"/>
        <v>1</v>
      </c>
      <c r="AY53" s="63">
        <v>1</v>
      </c>
      <c r="AZ53" s="62">
        <v>1</v>
      </c>
      <c r="BA53" s="63">
        <v>1</v>
      </c>
      <c r="BB53" s="62">
        <v>1</v>
      </c>
      <c r="BE53" s="63">
        <f t="shared" si="19"/>
        <v>2</v>
      </c>
      <c r="BF53" s="28">
        <f t="shared" si="14"/>
        <v>1</v>
      </c>
      <c r="BK53" s="20" t="s">
        <v>113</v>
      </c>
      <c r="BM53" s="8">
        <f>SUM(C53:BH53)</f>
        <v>33</v>
      </c>
      <c r="BN53" s="8">
        <f t="shared" si="16"/>
        <v>16.5</v>
      </c>
    </row>
    <row r="54" spans="1:66" ht="32.25" customHeight="1" x14ac:dyDescent="0.25">
      <c r="A54" s="9">
        <v>52</v>
      </c>
      <c r="B54" s="34">
        <v>1</v>
      </c>
      <c r="I54" s="26">
        <f t="shared" si="17"/>
        <v>0</v>
      </c>
      <c r="J54" s="45">
        <f t="shared" si="3"/>
        <v>0</v>
      </c>
      <c r="K54" s="26">
        <f t="shared" si="22"/>
        <v>0</v>
      </c>
      <c r="L54" s="28">
        <f t="shared" si="4"/>
        <v>0</v>
      </c>
      <c r="S54" s="26">
        <f t="shared" si="18"/>
        <v>0</v>
      </c>
      <c r="T54" s="28">
        <f t="shared" si="1"/>
        <v>0</v>
      </c>
      <c r="AA54" s="63">
        <f t="shared" si="5"/>
        <v>0</v>
      </c>
      <c r="AB54" s="62">
        <f t="shared" si="6"/>
        <v>0</v>
      </c>
      <c r="AI54" s="36">
        <v>1</v>
      </c>
      <c r="AJ54" s="36">
        <v>1</v>
      </c>
      <c r="AK54" s="42">
        <f t="shared" si="7"/>
        <v>2</v>
      </c>
      <c r="AL54" s="43">
        <f t="shared" si="8"/>
        <v>1</v>
      </c>
      <c r="AM54" s="63">
        <f t="shared" si="9"/>
        <v>2</v>
      </c>
      <c r="AN54" s="28">
        <f t="shared" si="10"/>
        <v>1</v>
      </c>
      <c r="AO54" s="63">
        <v>1</v>
      </c>
      <c r="AP54" s="62">
        <v>1</v>
      </c>
      <c r="AQ54" s="63">
        <v>1</v>
      </c>
      <c r="AR54" s="62">
        <v>1</v>
      </c>
      <c r="AS54" s="63">
        <v>1</v>
      </c>
      <c r="AT54" s="62">
        <v>1</v>
      </c>
      <c r="AU54" s="62">
        <f t="shared" si="11"/>
        <v>1</v>
      </c>
      <c r="AV54" s="62">
        <f t="shared" si="2"/>
        <v>4</v>
      </c>
      <c r="AW54" s="63">
        <f t="shared" si="12"/>
        <v>6</v>
      </c>
      <c r="AX54" s="28">
        <f t="shared" si="13"/>
        <v>1</v>
      </c>
      <c r="BE54" s="63">
        <f t="shared" si="19"/>
        <v>0</v>
      </c>
      <c r="BF54" s="28">
        <f t="shared" si="14"/>
        <v>0</v>
      </c>
      <c r="BJ54" s="62">
        <v>1</v>
      </c>
      <c r="BM54" s="8">
        <f t="shared" ref="BM54:BM62" si="25">SUM(C54:BH54)</f>
        <v>26</v>
      </c>
      <c r="BN54" s="8">
        <f t="shared" si="16"/>
        <v>13</v>
      </c>
    </row>
    <row r="55" spans="1:66" ht="32.25" customHeight="1" x14ac:dyDescent="0.25">
      <c r="A55" s="9">
        <v>53</v>
      </c>
      <c r="B55" s="34">
        <v>1</v>
      </c>
      <c r="I55" s="26">
        <f t="shared" si="17"/>
        <v>0</v>
      </c>
      <c r="J55" s="45">
        <f t="shared" si="3"/>
        <v>0</v>
      </c>
      <c r="K55" s="26">
        <f t="shared" si="22"/>
        <v>0</v>
      </c>
      <c r="L55" s="28">
        <f t="shared" si="4"/>
        <v>0</v>
      </c>
      <c r="S55" s="26">
        <f t="shared" si="18"/>
        <v>0</v>
      </c>
      <c r="T55" s="28">
        <f t="shared" si="1"/>
        <v>0</v>
      </c>
      <c r="Y55" s="36">
        <v>1</v>
      </c>
      <c r="Z55" s="36">
        <v>1</v>
      </c>
      <c r="AA55" s="63">
        <f t="shared" si="5"/>
        <v>2</v>
      </c>
      <c r="AB55" s="62">
        <f t="shared" si="6"/>
        <v>1</v>
      </c>
      <c r="AK55" s="42">
        <f t="shared" si="7"/>
        <v>0</v>
      </c>
      <c r="AL55" s="43">
        <f t="shared" si="8"/>
        <v>0</v>
      </c>
      <c r="AM55" s="63">
        <f t="shared" si="9"/>
        <v>2</v>
      </c>
      <c r="AN55" s="28">
        <f t="shared" si="10"/>
        <v>1</v>
      </c>
      <c r="AO55" s="63">
        <v>1</v>
      </c>
      <c r="AP55" s="62">
        <v>1</v>
      </c>
      <c r="AQ55" s="63">
        <v>1</v>
      </c>
      <c r="AR55" s="62">
        <v>1</v>
      </c>
      <c r="AU55" s="62">
        <f t="shared" si="11"/>
        <v>1</v>
      </c>
      <c r="AV55" s="62">
        <f t="shared" si="2"/>
        <v>2</v>
      </c>
      <c r="AW55" s="63">
        <f t="shared" si="12"/>
        <v>4</v>
      </c>
      <c r="AX55" s="28">
        <f t="shared" si="13"/>
        <v>1</v>
      </c>
      <c r="BE55" s="63">
        <f t="shared" si="19"/>
        <v>0</v>
      </c>
      <c r="BF55" s="28">
        <f t="shared" si="14"/>
        <v>0</v>
      </c>
      <c r="BI55" s="63">
        <v>1</v>
      </c>
      <c r="BJ55" s="62">
        <v>1</v>
      </c>
      <c r="BK55" s="20" t="s">
        <v>120</v>
      </c>
      <c r="BM55" s="8">
        <f t="shared" si="25"/>
        <v>20</v>
      </c>
      <c r="BN55" s="8">
        <f t="shared" si="16"/>
        <v>10</v>
      </c>
    </row>
    <row r="56" spans="1:66" ht="32.25" customHeight="1" x14ac:dyDescent="0.25">
      <c r="A56" s="9">
        <v>54</v>
      </c>
      <c r="B56" s="34">
        <v>0</v>
      </c>
      <c r="I56" s="26">
        <f t="shared" si="17"/>
        <v>0</v>
      </c>
      <c r="J56" s="45">
        <f t="shared" si="3"/>
        <v>0</v>
      </c>
      <c r="K56" s="26">
        <f t="shared" si="22"/>
        <v>0</v>
      </c>
      <c r="L56" s="28">
        <f t="shared" si="4"/>
        <v>0</v>
      </c>
      <c r="S56" s="26">
        <f t="shared" si="18"/>
        <v>0</v>
      </c>
      <c r="T56" s="28">
        <f t="shared" si="1"/>
        <v>0</v>
      </c>
      <c r="AA56" s="63">
        <f t="shared" si="5"/>
        <v>0</v>
      </c>
      <c r="AB56" s="62">
        <f t="shared" si="6"/>
        <v>0</v>
      </c>
      <c r="AK56" s="42">
        <f t="shared" si="7"/>
        <v>0</v>
      </c>
      <c r="AL56" s="43">
        <f t="shared" si="8"/>
        <v>0</v>
      </c>
      <c r="AM56" s="63">
        <f t="shared" si="9"/>
        <v>0</v>
      </c>
      <c r="AN56" s="28">
        <f t="shared" si="10"/>
        <v>0</v>
      </c>
      <c r="AO56" s="63">
        <v>1</v>
      </c>
      <c r="AP56" s="62">
        <v>1</v>
      </c>
      <c r="AS56" s="63">
        <v>1</v>
      </c>
      <c r="AT56" s="62">
        <v>1</v>
      </c>
      <c r="AU56" s="62">
        <f t="shared" si="11"/>
        <v>1</v>
      </c>
      <c r="AV56" s="62">
        <f t="shared" si="2"/>
        <v>4</v>
      </c>
      <c r="AW56" s="63">
        <f t="shared" si="12"/>
        <v>4</v>
      </c>
      <c r="AX56" s="28">
        <f t="shared" si="13"/>
        <v>1</v>
      </c>
      <c r="BE56" s="63">
        <f t="shared" si="19"/>
        <v>0</v>
      </c>
      <c r="BF56" s="28">
        <f t="shared" si="14"/>
        <v>0</v>
      </c>
      <c r="BM56" s="8">
        <f t="shared" si="25"/>
        <v>14</v>
      </c>
      <c r="BN56" s="8">
        <f t="shared" si="16"/>
        <v>7</v>
      </c>
    </row>
    <row r="57" spans="1:66" ht="32.25" customHeight="1" x14ac:dyDescent="0.25">
      <c r="A57" s="9">
        <v>55</v>
      </c>
      <c r="B57" s="34">
        <v>1</v>
      </c>
      <c r="I57" s="26">
        <f t="shared" si="17"/>
        <v>0</v>
      </c>
      <c r="J57" s="45">
        <f t="shared" si="3"/>
        <v>0</v>
      </c>
      <c r="K57" s="26">
        <f t="shared" si="22"/>
        <v>0</v>
      </c>
      <c r="L57" s="28">
        <f t="shared" si="4"/>
        <v>0</v>
      </c>
      <c r="S57" s="26">
        <f t="shared" si="18"/>
        <v>0</v>
      </c>
      <c r="T57" s="28">
        <f t="shared" si="1"/>
        <v>0</v>
      </c>
      <c r="AA57" s="63">
        <f t="shared" si="5"/>
        <v>0</v>
      </c>
      <c r="AB57" s="62">
        <f t="shared" si="6"/>
        <v>0</v>
      </c>
      <c r="AK57" s="42">
        <f t="shared" si="7"/>
        <v>0</v>
      </c>
      <c r="AL57" s="43">
        <f t="shared" si="8"/>
        <v>0</v>
      </c>
      <c r="AM57" s="63">
        <f t="shared" si="9"/>
        <v>0</v>
      </c>
      <c r="AN57" s="28">
        <f t="shared" si="10"/>
        <v>0</v>
      </c>
      <c r="AO57" s="63">
        <v>1</v>
      </c>
      <c r="AP57" s="62">
        <v>1</v>
      </c>
      <c r="AS57" s="63">
        <v>1</v>
      </c>
      <c r="AT57" s="62">
        <v>1</v>
      </c>
      <c r="AU57" s="62">
        <f t="shared" si="11"/>
        <v>1</v>
      </c>
      <c r="AV57" s="62">
        <f t="shared" si="2"/>
        <v>4</v>
      </c>
      <c r="AW57" s="63">
        <f t="shared" si="12"/>
        <v>4</v>
      </c>
      <c r="AX57" s="28">
        <f t="shared" si="13"/>
        <v>1</v>
      </c>
      <c r="BE57" s="63">
        <f t="shared" si="19"/>
        <v>0</v>
      </c>
      <c r="BF57" s="28">
        <f t="shared" si="14"/>
        <v>0</v>
      </c>
      <c r="BJ57" s="62">
        <v>1</v>
      </c>
      <c r="BM57" s="8">
        <f t="shared" si="25"/>
        <v>14</v>
      </c>
      <c r="BN57" s="8">
        <f t="shared" si="16"/>
        <v>7</v>
      </c>
    </row>
    <row r="58" spans="1:66" ht="32.25" customHeight="1" x14ac:dyDescent="0.25">
      <c r="A58" s="9">
        <v>56</v>
      </c>
      <c r="B58" s="34">
        <v>1</v>
      </c>
      <c r="I58" s="26">
        <f t="shared" si="17"/>
        <v>0</v>
      </c>
      <c r="J58" s="45">
        <f t="shared" si="3"/>
        <v>0</v>
      </c>
      <c r="K58" s="26">
        <f t="shared" si="22"/>
        <v>0</v>
      </c>
      <c r="L58" s="28">
        <f t="shared" si="4"/>
        <v>0</v>
      </c>
      <c r="S58" s="26">
        <f t="shared" si="18"/>
        <v>0</v>
      </c>
      <c r="T58" s="28">
        <f t="shared" si="1"/>
        <v>0</v>
      </c>
      <c r="AA58" s="63">
        <f t="shared" si="5"/>
        <v>0</v>
      </c>
      <c r="AB58" s="62">
        <f t="shared" si="6"/>
        <v>0</v>
      </c>
      <c r="AK58" s="42">
        <f t="shared" si="7"/>
        <v>0</v>
      </c>
      <c r="AL58" s="43">
        <f t="shared" si="8"/>
        <v>0</v>
      </c>
      <c r="AM58" s="63">
        <f t="shared" si="9"/>
        <v>0</v>
      </c>
      <c r="AN58" s="28">
        <f t="shared" si="10"/>
        <v>0</v>
      </c>
      <c r="AO58" s="63">
        <v>1</v>
      </c>
      <c r="AP58" s="62">
        <v>1</v>
      </c>
      <c r="AQ58" s="63">
        <v>1</v>
      </c>
      <c r="AR58" s="62">
        <v>1</v>
      </c>
      <c r="AS58" s="63">
        <v>1</v>
      </c>
      <c r="AT58" s="62">
        <v>1</v>
      </c>
      <c r="AU58" s="62">
        <f t="shared" si="11"/>
        <v>1</v>
      </c>
      <c r="AV58" s="62">
        <f t="shared" ref="AV58:AV65" si="26">SUM(AT58,AS58,AP58,AO58)</f>
        <v>4</v>
      </c>
      <c r="AW58" s="63">
        <f t="shared" si="12"/>
        <v>6</v>
      </c>
      <c r="AX58" s="28">
        <f t="shared" si="13"/>
        <v>1</v>
      </c>
      <c r="BE58" s="63">
        <f t="shared" si="19"/>
        <v>0</v>
      </c>
      <c r="BF58" s="28">
        <f t="shared" si="14"/>
        <v>0</v>
      </c>
      <c r="BJ58" s="62">
        <v>1</v>
      </c>
      <c r="BM58" s="8">
        <f t="shared" si="25"/>
        <v>18</v>
      </c>
      <c r="BN58" s="8">
        <f t="shared" si="16"/>
        <v>9</v>
      </c>
    </row>
    <row r="59" spans="1:66" ht="32.25" customHeight="1" x14ac:dyDescent="0.25">
      <c r="A59" s="9">
        <v>57</v>
      </c>
      <c r="B59" s="34">
        <v>0</v>
      </c>
      <c r="I59" s="26">
        <f>SUM(C59:D59,G59:H59)</f>
        <v>0</v>
      </c>
      <c r="J59" s="45">
        <f t="shared" ref="J59:J65" si="27">IF(I59&gt;1,1,0)</f>
        <v>0</v>
      </c>
      <c r="K59" s="26">
        <f t="shared" si="22"/>
        <v>0</v>
      </c>
      <c r="L59" s="28">
        <f t="shared" ref="L59:L65" si="28">IF(K59&gt;1,1,0)</f>
        <v>0</v>
      </c>
      <c r="S59" s="26">
        <f t="shared" si="18"/>
        <v>0</v>
      </c>
      <c r="T59" s="28">
        <f t="shared" ref="T59:T65" si="29">IF(S59&gt;1,1,0)</f>
        <v>0</v>
      </c>
      <c r="W59" s="36">
        <v>1</v>
      </c>
      <c r="X59" s="36">
        <v>1</v>
      </c>
      <c r="Y59" s="36">
        <v>1</v>
      </c>
      <c r="Z59" s="36">
        <v>1</v>
      </c>
      <c r="AA59" s="63">
        <f t="shared" ref="AA59:AA65" si="30">SUM(W59:Z59)</f>
        <v>4</v>
      </c>
      <c r="AB59" s="62">
        <f t="shared" ref="AB59:AB65" si="31">IF(AA59&gt;1,1,0)</f>
        <v>1</v>
      </c>
      <c r="AG59" s="36">
        <v>1</v>
      </c>
      <c r="AH59" s="36">
        <v>1</v>
      </c>
      <c r="AK59" s="42">
        <f t="shared" ref="AK59:AK65" si="32">SUM(AC59:AJ59)</f>
        <v>2</v>
      </c>
      <c r="AL59" s="43">
        <f t="shared" ref="AL59:AL65" si="33">IF(AK59&gt;0,1,0)</f>
        <v>1</v>
      </c>
      <c r="AM59" s="63">
        <f t="shared" ref="AM59:AM65" si="34">SUM(U59:V59,(AB59*2),AC59:AJ59)</f>
        <v>4</v>
      </c>
      <c r="AN59" s="28">
        <f t="shared" ref="AN59:AN65" si="35">IF(AM59&gt;1,1,0)</f>
        <v>1</v>
      </c>
      <c r="AO59" s="63">
        <v>1</v>
      </c>
      <c r="AP59" s="62">
        <v>1</v>
      </c>
      <c r="AU59" s="62">
        <f t="shared" ref="AU59:AU65" si="36">IF(AV59&gt;1,1,0)</f>
        <v>1</v>
      </c>
      <c r="AV59" s="62">
        <f t="shared" si="26"/>
        <v>2</v>
      </c>
      <c r="AW59" s="63">
        <f t="shared" ref="AW59:AW65" si="37">SUM(AO59:AT59,BA59:BB59)</f>
        <v>2</v>
      </c>
      <c r="AX59" s="28">
        <f t="shared" ref="AX59:AX65" si="38">IF(AW59&gt;1,1,0)</f>
        <v>1</v>
      </c>
      <c r="BE59" s="63">
        <f t="shared" si="19"/>
        <v>0</v>
      </c>
      <c r="BF59" s="28">
        <f t="shared" ref="BF59:BF65" si="39">IF(BE59&gt;1,1,0)</f>
        <v>0</v>
      </c>
      <c r="BK59" s="20" t="s">
        <v>112</v>
      </c>
      <c r="BM59" s="8">
        <f t="shared" si="25"/>
        <v>27</v>
      </c>
      <c r="BN59" s="8">
        <f t="shared" ref="BN59:BN65" si="40">BM59/2</f>
        <v>13.5</v>
      </c>
    </row>
    <row r="60" spans="1:66" ht="32.25" customHeight="1" x14ac:dyDescent="0.25">
      <c r="A60" s="9">
        <v>58</v>
      </c>
      <c r="B60" s="34">
        <v>0</v>
      </c>
      <c r="I60" s="26">
        <f t="shared" ref="I60:I72" si="41">SUM(C60:D60,G60:H60)</f>
        <v>0</v>
      </c>
      <c r="J60" s="45">
        <f t="shared" si="27"/>
        <v>0</v>
      </c>
      <c r="K60" s="26">
        <f t="shared" si="22"/>
        <v>0</v>
      </c>
      <c r="L60" s="28">
        <f t="shared" si="28"/>
        <v>0</v>
      </c>
      <c r="S60" s="26">
        <f t="shared" ref="S60:S65" si="42">SUM(M60:R60)</f>
        <v>0</v>
      </c>
      <c r="T60" s="28">
        <f t="shared" si="29"/>
        <v>0</v>
      </c>
      <c r="Y60" s="36">
        <v>1</v>
      </c>
      <c r="Z60" s="36">
        <v>1</v>
      </c>
      <c r="AA60" s="63">
        <f t="shared" si="30"/>
        <v>2</v>
      </c>
      <c r="AB60" s="62">
        <f t="shared" si="31"/>
        <v>1</v>
      </c>
      <c r="AG60" s="36">
        <v>1</v>
      </c>
      <c r="AH60" s="36">
        <v>1</v>
      </c>
      <c r="AK60" s="42">
        <f t="shared" si="32"/>
        <v>2</v>
      </c>
      <c r="AL60" s="43">
        <f t="shared" si="33"/>
        <v>1</v>
      </c>
      <c r="AM60" s="63">
        <f t="shared" si="34"/>
        <v>4</v>
      </c>
      <c r="AN60" s="28">
        <f t="shared" si="35"/>
        <v>1</v>
      </c>
      <c r="AU60" s="62">
        <f t="shared" si="36"/>
        <v>0</v>
      </c>
      <c r="AV60" s="62">
        <f t="shared" si="26"/>
        <v>0</v>
      </c>
      <c r="AW60" s="63">
        <f t="shared" si="37"/>
        <v>0</v>
      </c>
      <c r="AX60" s="28">
        <f t="shared" si="38"/>
        <v>0</v>
      </c>
      <c r="BE60" s="63">
        <f t="shared" ref="BE60:BE65" si="43">SUM(AY60:AZ60,BC60:BD60)</f>
        <v>0</v>
      </c>
      <c r="BF60" s="28">
        <f t="shared" si="39"/>
        <v>0</v>
      </c>
      <c r="BK60" s="63" t="s">
        <v>103</v>
      </c>
      <c r="BM60" s="8">
        <f t="shared" si="25"/>
        <v>15</v>
      </c>
      <c r="BN60" s="8">
        <f t="shared" si="40"/>
        <v>7.5</v>
      </c>
    </row>
    <row r="61" spans="1:66" ht="32.25" customHeight="1" x14ac:dyDescent="0.25">
      <c r="A61" s="9">
        <v>59</v>
      </c>
      <c r="B61" s="34">
        <v>1</v>
      </c>
      <c r="I61" s="26">
        <f t="shared" si="41"/>
        <v>0</v>
      </c>
      <c r="J61" s="45">
        <f t="shared" si="27"/>
        <v>0</v>
      </c>
      <c r="K61" s="26">
        <f t="shared" si="22"/>
        <v>0</v>
      </c>
      <c r="L61" s="28">
        <f t="shared" si="28"/>
        <v>0</v>
      </c>
      <c r="S61" s="26">
        <f t="shared" si="42"/>
        <v>0</v>
      </c>
      <c r="T61" s="28">
        <f t="shared" si="29"/>
        <v>0</v>
      </c>
      <c r="AA61" s="63">
        <f t="shared" si="30"/>
        <v>0</v>
      </c>
      <c r="AB61" s="62">
        <f t="shared" si="31"/>
        <v>0</v>
      </c>
      <c r="AE61" s="36">
        <v>1</v>
      </c>
      <c r="AF61" s="36">
        <v>1</v>
      </c>
      <c r="AG61" s="36">
        <v>1</v>
      </c>
      <c r="AH61" s="36">
        <v>1</v>
      </c>
      <c r="AK61" s="42">
        <f t="shared" si="32"/>
        <v>4</v>
      </c>
      <c r="AL61" s="43">
        <f t="shared" si="33"/>
        <v>1</v>
      </c>
      <c r="AM61" s="63">
        <f t="shared" si="34"/>
        <v>4</v>
      </c>
      <c r="AN61" s="28">
        <f t="shared" si="35"/>
        <v>1</v>
      </c>
      <c r="AQ61" s="63">
        <v>1</v>
      </c>
      <c r="AR61" s="62">
        <v>1</v>
      </c>
      <c r="AS61" s="63">
        <v>1</v>
      </c>
      <c r="AT61" s="62">
        <v>1</v>
      </c>
      <c r="AU61" s="62">
        <f t="shared" si="36"/>
        <v>1</v>
      </c>
      <c r="AV61" s="62">
        <f t="shared" si="26"/>
        <v>2</v>
      </c>
      <c r="AW61" s="63">
        <f t="shared" si="37"/>
        <v>4</v>
      </c>
      <c r="AX61" s="28">
        <f t="shared" si="38"/>
        <v>1</v>
      </c>
      <c r="BE61" s="63">
        <f t="shared" si="43"/>
        <v>0</v>
      </c>
      <c r="BF61" s="28">
        <f t="shared" si="39"/>
        <v>0</v>
      </c>
      <c r="BJ61" s="62">
        <v>1</v>
      </c>
      <c r="BK61" s="63" t="s">
        <v>104</v>
      </c>
      <c r="BM61" s="8">
        <f t="shared" si="25"/>
        <v>26</v>
      </c>
      <c r="BN61" s="8">
        <f t="shared" si="40"/>
        <v>13</v>
      </c>
    </row>
    <row r="62" spans="1:66" ht="32.25" customHeight="1" x14ac:dyDescent="0.25">
      <c r="A62" s="9">
        <v>60</v>
      </c>
      <c r="B62" s="34">
        <v>1</v>
      </c>
      <c r="C62" s="36">
        <v>1</v>
      </c>
      <c r="D62" s="36">
        <v>1</v>
      </c>
      <c r="I62" s="26">
        <f t="shared" si="41"/>
        <v>2</v>
      </c>
      <c r="J62" s="45">
        <f t="shared" si="27"/>
        <v>1</v>
      </c>
      <c r="K62" s="26">
        <f t="shared" si="22"/>
        <v>2</v>
      </c>
      <c r="L62" s="28">
        <f t="shared" si="28"/>
        <v>1</v>
      </c>
      <c r="S62" s="26">
        <f t="shared" si="42"/>
        <v>0</v>
      </c>
      <c r="T62" s="28">
        <f t="shared" si="29"/>
        <v>0</v>
      </c>
      <c r="AA62" s="63">
        <f t="shared" si="30"/>
        <v>0</v>
      </c>
      <c r="AB62" s="62">
        <f t="shared" si="31"/>
        <v>0</v>
      </c>
      <c r="AG62" s="36">
        <v>1</v>
      </c>
      <c r="AH62" s="36">
        <v>1</v>
      </c>
      <c r="AI62" s="36">
        <v>1</v>
      </c>
      <c r="AJ62" s="36">
        <v>1</v>
      </c>
      <c r="AK62" s="42">
        <f t="shared" si="32"/>
        <v>4</v>
      </c>
      <c r="AL62" s="43">
        <f t="shared" si="33"/>
        <v>1</v>
      </c>
      <c r="AM62" s="63">
        <f t="shared" si="34"/>
        <v>4</v>
      </c>
      <c r="AN62" s="28">
        <f t="shared" si="35"/>
        <v>1</v>
      </c>
      <c r="AO62" s="63">
        <v>1</v>
      </c>
      <c r="AP62" s="62">
        <v>1</v>
      </c>
      <c r="AQ62" s="63">
        <v>1</v>
      </c>
      <c r="AR62" s="17">
        <v>1</v>
      </c>
      <c r="AU62" s="62">
        <f t="shared" si="36"/>
        <v>1</v>
      </c>
      <c r="AV62" s="62">
        <f t="shared" si="26"/>
        <v>2</v>
      </c>
      <c r="AW62" s="63">
        <f t="shared" si="37"/>
        <v>4</v>
      </c>
      <c r="AX62" s="28">
        <f t="shared" si="38"/>
        <v>1</v>
      </c>
      <c r="AY62" s="46"/>
      <c r="AZ62" s="17"/>
      <c r="BE62" s="63">
        <f t="shared" si="43"/>
        <v>0</v>
      </c>
      <c r="BF62" s="28">
        <f t="shared" si="39"/>
        <v>0</v>
      </c>
      <c r="BJ62" s="62">
        <v>1</v>
      </c>
      <c r="BK62" s="20" t="s">
        <v>121</v>
      </c>
      <c r="BM62" s="8">
        <f t="shared" si="25"/>
        <v>34</v>
      </c>
      <c r="BN62" s="8">
        <f t="shared" si="40"/>
        <v>17</v>
      </c>
    </row>
    <row r="63" spans="1:66" ht="32.25" customHeight="1" x14ac:dyDescent="0.25">
      <c r="A63" s="9">
        <v>61</v>
      </c>
      <c r="B63" s="34">
        <v>0</v>
      </c>
      <c r="C63" s="36">
        <v>1</v>
      </c>
      <c r="D63" s="36">
        <v>1</v>
      </c>
      <c r="I63" s="26">
        <f t="shared" si="41"/>
        <v>2</v>
      </c>
      <c r="J63" s="45">
        <f t="shared" si="27"/>
        <v>1</v>
      </c>
      <c r="K63" s="26">
        <f t="shared" si="22"/>
        <v>2</v>
      </c>
      <c r="L63" s="28">
        <f t="shared" si="28"/>
        <v>1</v>
      </c>
      <c r="S63" s="26">
        <f t="shared" si="42"/>
        <v>0</v>
      </c>
      <c r="T63" s="28">
        <f t="shared" si="29"/>
        <v>0</v>
      </c>
      <c r="W63" s="36">
        <v>1</v>
      </c>
      <c r="X63" s="36">
        <v>1</v>
      </c>
      <c r="Y63" s="36">
        <v>1</v>
      </c>
      <c r="Z63" s="36">
        <v>1</v>
      </c>
      <c r="AA63" s="63">
        <f t="shared" si="30"/>
        <v>4</v>
      </c>
      <c r="AB63" s="62">
        <f t="shared" si="31"/>
        <v>1</v>
      </c>
      <c r="AK63" s="42">
        <f t="shared" si="32"/>
        <v>0</v>
      </c>
      <c r="AL63" s="43">
        <f t="shared" si="33"/>
        <v>0</v>
      </c>
      <c r="AM63" s="63">
        <f t="shared" si="34"/>
        <v>2</v>
      </c>
      <c r="AN63" s="28">
        <f t="shared" si="35"/>
        <v>1</v>
      </c>
      <c r="AO63" s="63">
        <v>1</v>
      </c>
      <c r="AP63" s="62">
        <v>1</v>
      </c>
      <c r="AS63" s="63">
        <v>1</v>
      </c>
      <c r="AT63" s="62">
        <v>1</v>
      </c>
      <c r="AU63" s="62">
        <f t="shared" si="36"/>
        <v>1</v>
      </c>
      <c r="AV63" s="62">
        <f t="shared" si="26"/>
        <v>4</v>
      </c>
      <c r="AW63" s="63">
        <f t="shared" si="37"/>
        <v>4</v>
      </c>
      <c r="AX63" s="28">
        <f t="shared" si="38"/>
        <v>1</v>
      </c>
      <c r="BE63" s="63">
        <f t="shared" si="43"/>
        <v>0</v>
      </c>
      <c r="BF63" s="28">
        <f t="shared" si="39"/>
        <v>0</v>
      </c>
      <c r="BM63" s="8">
        <f>SUM(C63:BH63)</f>
        <v>34</v>
      </c>
      <c r="BN63" s="8">
        <f t="shared" si="40"/>
        <v>17</v>
      </c>
    </row>
    <row r="64" spans="1:66" ht="32.25" customHeight="1" x14ac:dyDescent="0.25">
      <c r="A64" s="9">
        <v>62</v>
      </c>
      <c r="B64" s="34">
        <v>1</v>
      </c>
      <c r="I64" s="26">
        <f t="shared" si="41"/>
        <v>0</v>
      </c>
      <c r="J64" s="45">
        <f t="shared" si="27"/>
        <v>0</v>
      </c>
      <c r="K64" s="26">
        <f t="shared" si="22"/>
        <v>0</v>
      </c>
      <c r="L64" s="28">
        <f t="shared" si="28"/>
        <v>0</v>
      </c>
      <c r="S64" s="26">
        <f t="shared" si="42"/>
        <v>0</v>
      </c>
      <c r="T64" s="28">
        <f t="shared" si="29"/>
        <v>0</v>
      </c>
      <c r="Y64" s="36">
        <v>1</v>
      </c>
      <c r="Z64" s="36">
        <v>1</v>
      </c>
      <c r="AA64" s="63">
        <f t="shared" si="30"/>
        <v>2</v>
      </c>
      <c r="AB64" s="62">
        <f t="shared" si="31"/>
        <v>1</v>
      </c>
      <c r="AC64" s="36">
        <v>1</v>
      </c>
      <c r="AD64" s="36">
        <v>1</v>
      </c>
      <c r="AG64" s="36">
        <v>1</v>
      </c>
      <c r="AH64" s="36">
        <v>1</v>
      </c>
      <c r="AK64" s="42">
        <f t="shared" si="32"/>
        <v>4</v>
      </c>
      <c r="AL64" s="43">
        <f t="shared" si="33"/>
        <v>1</v>
      </c>
      <c r="AM64" s="63">
        <f t="shared" si="34"/>
        <v>6</v>
      </c>
      <c r="AN64" s="28">
        <f t="shared" si="35"/>
        <v>1</v>
      </c>
      <c r="AU64" s="62">
        <f t="shared" si="36"/>
        <v>0</v>
      </c>
      <c r="AV64" s="62">
        <f t="shared" si="26"/>
        <v>0</v>
      </c>
      <c r="AW64" s="63">
        <f t="shared" si="37"/>
        <v>0</v>
      </c>
      <c r="AX64" s="28">
        <f t="shared" si="38"/>
        <v>0</v>
      </c>
      <c r="BE64" s="63">
        <f t="shared" si="43"/>
        <v>0</v>
      </c>
      <c r="BF64" s="28">
        <f t="shared" si="39"/>
        <v>0</v>
      </c>
      <c r="BM64" s="8">
        <f>SUM(C64:BH64)</f>
        <v>21</v>
      </c>
      <c r="BN64" s="8">
        <f t="shared" si="40"/>
        <v>10.5</v>
      </c>
    </row>
    <row r="65" spans="1:71" ht="32.25" customHeight="1" x14ac:dyDescent="0.25">
      <c r="A65" s="9">
        <v>63</v>
      </c>
      <c r="B65" s="34">
        <v>0</v>
      </c>
      <c r="C65" s="36">
        <v>1</v>
      </c>
      <c r="D65" s="36">
        <v>1</v>
      </c>
      <c r="E65" s="42">
        <v>1</v>
      </c>
      <c r="F65" s="43">
        <v>1</v>
      </c>
      <c r="G65" s="36">
        <v>1</v>
      </c>
      <c r="H65" s="36">
        <v>1</v>
      </c>
      <c r="I65" s="26">
        <f t="shared" si="41"/>
        <v>4</v>
      </c>
      <c r="J65" s="45">
        <f t="shared" si="27"/>
        <v>1</v>
      </c>
      <c r="K65" s="26">
        <f t="shared" si="22"/>
        <v>6</v>
      </c>
      <c r="L65" s="28">
        <f t="shared" si="28"/>
        <v>1</v>
      </c>
      <c r="S65" s="26">
        <f t="shared" si="42"/>
        <v>0</v>
      </c>
      <c r="T65" s="28">
        <f t="shared" si="29"/>
        <v>0</v>
      </c>
      <c r="AA65" s="63">
        <f t="shared" si="30"/>
        <v>0</v>
      </c>
      <c r="AB65" s="62">
        <f t="shared" si="31"/>
        <v>0</v>
      </c>
      <c r="AG65" s="36">
        <v>1</v>
      </c>
      <c r="AH65" s="36">
        <v>1</v>
      </c>
      <c r="AK65" s="42">
        <f t="shared" si="32"/>
        <v>2</v>
      </c>
      <c r="AL65" s="43">
        <f t="shared" si="33"/>
        <v>1</v>
      </c>
      <c r="AM65" s="63">
        <f t="shared" si="34"/>
        <v>2</v>
      </c>
      <c r="AN65" s="28">
        <f t="shared" si="35"/>
        <v>1</v>
      </c>
      <c r="AU65" s="62">
        <f t="shared" si="36"/>
        <v>0</v>
      </c>
      <c r="AV65" s="62">
        <f t="shared" si="26"/>
        <v>0</v>
      </c>
      <c r="AW65" s="63">
        <f t="shared" si="37"/>
        <v>0</v>
      </c>
      <c r="AX65" s="28">
        <f t="shared" si="38"/>
        <v>0</v>
      </c>
      <c r="BE65" s="63">
        <f t="shared" si="43"/>
        <v>0</v>
      </c>
      <c r="BF65" s="28">
        <f t="shared" si="39"/>
        <v>0</v>
      </c>
      <c r="BI65" s="63">
        <v>1</v>
      </c>
      <c r="BK65" s="63" t="s">
        <v>116</v>
      </c>
      <c r="BM65" s="8">
        <f>SUM(C65:BH65)</f>
        <v>26</v>
      </c>
      <c r="BN65" s="8">
        <f t="shared" si="40"/>
        <v>13</v>
      </c>
    </row>
    <row r="66" spans="1:71" ht="32.25" customHeight="1" x14ac:dyDescent="0.25">
      <c r="I66" s="26"/>
      <c r="J66" s="45"/>
      <c r="K66" s="26"/>
      <c r="S66" s="26"/>
      <c r="AL66" s="43"/>
    </row>
    <row r="67" spans="1:71" ht="32.25" customHeight="1" x14ac:dyDescent="0.25">
      <c r="I67" s="26"/>
      <c r="J67" s="45"/>
      <c r="K67" s="26"/>
      <c r="S67" s="26"/>
      <c r="AL67" s="43"/>
    </row>
    <row r="68" spans="1:71" ht="32.25" customHeight="1" x14ac:dyDescent="0.25">
      <c r="I68" s="26"/>
      <c r="J68" s="45"/>
      <c r="K68" s="26"/>
      <c r="AL68" s="43"/>
    </row>
    <row r="69" spans="1:71" ht="32.25" customHeight="1" x14ac:dyDescent="0.25">
      <c r="I69" s="26"/>
      <c r="J69" s="45"/>
      <c r="K69" s="26"/>
      <c r="S69" s="26"/>
      <c r="AL69" s="43"/>
    </row>
    <row r="70" spans="1:71" ht="32.25" customHeight="1" x14ac:dyDescent="0.25">
      <c r="I70" s="26"/>
      <c r="J70" s="45"/>
      <c r="K70" s="26"/>
      <c r="S70" s="26"/>
      <c r="AL70" s="43"/>
    </row>
    <row r="71" spans="1:71" ht="32.25" customHeight="1" x14ac:dyDescent="0.25">
      <c r="I71" s="26"/>
      <c r="J71" s="45"/>
      <c r="K71" s="26"/>
      <c r="S71" s="26"/>
      <c r="AL71" s="43"/>
    </row>
    <row r="72" spans="1:71" s="62" customFormat="1" ht="32.25" customHeight="1" x14ac:dyDescent="0.25">
      <c r="A72" s="21"/>
      <c r="B72" s="21"/>
      <c r="C72" s="36">
        <f t="shared" ref="C72:H72" si="44">SUM(C2:C70)</f>
        <v>11</v>
      </c>
      <c r="D72" s="36">
        <f t="shared" si="44"/>
        <v>11</v>
      </c>
      <c r="E72" s="42">
        <f t="shared" si="44"/>
        <v>11</v>
      </c>
      <c r="F72" s="43">
        <f t="shared" si="44"/>
        <v>11</v>
      </c>
      <c r="G72" s="36">
        <f t="shared" si="44"/>
        <v>9</v>
      </c>
      <c r="H72" s="36">
        <f t="shared" si="44"/>
        <v>9</v>
      </c>
      <c r="I72" s="26">
        <f t="shared" si="41"/>
        <v>40</v>
      </c>
      <c r="J72" s="45">
        <f>SUM(J2:J71)</f>
        <v>18</v>
      </c>
      <c r="K72" s="63"/>
      <c r="L72" s="28">
        <f t="shared" ref="L72:R72" si="45">SUM(L2:L70)</f>
        <v>23</v>
      </c>
      <c r="M72" s="42">
        <f t="shared" si="45"/>
        <v>3</v>
      </c>
      <c r="N72" s="62">
        <f t="shared" si="45"/>
        <v>3</v>
      </c>
      <c r="O72" s="63">
        <f t="shared" si="45"/>
        <v>9</v>
      </c>
      <c r="P72" s="62">
        <f t="shared" si="45"/>
        <v>9</v>
      </c>
      <c r="Q72" s="63">
        <f t="shared" si="45"/>
        <v>7</v>
      </c>
      <c r="R72" s="62">
        <f t="shared" si="45"/>
        <v>7</v>
      </c>
      <c r="S72" s="63"/>
      <c r="T72" s="28">
        <f>SUM(T3:T65)</f>
        <v>15</v>
      </c>
      <c r="U72" s="63">
        <f t="shared" ref="U72:Z72" si="46">SUM(U2:U70)</f>
        <v>1</v>
      </c>
      <c r="V72" s="62">
        <f t="shared" si="46"/>
        <v>1</v>
      </c>
      <c r="W72" s="36">
        <f t="shared" si="46"/>
        <v>6</v>
      </c>
      <c r="X72" s="36">
        <f t="shared" si="46"/>
        <v>6</v>
      </c>
      <c r="Y72" s="36">
        <f t="shared" si="46"/>
        <v>16</v>
      </c>
      <c r="Z72" s="36">
        <f t="shared" si="46"/>
        <v>16</v>
      </c>
      <c r="AA72" s="63"/>
      <c r="AB72" s="62">
        <f t="shared" ref="AB72:AL72" si="47">SUM(AB2:AB70)</f>
        <v>19</v>
      </c>
      <c r="AC72" s="36">
        <f t="shared" si="47"/>
        <v>13</v>
      </c>
      <c r="AD72" s="36">
        <f t="shared" si="47"/>
        <v>13</v>
      </c>
      <c r="AE72" s="36">
        <f t="shared" si="47"/>
        <v>8</v>
      </c>
      <c r="AF72" s="36">
        <f t="shared" si="47"/>
        <v>8</v>
      </c>
      <c r="AG72" s="36">
        <f t="shared" si="47"/>
        <v>37</v>
      </c>
      <c r="AH72" s="36">
        <f t="shared" si="47"/>
        <v>37</v>
      </c>
      <c r="AI72" s="36">
        <f t="shared" si="47"/>
        <v>22</v>
      </c>
      <c r="AJ72" s="36">
        <f t="shared" si="47"/>
        <v>22</v>
      </c>
      <c r="AK72" s="36">
        <f t="shared" si="47"/>
        <v>160</v>
      </c>
      <c r="AL72" s="43">
        <f t="shared" si="47"/>
        <v>47</v>
      </c>
      <c r="AM72" s="63"/>
      <c r="AN72" s="28">
        <f>SUM(AN2:AN70)</f>
        <v>53</v>
      </c>
      <c r="AO72" s="63">
        <f>SUM(AO2:AO70)</f>
        <v>50</v>
      </c>
      <c r="AP72" s="62">
        <f>SUM(AP2:AP71)</f>
        <v>50</v>
      </c>
      <c r="AQ72" s="63">
        <f t="shared" ref="AQ72:AV72" si="48">SUM(AQ2:AQ70)</f>
        <v>30</v>
      </c>
      <c r="AR72" s="62">
        <f t="shared" si="48"/>
        <v>30</v>
      </c>
      <c r="AS72" s="63">
        <f t="shared" si="48"/>
        <v>28</v>
      </c>
      <c r="AT72" s="62">
        <f t="shared" si="48"/>
        <v>28</v>
      </c>
      <c r="AU72" s="62">
        <f t="shared" si="48"/>
        <v>54</v>
      </c>
      <c r="AV72" s="62">
        <f t="shared" si="48"/>
        <v>156</v>
      </c>
      <c r="AW72" s="63"/>
      <c r="AX72" s="28">
        <f t="shared" ref="AX72:BD72" si="49">SUM(AX2:AX70)</f>
        <v>54</v>
      </c>
      <c r="AY72" s="63">
        <f t="shared" si="49"/>
        <v>7</v>
      </c>
      <c r="AZ72" s="62">
        <f t="shared" si="49"/>
        <v>7</v>
      </c>
      <c r="BA72" s="63">
        <f t="shared" si="49"/>
        <v>9</v>
      </c>
      <c r="BB72" s="62">
        <f t="shared" si="49"/>
        <v>9</v>
      </c>
      <c r="BC72" s="63">
        <f t="shared" si="49"/>
        <v>4</v>
      </c>
      <c r="BD72" s="62">
        <f t="shared" si="49"/>
        <v>4</v>
      </c>
      <c r="BE72" s="63"/>
      <c r="BF72" s="28">
        <f>SUM(BF5:BF71)</f>
        <v>10</v>
      </c>
      <c r="BG72" s="63">
        <f>SUM(BG2:BG70)</f>
        <v>4</v>
      </c>
      <c r="BH72" s="62">
        <f>SUM(BH2:BH70)</f>
        <v>4</v>
      </c>
      <c r="BI72" s="63"/>
      <c r="BJ72" s="22">
        <f>SUM(BJ2:BJ70)</f>
        <v>26</v>
      </c>
      <c r="BK72" s="63"/>
      <c r="BL72" s="62">
        <f t="shared" ref="BL72:BP72" si="50">SUM(BL3:BL71)</f>
        <v>0</v>
      </c>
      <c r="BM72" s="62">
        <f>AVERAGE(BM2:BM68)</f>
        <v>28.873015873015873</v>
      </c>
      <c r="BN72" s="62">
        <f>AVERAGE(BN2:BN68)</f>
        <v>14.436507936507937</v>
      </c>
      <c r="BP72" s="62">
        <f t="shared" si="50"/>
        <v>0</v>
      </c>
      <c r="BS72" s="21"/>
    </row>
    <row r="73" spans="1:71" ht="32.25" customHeight="1" x14ac:dyDescent="0.25">
      <c r="J73" s="62"/>
      <c r="K73" s="26"/>
      <c r="S73" s="26"/>
      <c r="BN73" s="62">
        <f>MEDIAN(BN2:BN68)</f>
        <v>14</v>
      </c>
    </row>
    <row r="74" spans="1:71" ht="32.25" customHeight="1" x14ac:dyDescent="0.25">
      <c r="J74" s="62"/>
      <c r="BM74" s="8" t="s">
        <v>190</v>
      </c>
      <c r="BN74" s="62">
        <f>COUNTIF(BN2:BN69,"&gt;0")</f>
        <v>63</v>
      </c>
    </row>
    <row r="75" spans="1:71" ht="32.25" customHeight="1" x14ac:dyDescent="0.25">
      <c r="J75" s="62"/>
    </row>
    <row r="76" spans="1:71" ht="32.25" customHeight="1" x14ac:dyDescent="0.25">
      <c r="J76" s="62"/>
    </row>
    <row r="77" spans="1:71" ht="32.25" customHeight="1" x14ac:dyDescent="0.25">
      <c r="J77" s="62"/>
    </row>
    <row r="78" spans="1:71" ht="32.25" customHeight="1" x14ac:dyDescent="0.25">
      <c r="J78" s="62"/>
    </row>
    <row r="79" spans="1:71" ht="32.25" customHeight="1" x14ac:dyDescent="0.25">
      <c r="J79" s="62"/>
    </row>
    <row r="80" spans="1:71" ht="32.25" customHeight="1" x14ac:dyDescent="0.25">
      <c r="J80" s="6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BO74"/>
  <sheetViews>
    <sheetView topLeftCell="A4" zoomScale="70" zoomScaleNormal="70" workbookViewId="0">
      <pane ySplit="1" topLeftCell="A26" activePane="bottomLeft" state="frozen"/>
      <selection activeCell="A4" sqref="A4"/>
      <selection pane="bottomLeft" activeCell="V74" sqref="V74"/>
    </sheetView>
  </sheetViews>
  <sheetFormatPr defaultRowHeight="15" x14ac:dyDescent="0.25"/>
  <cols>
    <col min="1" max="2" width="14.85546875" style="9" customWidth="1"/>
    <col min="3" max="4" width="9.140625" style="36" hidden="1" customWidth="1"/>
    <col min="5" max="5" width="9.140625" style="8" hidden="1" customWidth="1"/>
    <col min="6" max="6" width="9.140625" style="13" customWidth="1"/>
    <col min="7" max="8" width="9.140625" style="36" hidden="1" customWidth="1"/>
    <col min="9" max="9" width="7.7109375" style="18" hidden="1" customWidth="1"/>
    <col min="10" max="10" width="7.7109375" style="62" customWidth="1"/>
    <col min="11" max="11" width="7.7109375" style="18" hidden="1" customWidth="1"/>
    <col min="12" max="12" width="7.7109375" style="28" customWidth="1"/>
    <col min="13" max="13" width="9.140625" style="8" hidden="1" customWidth="1"/>
    <col min="14" max="14" width="9.140625" style="13" customWidth="1"/>
    <col min="15" max="15" width="11.42578125" style="8" hidden="1" customWidth="1"/>
    <col min="16" max="16" width="9.140625" style="13" customWidth="1"/>
    <col min="17" max="17" width="9.140625" style="8" hidden="1" customWidth="1"/>
    <col min="18" max="18" width="9.140625" style="13" customWidth="1"/>
    <col min="19" max="19" width="7.7109375" style="18" hidden="1" customWidth="1"/>
    <col min="20" max="20" width="7.7109375" style="28" customWidth="1"/>
    <col min="21" max="21" width="9.140625" style="8" hidden="1" customWidth="1"/>
    <col min="22" max="22" width="9.140625" style="13" customWidth="1"/>
    <col min="23" max="26" width="9.140625" style="36" hidden="1" customWidth="1"/>
    <col min="27" max="27" width="7.7109375" style="18" hidden="1" customWidth="1"/>
    <col min="28" max="28" width="7.7109375" style="62" customWidth="1"/>
    <col min="29" max="36" width="9.140625" style="36" hidden="1" customWidth="1"/>
    <col min="37" max="37" width="7.7109375" style="42" hidden="1" customWidth="1"/>
    <col min="38" max="38" width="7.7109375" style="35" customWidth="1"/>
    <col min="39" max="39" width="7.7109375" style="18" hidden="1" customWidth="1"/>
    <col min="40" max="40" width="7.7109375" style="28" customWidth="1"/>
    <col min="41" max="41" width="9.140625" style="18" hidden="1" customWidth="1"/>
    <col min="42" max="42" width="9.140625" style="13" customWidth="1"/>
    <col min="43" max="43" width="9.140625" style="18" hidden="1" customWidth="1"/>
    <col min="44" max="44" width="9.140625" style="13" customWidth="1"/>
    <col min="45" max="45" width="9.140625" style="18" hidden="1" customWidth="1"/>
    <col min="46" max="46" width="9.140625" style="13" customWidth="1"/>
    <col min="47" max="47" width="9.140625" style="62" hidden="1" customWidth="1"/>
    <col min="48" max="48" width="9.140625" style="62" customWidth="1"/>
    <col min="49" max="49" width="7.7109375" style="18" hidden="1" customWidth="1"/>
    <col min="50" max="50" width="7.7109375" style="28" customWidth="1"/>
    <col min="51" max="51" width="9.140625" style="8" hidden="1" customWidth="1"/>
    <col min="52" max="52" width="9.140625" style="13" customWidth="1"/>
    <col min="53" max="53" width="9.140625" style="8" hidden="1" customWidth="1"/>
    <col min="54" max="54" width="9.140625" style="13" customWidth="1"/>
    <col min="55" max="55" width="9.140625" style="8" hidden="1" customWidth="1"/>
    <col min="56" max="56" width="9.140625" style="13" customWidth="1"/>
    <col min="57" max="57" width="0" style="18" hidden="1" customWidth="1"/>
    <col min="58" max="58" width="9.140625" style="28"/>
    <col min="59" max="59" width="9.140625" style="8" hidden="1" customWidth="1"/>
    <col min="60" max="60" width="9.140625" style="13" customWidth="1"/>
    <col min="61" max="61" width="0" style="8" hidden="1" customWidth="1"/>
    <col min="62" max="62" width="9.140625" style="13"/>
    <col min="63" max="69" width="0" style="8" hidden="1" customWidth="1"/>
    <col min="70" max="16384" width="9.140625" style="8"/>
  </cols>
  <sheetData>
    <row r="1" spans="1:67" ht="75" thickBot="1" x14ac:dyDescent="0.3">
      <c r="I1" s="10"/>
      <c r="J1" s="11" t="s">
        <v>195</v>
      </c>
      <c r="K1" s="25"/>
      <c r="L1" s="27" t="s">
        <v>193</v>
      </c>
      <c r="S1" s="25"/>
      <c r="T1" s="27" t="s">
        <v>194</v>
      </c>
      <c r="AA1" s="10"/>
      <c r="AB1" s="77" t="s">
        <v>191</v>
      </c>
      <c r="AK1" s="50"/>
      <c r="AL1" s="44" t="s">
        <v>197</v>
      </c>
      <c r="AM1" s="25"/>
      <c r="AN1" s="30" t="s">
        <v>188</v>
      </c>
      <c r="AW1" s="29"/>
      <c r="AX1" s="31" t="s">
        <v>186</v>
      </c>
      <c r="BE1" s="25"/>
      <c r="BF1" s="27" t="s">
        <v>187</v>
      </c>
      <c r="BM1" s="10"/>
      <c r="BN1" s="10"/>
    </row>
    <row r="2" spans="1:67" x14ac:dyDescent="0.25">
      <c r="I2" s="26">
        <f>SUM(C2:D2,G2:H2)</f>
        <v>0</v>
      </c>
      <c r="J2" s="45">
        <f>IF(I2&gt;1,1,0)</f>
        <v>0</v>
      </c>
      <c r="K2" s="26">
        <f>SUM(C2:H2)</f>
        <v>0</v>
      </c>
      <c r="L2" s="28">
        <f>IF(K2&gt;1,1,0)</f>
        <v>0</v>
      </c>
      <c r="S2" s="26"/>
      <c r="AA2" s="18">
        <f>SUM(W2:Z2)</f>
        <v>0</v>
      </c>
      <c r="AB2" s="62">
        <f>IF(AA2&gt;1,1,0)</f>
        <v>0</v>
      </c>
      <c r="AK2" s="42">
        <f>SUM(AC2:AJ2)</f>
        <v>0</v>
      </c>
      <c r="AL2" s="43">
        <f>IF(AK2&gt;0,1,0)</f>
        <v>0</v>
      </c>
      <c r="AM2" s="18">
        <f>SUM(U2:V2,(AB2*2),AC2:AJ2)</f>
        <v>0</v>
      </c>
      <c r="AN2" s="28">
        <f>IF(AM2&gt;1,1,0)</f>
        <v>0</v>
      </c>
      <c r="AW2" s="18">
        <f t="shared" ref="AW2:AW30" si="0">SUM(AO2:AT2,BA2:BB2)</f>
        <v>0</v>
      </c>
      <c r="AX2" s="28">
        <f>IF(AW2&gt;1,1,0)</f>
        <v>0</v>
      </c>
      <c r="BE2" s="18">
        <f>SUM(AY2:AZ2,BC2:BD2)</f>
        <v>0</v>
      </c>
      <c r="BF2" s="28">
        <f>IF(BE2&gt;1,1,0)</f>
        <v>0</v>
      </c>
    </row>
    <row r="3" spans="1:67" ht="15.75" thickBot="1" x14ac:dyDescent="0.3">
      <c r="I3" s="26">
        <f>SUM(C3:D3,G3:H3)</f>
        <v>0</v>
      </c>
      <c r="J3" s="45">
        <f t="shared" ref="J3:J58" si="1">IF(I3&gt;1,1,0)</f>
        <v>0</v>
      </c>
      <c r="K3" s="26">
        <f t="shared" ref="K3:K58" si="2">SUM(C3:H3)</f>
        <v>0</v>
      </c>
      <c r="L3" s="28">
        <f t="shared" ref="L3:L58" si="3">IF(K3&gt;1,1,0)</f>
        <v>0</v>
      </c>
      <c r="S3" s="26">
        <f>SUM(M3:R3)</f>
        <v>0</v>
      </c>
      <c r="T3" s="28">
        <f t="shared" ref="T3:T58" si="4">IF(S3&gt;1,1,0)</f>
        <v>0</v>
      </c>
      <c r="AA3" s="18">
        <f t="shared" ref="AA3:AA58" si="5">SUM(W3:Z3)</f>
        <v>0</v>
      </c>
      <c r="AB3" s="62">
        <f t="shared" ref="AB3:AB58" si="6">IF(AA3&gt;1,1,0)</f>
        <v>0</v>
      </c>
      <c r="AK3" s="42">
        <f t="shared" ref="AK3:AK58" si="7">SUM(AC3:AJ3)</f>
        <v>0</v>
      </c>
      <c r="AL3" s="43">
        <f t="shared" ref="AL3:AL58" si="8">IF(AK3&gt;0,1,0)</f>
        <v>0</v>
      </c>
      <c r="AM3" s="18">
        <f t="shared" ref="AM3:AM58" si="9">SUM(U3:V3,(AB3*2),AC3:AJ3)</f>
        <v>0</v>
      </c>
      <c r="AN3" s="28">
        <f t="shared" ref="AN3:AN58" si="10">IF(AM3&gt;1,1,0)</f>
        <v>0</v>
      </c>
      <c r="AW3" s="18">
        <f t="shared" si="0"/>
        <v>0</v>
      </c>
      <c r="AX3" s="28">
        <f t="shared" ref="AX3:AX58" si="11">IF(AW3&gt;1,1,0)</f>
        <v>0</v>
      </c>
      <c r="BE3" s="18">
        <f>SUM(AY3:AZ3,BC3:BD3)</f>
        <v>0</v>
      </c>
      <c r="BF3" s="28">
        <f t="shared" ref="BF3:BF58" si="12">IF(BE3&gt;1,1,0)</f>
        <v>0</v>
      </c>
      <c r="BM3" s="8">
        <f t="shared" ref="BM3:BM58" si="13">SUM(C3:BH3)</f>
        <v>0</v>
      </c>
      <c r="BN3" s="8">
        <f t="shared" ref="BN3:BN58" si="14">BM3/2</f>
        <v>0</v>
      </c>
    </row>
    <row r="4" spans="1:67" s="63" customFormat="1" ht="160.5" customHeight="1" thickBot="1" x14ac:dyDescent="0.3">
      <c r="A4" s="70" t="s">
        <v>10</v>
      </c>
      <c r="B4" s="70"/>
      <c r="C4" s="38" t="s">
        <v>66</v>
      </c>
      <c r="D4" s="38"/>
      <c r="E4" s="41" t="s">
        <v>65</v>
      </c>
      <c r="F4" s="41" t="s">
        <v>65</v>
      </c>
      <c r="G4" s="38" t="s">
        <v>71</v>
      </c>
      <c r="H4" s="49"/>
      <c r="I4" s="26"/>
      <c r="J4" s="71" t="s">
        <v>195</v>
      </c>
      <c r="K4" s="26">
        <f t="shared" si="2"/>
        <v>0</v>
      </c>
      <c r="L4" s="72" t="s">
        <v>193</v>
      </c>
      <c r="M4" s="25" t="s">
        <v>59</v>
      </c>
      <c r="N4" s="25" t="s">
        <v>59</v>
      </c>
      <c r="O4" s="51" t="s">
        <v>76</v>
      </c>
      <c r="P4" s="51" t="s">
        <v>76</v>
      </c>
      <c r="Q4" s="25" t="s">
        <v>69</v>
      </c>
      <c r="R4" s="25" t="s">
        <v>69</v>
      </c>
      <c r="S4" s="26">
        <f t="shared" ref="S4:S59" si="15">SUM(M4:R4)</f>
        <v>0</v>
      </c>
      <c r="T4" s="72" t="s">
        <v>194</v>
      </c>
      <c r="U4" s="29" t="s">
        <v>61</v>
      </c>
      <c r="V4" s="29" t="s">
        <v>61</v>
      </c>
      <c r="W4" s="47" t="s">
        <v>62</v>
      </c>
      <c r="X4" s="47"/>
      <c r="Y4" s="38" t="s">
        <v>58</v>
      </c>
      <c r="Z4" s="48"/>
      <c r="AB4" s="72" t="s">
        <v>192</v>
      </c>
      <c r="AC4" s="48" t="s">
        <v>73</v>
      </c>
      <c r="AD4" s="49"/>
      <c r="AE4" s="49" t="s">
        <v>74</v>
      </c>
      <c r="AF4" s="49"/>
      <c r="AG4" s="47" t="s">
        <v>72</v>
      </c>
      <c r="AH4" s="49"/>
      <c r="AI4" s="49" t="s">
        <v>68</v>
      </c>
      <c r="AJ4" s="49"/>
      <c r="AK4" s="25"/>
      <c r="AL4" s="25" t="s">
        <v>197</v>
      </c>
      <c r="AN4" s="74" t="s">
        <v>188</v>
      </c>
      <c r="AO4" s="29" t="s">
        <v>70</v>
      </c>
      <c r="AP4" s="29" t="s">
        <v>70</v>
      </c>
      <c r="AQ4" s="29" t="s">
        <v>63</v>
      </c>
      <c r="AR4" s="29" t="s">
        <v>63</v>
      </c>
      <c r="AS4" s="41" t="s">
        <v>75</v>
      </c>
      <c r="AT4" s="41" t="s">
        <v>75</v>
      </c>
      <c r="AU4" s="73"/>
      <c r="AV4" s="73" t="s">
        <v>198</v>
      </c>
      <c r="AW4" s="63">
        <f>SUM(AO4:AT4,BB4:BB4)</f>
        <v>0</v>
      </c>
      <c r="AX4" s="74" t="s">
        <v>186</v>
      </c>
      <c r="AZ4" s="29" t="s">
        <v>184</v>
      </c>
      <c r="BB4" s="29" t="s">
        <v>64</v>
      </c>
      <c r="BD4" s="29" t="s">
        <v>60</v>
      </c>
      <c r="BE4" s="63">
        <f>SUM(AZ4:AZ4,BD4:BD4)</f>
        <v>0</v>
      </c>
      <c r="BF4" s="72" t="s">
        <v>187</v>
      </c>
      <c r="BG4" s="52" t="s">
        <v>77</v>
      </c>
      <c r="BH4" s="52"/>
      <c r="BI4" s="52" t="s">
        <v>78</v>
      </c>
      <c r="BJ4" s="72"/>
      <c r="BK4" s="72"/>
      <c r="BL4" s="72"/>
      <c r="BO4" s="72"/>
    </row>
    <row r="5" spans="1:67" ht="24.75" customHeight="1" x14ac:dyDescent="0.25">
      <c r="A5" s="9">
        <v>1</v>
      </c>
      <c r="B5" s="32">
        <v>0</v>
      </c>
      <c r="G5" s="36">
        <v>1</v>
      </c>
      <c r="H5" s="36">
        <v>1</v>
      </c>
      <c r="I5" s="26">
        <f>SUM(C5:D5,G5:H5)</f>
        <v>2</v>
      </c>
      <c r="J5" s="45">
        <f t="shared" si="1"/>
        <v>1</v>
      </c>
      <c r="K5" s="26">
        <f t="shared" si="2"/>
        <v>2</v>
      </c>
      <c r="L5" s="28">
        <f t="shared" si="3"/>
        <v>1</v>
      </c>
      <c r="S5" s="26">
        <f>SUM(M5:R5)</f>
        <v>0</v>
      </c>
      <c r="T5" s="28">
        <f t="shared" si="4"/>
        <v>0</v>
      </c>
      <c r="AA5" s="18">
        <f>SUM(W5:Z5)</f>
        <v>0</v>
      </c>
      <c r="AB5" s="62">
        <f t="shared" si="6"/>
        <v>0</v>
      </c>
      <c r="AK5" s="42">
        <f t="shared" si="7"/>
        <v>0</v>
      </c>
      <c r="AL5" s="43">
        <f t="shared" si="8"/>
        <v>0</v>
      </c>
      <c r="AM5" s="18">
        <f t="shared" si="9"/>
        <v>0</v>
      </c>
      <c r="AN5" s="28">
        <f t="shared" si="10"/>
        <v>0</v>
      </c>
      <c r="AU5" s="63">
        <f>SUM(AP5,AT5)</f>
        <v>0</v>
      </c>
      <c r="AV5" s="28">
        <f>IF(AU5&gt;0,1,0)</f>
        <v>0</v>
      </c>
      <c r="AW5" s="18">
        <f t="shared" si="0"/>
        <v>0</v>
      </c>
      <c r="AX5" s="28">
        <f t="shared" si="11"/>
        <v>0</v>
      </c>
      <c r="BE5" s="18">
        <f t="shared" ref="BE4:BE59" si="16">SUM(AY5:AZ5,BC5:BD5)</f>
        <v>0</v>
      </c>
      <c r="BF5" s="28">
        <f t="shared" si="12"/>
        <v>0</v>
      </c>
      <c r="BG5" s="8">
        <v>1</v>
      </c>
      <c r="BH5" s="13">
        <v>1</v>
      </c>
      <c r="BM5" s="8">
        <f t="shared" si="13"/>
        <v>10</v>
      </c>
      <c r="BN5" s="8">
        <f t="shared" si="14"/>
        <v>5</v>
      </c>
    </row>
    <row r="6" spans="1:67" ht="47.25" customHeight="1" x14ac:dyDescent="0.25">
      <c r="A6" s="9">
        <v>2</v>
      </c>
      <c r="B6" s="32">
        <v>0</v>
      </c>
      <c r="G6" s="36">
        <v>1</v>
      </c>
      <c r="H6" s="36">
        <v>1</v>
      </c>
      <c r="I6" s="26">
        <f t="shared" ref="I6:I58" si="17">SUM(C6:D6,G6:H6)</f>
        <v>2</v>
      </c>
      <c r="J6" s="45">
        <f t="shared" si="1"/>
        <v>1</v>
      </c>
      <c r="K6" s="26">
        <f t="shared" si="2"/>
        <v>2</v>
      </c>
      <c r="L6" s="28">
        <f t="shared" si="3"/>
        <v>1</v>
      </c>
      <c r="S6" s="26">
        <f t="shared" si="15"/>
        <v>0</v>
      </c>
      <c r="T6" s="28">
        <f t="shared" si="4"/>
        <v>0</v>
      </c>
      <c r="Y6" s="36">
        <v>1</v>
      </c>
      <c r="Z6" s="36">
        <v>1</v>
      </c>
      <c r="AA6" s="18">
        <f t="shared" si="5"/>
        <v>2</v>
      </c>
      <c r="AB6" s="62">
        <f t="shared" si="6"/>
        <v>1</v>
      </c>
      <c r="AG6" s="36">
        <v>1</v>
      </c>
      <c r="AH6" s="36">
        <v>1</v>
      </c>
      <c r="AK6" s="42">
        <f t="shared" si="7"/>
        <v>2</v>
      </c>
      <c r="AL6" s="43">
        <f t="shared" si="8"/>
        <v>1</v>
      </c>
      <c r="AM6" s="18">
        <f t="shared" si="9"/>
        <v>4</v>
      </c>
      <c r="AN6" s="28">
        <f t="shared" si="10"/>
        <v>1</v>
      </c>
      <c r="AQ6" s="18">
        <v>1</v>
      </c>
      <c r="AR6" s="13">
        <v>1</v>
      </c>
      <c r="AU6" s="63">
        <f t="shared" ref="AU6:AU61" si="18">SUM(AP6,AT6)</f>
        <v>0</v>
      </c>
      <c r="AV6" s="28">
        <f t="shared" ref="AV6:AV61" si="19">IF(AU6&gt;0,1,0)</f>
        <v>0</v>
      </c>
      <c r="AW6" s="18">
        <f t="shared" si="0"/>
        <v>4</v>
      </c>
      <c r="AX6" s="28">
        <f t="shared" si="11"/>
        <v>1</v>
      </c>
      <c r="BA6" s="8">
        <v>1</v>
      </c>
      <c r="BB6" s="13">
        <v>1</v>
      </c>
      <c r="BE6" s="18">
        <f t="shared" si="16"/>
        <v>0</v>
      </c>
      <c r="BF6" s="28">
        <f t="shared" si="12"/>
        <v>0</v>
      </c>
      <c r="BM6" s="8">
        <f t="shared" si="13"/>
        <v>32</v>
      </c>
      <c r="BN6" s="8">
        <f t="shared" si="14"/>
        <v>16</v>
      </c>
    </row>
    <row r="7" spans="1:67" x14ac:dyDescent="0.25">
      <c r="A7" s="9">
        <v>3</v>
      </c>
      <c r="B7" s="32">
        <v>1</v>
      </c>
      <c r="I7" s="26">
        <f t="shared" si="17"/>
        <v>0</v>
      </c>
      <c r="J7" s="45">
        <f t="shared" si="1"/>
        <v>0</v>
      </c>
      <c r="K7" s="26">
        <f t="shared" si="2"/>
        <v>0</v>
      </c>
      <c r="L7" s="28">
        <f t="shared" si="3"/>
        <v>0</v>
      </c>
      <c r="S7" s="26">
        <f t="shared" si="15"/>
        <v>0</v>
      </c>
      <c r="T7" s="28">
        <f t="shared" si="4"/>
        <v>0</v>
      </c>
      <c r="AA7" s="18">
        <f t="shared" si="5"/>
        <v>0</v>
      </c>
      <c r="AB7" s="62">
        <f t="shared" si="6"/>
        <v>0</v>
      </c>
      <c r="AK7" s="42">
        <f t="shared" si="7"/>
        <v>0</v>
      </c>
      <c r="AL7" s="43">
        <f t="shared" si="8"/>
        <v>0</v>
      </c>
      <c r="AM7" s="18">
        <f t="shared" si="9"/>
        <v>0</v>
      </c>
      <c r="AN7" s="28">
        <f t="shared" si="10"/>
        <v>0</v>
      </c>
      <c r="AS7" s="18">
        <v>1</v>
      </c>
      <c r="AT7" s="13">
        <v>1</v>
      </c>
      <c r="AU7" s="63">
        <f t="shared" si="18"/>
        <v>1</v>
      </c>
      <c r="AV7" s="28">
        <f t="shared" si="19"/>
        <v>1</v>
      </c>
      <c r="AW7" s="18">
        <f t="shared" si="0"/>
        <v>2</v>
      </c>
      <c r="AX7" s="28">
        <f>IF(AW7&gt;1,1,0)</f>
        <v>1</v>
      </c>
      <c r="BE7" s="18">
        <f t="shared" si="16"/>
        <v>0</v>
      </c>
      <c r="BF7" s="28">
        <f t="shared" si="12"/>
        <v>0</v>
      </c>
      <c r="BM7" s="8">
        <f t="shared" si="13"/>
        <v>7</v>
      </c>
      <c r="BN7" s="8">
        <f t="shared" si="14"/>
        <v>3.5</v>
      </c>
    </row>
    <row r="8" spans="1:67" x14ac:dyDescent="0.25">
      <c r="A8" s="9">
        <v>4</v>
      </c>
      <c r="B8" s="32">
        <v>0</v>
      </c>
      <c r="I8" s="26">
        <f t="shared" si="17"/>
        <v>0</v>
      </c>
      <c r="J8" s="45">
        <f t="shared" si="1"/>
        <v>0</v>
      </c>
      <c r="K8" s="26">
        <f t="shared" si="2"/>
        <v>0</v>
      </c>
      <c r="L8" s="28">
        <f t="shared" si="3"/>
        <v>0</v>
      </c>
      <c r="S8" s="26">
        <f t="shared" si="15"/>
        <v>0</v>
      </c>
      <c r="T8" s="28">
        <f t="shared" si="4"/>
        <v>0</v>
      </c>
      <c r="AA8" s="18">
        <f t="shared" si="5"/>
        <v>0</v>
      </c>
      <c r="AB8" s="62">
        <f t="shared" si="6"/>
        <v>0</v>
      </c>
      <c r="AG8" s="36">
        <v>1</v>
      </c>
      <c r="AH8" s="36">
        <v>1</v>
      </c>
      <c r="AI8" s="36">
        <v>1</v>
      </c>
      <c r="AJ8" s="36">
        <v>1</v>
      </c>
      <c r="AK8" s="42">
        <f t="shared" si="7"/>
        <v>4</v>
      </c>
      <c r="AL8" s="43">
        <f t="shared" si="8"/>
        <v>1</v>
      </c>
      <c r="AM8" s="18">
        <f t="shared" si="9"/>
        <v>4</v>
      </c>
      <c r="AN8" s="28">
        <f t="shared" si="10"/>
        <v>1</v>
      </c>
      <c r="AO8" s="18">
        <v>1</v>
      </c>
      <c r="AP8" s="13">
        <v>1</v>
      </c>
      <c r="AQ8" s="18">
        <v>1</v>
      </c>
      <c r="AR8" s="13">
        <v>1</v>
      </c>
      <c r="AS8" s="18">
        <v>1</v>
      </c>
      <c r="AT8" s="13">
        <v>1</v>
      </c>
      <c r="AU8" s="63">
        <f t="shared" si="18"/>
        <v>2</v>
      </c>
      <c r="AV8" s="28">
        <f t="shared" si="19"/>
        <v>1</v>
      </c>
      <c r="AW8" s="18">
        <f t="shared" si="0"/>
        <v>6</v>
      </c>
      <c r="AX8" s="28">
        <f>IF(AW8&gt;1,1,0)</f>
        <v>1</v>
      </c>
      <c r="BE8" s="18">
        <f t="shared" si="16"/>
        <v>0</v>
      </c>
      <c r="BF8" s="28">
        <f t="shared" si="12"/>
        <v>0</v>
      </c>
      <c r="BM8" s="8">
        <f t="shared" si="13"/>
        <v>30</v>
      </c>
      <c r="BN8" s="8">
        <f t="shared" si="14"/>
        <v>15</v>
      </c>
    </row>
    <row r="9" spans="1:67" x14ac:dyDescent="0.25">
      <c r="A9" s="9">
        <v>5</v>
      </c>
      <c r="B9" s="32">
        <v>0</v>
      </c>
      <c r="I9" s="26">
        <f t="shared" si="17"/>
        <v>0</v>
      </c>
      <c r="J9" s="45">
        <f t="shared" si="1"/>
        <v>0</v>
      </c>
      <c r="K9" s="26">
        <f t="shared" si="2"/>
        <v>0</v>
      </c>
      <c r="L9" s="28">
        <f t="shared" si="3"/>
        <v>0</v>
      </c>
      <c r="S9" s="26">
        <f t="shared" si="15"/>
        <v>0</v>
      </c>
      <c r="T9" s="28">
        <f t="shared" si="4"/>
        <v>0</v>
      </c>
      <c r="AA9" s="18">
        <f t="shared" si="5"/>
        <v>0</v>
      </c>
      <c r="AB9" s="62">
        <f t="shared" si="6"/>
        <v>0</v>
      </c>
      <c r="AG9" s="36">
        <v>1</v>
      </c>
      <c r="AH9" s="36">
        <v>1</v>
      </c>
      <c r="AK9" s="42">
        <f t="shared" si="7"/>
        <v>2</v>
      </c>
      <c r="AL9" s="43">
        <f t="shared" si="8"/>
        <v>1</v>
      </c>
      <c r="AM9" s="18">
        <f t="shared" si="9"/>
        <v>2</v>
      </c>
      <c r="AN9" s="28">
        <f t="shared" si="10"/>
        <v>1</v>
      </c>
      <c r="AO9" s="18">
        <v>1</v>
      </c>
      <c r="AP9" s="13">
        <v>1</v>
      </c>
      <c r="AU9" s="63">
        <f t="shared" si="18"/>
        <v>1</v>
      </c>
      <c r="AV9" s="28">
        <f t="shared" si="19"/>
        <v>1</v>
      </c>
      <c r="AW9" s="18">
        <f t="shared" si="0"/>
        <v>2</v>
      </c>
      <c r="AX9" s="28">
        <f t="shared" si="11"/>
        <v>1</v>
      </c>
      <c r="BE9" s="18">
        <f t="shared" si="16"/>
        <v>0</v>
      </c>
      <c r="BF9" s="28">
        <f t="shared" si="12"/>
        <v>0</v>
      </c>
      <c r="BI9" s="8">
        <v>1</v>
      </c>
      <c r="BJ9" s="13">
        <v>1</v>
      </c>
      <c r="BM9" s="8">
        <f t="shared" si="13"/>
        <v>15</v>
      </c>
      <c r="BN9" s="8">
        <f t="shared" si="14"/>
        <v>7.5</v>
      </c>
    </row>
    <row r="10" spans="1:67" x14ac:dyDescent="0.25">
      <c r="A10" s="9">
        <v>6</v>
      </c>
      <c r="B10" s="32">
        <v>0</v>
      </c>
      <c r="I10" s="26">
        <f t="shared" si="17"/>
        <v>0</v>
      </c>
      <c r="J10" s="45">
        <f t="shared" si="1"/>
        <v>0</v>
      </c>
      <c r="K10" s="26">
        <f t="shared" si="2"/>
        <v>0</v>
      </c>
      <c r="L10" s="28">
        <f t="shared" si="3"/>
        <v>0</v>
      </c>
      <c r="S10" s="26">
        <f t="shared" si="15"/>
        <v>0</v>
      </c>
      <c r="T10" s="28">
        <f t="shared" si="4"/>
        <v>0</v>
      </c>
      <c r="W10" s="36">
        <v>1</v>
      </c>
      <c r="X10" s="36">
        <v>1</v>
      </c>
      <c r="AA10" s="18">
        <f t="shared" si="5"/>
        <v>2</v>
      </c>
      <c r="AB10" s="62">
        <f t="shared" si="6"/>
        <v>1</v>
      </c>
      <c r="AE10" s="36">
        <v>1</v>
      </c>
      <c r="AF10" s="36">
        <v>1</v>
      </c>
      <c r="AG10" s="36">
        <v>1</v>
      </c>
      <c r="AH10" s="36">
        <v>1</v>
      </c>
      <c r="AK10" s="42">
        <f t="shared" si="7"/>
        <v>4</v>
      </c>
      <c r="AL10" s="43">
        <f t="shared" si="8"/>
        <v>1</v>
      </c>
      <c r="AM10" s="18">
        <f t="shared" si="9"/>
        <v>6</v>
      </c>
      <c r="AN10" s="28">
        <f t="shared" si="10"/>
        <v>1</v>
      </c>
      <c r="AQ10" s="18">
        <v>1</v>
      </c>
      <c r="AR10" s="13">
        <v>1</v>
      </c>
      <c r="AU10" s="63">
        <f t="shared" si="18"/>
        <v>0</v>
      </c>
      <c r="AV10" s="28">
        <f t="shared" si="19"/>
        <v>0</v>
      </c>
      <c r="AW10" s="18">
        <f t="shared" si="0"/>
        <v>2</v>
      </c>
      <c r="AX10" s="28">
        <f t="shared" si="11"/>
        <v>1</v>
      </c>
      <c r="BE10" s="18">
        <f t="shared" si="16"/>
        <v>0</v>
      </c>
      <c r="BF10" s="28">
        <f t="shared" si="12"/>
        <v>0</v>
      </c>
      <c r="BM10" s="8">
        <f t="shared" si="13"/>
        <v>26</v>
      </c>
      <c r="BN10" s="8">
        <f t="shared" si="14"/>
        <v>13</v>
      </c>
    </row>
    <row r="11" spans="1:67" x14ac:dyDescent="0.25">
      <c r="A11" s="9">
        <v>7</v>
      </c>
      <c r="B11" s="32">
        <v>0</v>
      </c>
      <c r="I11" s="26">
        <f t="shared" si="17"/>
        <v>0</v>
      </c>
      <c r="J11" s="45">
        <f t="shared" si="1"/>
        <v>0</v>
      </c>
      <c r="K11" s="26">
        <f t="shared" si="2"/>
        <v>0</v>
      </c>
      <c r="L11" s="28">
        <f t="shared" si="3"/>
        <v>0</v>
      </c>
      <c r="S11" s="26">
        <f t="shared" si="15"/>
        <v>0</v>
      </c>
      <c r="T11" s="28">
        <f t="shared" si="4"/>
        <v>0</v>
      </c>
      <c r="Y11" s="36">
        <v>1</v>
      </c>
      <c r="Z11" s="36">
        <v>1</v>
      </c>
      <c r="AA11" s="18">
        <f t="shared" si="5"/>
        <v>2</v>
      </c>
      <c r="AB11" s="62">
        <f t="shared" si="6"/>
        <v>1</v>
      </c>
      <c r="AG11" s="36">
        <v>1</v>
      </c>
      <c r="AH11" s="36">
        <v>1</v>
      </c>
      <c r="AK11" s="42">
        <f t="shared" si="7"/>
        <v>2</v>
      </c>
      <c r="AL11" s="43">
        <f t="shared" si="8"/>
        <v>1</v>
      </c>
      <c r="AM11" s="18">
        <f t="shared" si="9"/>
        <v>4</v>
      </c>
      <c r="AN11" s="28">
        <f t="shared" si="10"/>
        <v>1</v>
      </c>
      <c r="AU11" s="63">
        <f t="shared" si="18"/>
        <v>0</v>
      </c>
      <c r="AV11" s="28">
        <f t="shared" si="19"/>
        <v>0</v>
      </c>
      <c r="AW11" s="18">
        <f t="shared" si="0"/>
        <v>0</v>
      </c>
      <c r="AX11" s="28">
        <f t="shared" si="11"/>
        <v>0</v>
      </c>
      <c r="BE11" s="18">
        <f t="shared" si="16"/>
        <v>0</v>
      </c>
      <c r="BF11" s="28">
        <f t="shared" si="12"/>
        <v>0</v>
      </c>
      <c r="BM11" s="8">
        <f t="shared" si="13"/>
        <v>15</v>
      </c>
      <c r="BN11" s="8">
        <f t="shared" si="14"/>
        <v>7.5</v>
      </c>
    </row>
    <row r="12" spans="1:67" x14ac:dyDescent="0.25">
      <c r="A12" s="9">
        <v>8</v>
      </c>
      <c r="B12" s="32">
        <v>1</v>
      </c>
      <c r="G12" s="36">
        <v>1</v>
      </c>
      <c r="H12" s="36">
        <v>1</v>
      </c>
      <c r="I12" s="26">
        <f t="shared" si="17"/>
        <v>2</v>
      </c>
      <c r="J12" s="45">
        <f t="shared" si="1"/>
        <v>1</v>
      </c>
      <c r="K12" s="26">
        <f t="shared" si="2"/>
        <v>2</v>
      </c>
      <c r="L12" s="28">
        <f t="shared" si="3"/>
        <v>1</v>
      </c>
      <c r="S12" s="26">
        <f t="shared" si="15"/>
        <v>0</v>
      </c>
      <c r="T12" s="28">
        <f t="shared" si="4"/>
        <v>0</v>
      </c>
      <c r="AA12" s="18">
        <f t="shared" si="5"/>
        <v>0</v>
      </c>
      <c r="AB12" s="62">
        <f t="shared" si="6"/>
        <v>0</v>
      </c>
      <c r="AK12" s="42">
        <f t="shared" si="7"/>
        <v>0</v>
      </c>
      <c r="AL12" s="43">
        <f t="shared" si="8"/>
        <v>0</v>
      </c>
      <c r="AM12" s="18">
        <f t="shared" si="9"/>
        <v>0</v>
      </c>
      <c r="AN12" s="28">
        <f t="shared" si="10"/>
        <v>0</v>
      </c>
      <c r="AU12" s="63">
        <f t="shared" si="18"/>
        <v>0</v>
      </c>
      <c r="AV12" s="28">
        <f t="shared" si="19"/>
        <v>0</v>
      </c>
      <c r="AW12" s="18">
        <f t="shared" si="0"/>
        <v>0</v>
      </c>
      <c r="AX12" s="28">
        <f t="shared" si="11"/>
        <v>0</v>
      </c>
      <c r="BE12" s="18">
        <f t="shared" si="16"/>
        <v>0</v>
      </c>
      <c r="BF12" s="28">
        <f t="shared" si="12"/>
        <v>0</v>
      </c>
      <c r="BM12" s="8">
        <f t="shared" si="13"/>
        <v>8</v>
      </c>
      <c r="BN12" s="8">
        <f t="shared" si="14"/>
        <v>4</v>
      </c>
    </row>
    <row r="13" spans="1:67" x14ac:dyDescent="0.25">
      <c r="A13" s="9">
        <v>9</v>
      </c>
      <c r="B13" s="32">
        <v>0</v>
      </c>
      <c r="G13" s="36">
        <v>1</v>
      </c>
      <c r="H13" s="36">
        <v>1</v>
      </c>
      <c r="I13" s="26">
        <f t="shared" si="17"/>
        <v>2</v>
      </c>
      <c r="J13" s="45">
        <f t="shared" si="1"/>
        <v>1</v>
      </c>
      <c r="K13" s="26">
        <f t="shared" si="2"/>
        <v>2</v>
      </c>
      <c r="L13" s="28">
        <f t="shared" si="3"/>
        <v>1</v>
      </c>
      <c r="S13" s="26">
        <f t="shared" si="15"/>
        <v>0</v>
      </c>
      <c r="T13" s="28">
        <f t="shared" si="4"/>
        <v>0</v>
      </c>
      <c r="AA13" s="18">
        <f t="shared" si="5"/>
        <v>0</v>
      </c>
      <c r="AB13" s="62">
        <f t="shared" si="6"/>
        <v>0</v>
      </c>
      <c r="AK13" s="42">
        <f t="shared" si="7"/>
        <v>0</v>
      </c>
      <c r="AL13" s="43">
        <f t="shared" si="8"/>
        <v>0</v>
      </c>
      <c r="AM13" s="18">
        <f t="shared" si="9"/>
        <v>0</v>
      </c>
      <c r="AN13" s="28">
        <f t="shared" si="10"/>
        <v>0</v>
      </c>
      <c r="AU13" s="63">
        <f t="shared" si="18"/>
        <v>0</v>
      </c>
      <c r="AV13" s="28">
        <f t="shared" si="19"/>
        <v>0</v>
      </c>
      <c r="AW13" s="18">
        <f t="shared" si="0"/>
        <v>0</v>
      </c>
      <c r="AX13" s="28">
        <f t="shared" si="11"/>
        <v>0</v>
      </c>
      <c r="BE13" s="18">
        <f t="shared" si="16"/>
        <v>0</v>
      </c>
      <c r="BF13" s="28">
        <f t="shared" si="12"/>
        <v>0</v>
      </c>
      <c r="BM13" s="8">
        <f t="shared" si="13"/>
        <v>8</v>
      </c>
      <c r="BN13" s="8">
        <f t="shared" si="14"/>
        <v>4</v>
      </c>
    </row>
    <row r="14" spans="1:67" x14ac:dyDescent="0.25">
      <c r="A14" s="9">
        <v>10</v>
      </c>
      <c r="B14" s="32">
        <v>0</v>
      </c>
      <c r="I14" s="26">
        <f t="shared" si="17"/>
        <v>0</v>
      </c>
      <c r="J14" s="45">
        <f t="shared" si="1"/>
        <v>0</v>
      </c>
      <c r="K14" s="26">
        <f t="shared" si="2"/>
        <v>0</v>
      </c>
      <c r="L14" s="28">
        <f t="shared" si="3"/>
        <v>0</v>
      </c>
      <c r="S14" s="26">
        <f t="shared" si="15"/>
        <v>0</v>
      </c>
      <c r="T14" s="28">
        <f t="shared" si="4"/>
        <v>0</v>
      </c>
      <c r="Y14" s="36">
        <v>1</v>
      </c>
      <c r="Z14" s="36">
        <v>1</v>
      </c>
      <c r="AA14" s="18">
        <f t="shared" si="5"/>
        <v>2</v>
      </c>
      <c r="AB14" s="62">
        <f t="shared" si="6"/>
        <v>1</v>
      </c>
      <c r="AG14" s="36">
        <v>1</v>
      </c>
      <c r="AH14" s="36">
        <v>1</v>
      </c>
      <c r="AK14" s="42">
        <f t="shared" si="7"/>
        <v>2</v>
      </c>
      <c r="AL14" s="43">
        <f t="shared" si="8"/>
        <v>1</v>
      </c>
      <c r="AM14" s="18">
        <f t="shared" si="9"/>
        <v>4</v>
      </c>
      <c r="AN14" s="28">
        <f t="shared" si="10"/>
        <v>1</v>
      </c>
      <c r="AU14" s="63">
        <f t="shared" si="18"/>
        <v>0</v>
      </c>
      <c r="AV14" s="28">
        <f t="shared" si="19"/>
        <v>0</v>
      </c>
      <c r="AW14" s="18">
        <f t="shared" si="0"/>
        <v>0</v>
      </c>
      <c r="AX14" s="28">
        <f t="shared" si="11"/>
        <v>0</v>
      </c>
      <c r="BE14" s="18">
        <f>SUM(AY14:AZ14,BC14:BD14)</f>
        <v>0</v>
      </c>
      <c r="BF14" s="28">
        <f t="shared" si="12"/>
        <v>0</v>
      </c>
      <c r="BM14" s="8">
        <f t="shared" si="13"/>
        <v>15</v>
      </c>
      <c r="BN14" s="8">
        <f t="shared" si="14"/>
        <v>7.5</v>
      </c>
    </row>
    <row r="15" spans="1:67" x14ac:dyDescent="0.25">
      <c r="A15" s="9">
        <v>11</v>
      </c>
      <c r="B15" s="32">
        <v>1</v>
      </c>
      <c r="E15" s="8">
        <v>1</v>
      </c>
      <c r="F15" s="13">
        <v>1</v>
      </c>
      <c r="G15" s="36">
        <v>1</v>
      </c>
      <c r="H15" s="36">
        <v>1</v>
      </c>
      <c r="I15" s="26">
        <f t="shared" si="17"/>
        <v>2</v>
      </c>
      <c r="J15" s="45">
        <f t="shared" si="1"/>
        <v>1</v>
      </c>
      <c r="K15" s="26">
        <f t="shared" si="2"/>
        <v>4</v>
      </c>
      <c r="L15" s="28">
        <f t="shared" si="3"/>
        <v>1</v>
      </c>
      <c r="S15" s="26">
        <f t="shared" si="15"/>
        <v>0</v>
      </c>
      <c r="T15" s="28">
        <f t="shared" si="4"/>
        <v>0</v>
      </c>
      <c r="AA15" s="18">
        <f t="shared" si="5"/>
        <v>0</v>
      </c>
      <c r="AB15" s="62">
        <f t="shared" si="6"/>
        <v>0</v>
      </c>
      <c r="AG15" s="36">
        <v>1</v>
      </c>
      <c r="AH15" s="36">
        <v>1</v>
      </c>
      <c r="AK15" s="42">
        <f t="shared" si="7"/>
        <v>2</v>
      </c>
      <c r="AL15" s="43">
        <f t="shared" si="8"/>
        <v>1</v>
      </c>
      <c r="AM15" s="18">
        <f t="shared" si="9"/>
        <v>2</v>
      </c>
      <c r="AN15" s="28">
        <f t="shared" si="10"/>
        <v>1</v>
      </c>
      <c r="AU15" s="63">
        <f t="shared" si="18"/>
        <v>0</v>
      </c>
      <c r="AV15" s="28">
        <f t="shared" si="19"/>
        <v>0</v>
      </c>
      <c r="AW15" s="18">
        <f t="shared" si="0"/>
        <v>2</v>
      </c>
      <c r="AX15" s="28">
        <f t="shared" si="11"/>
        <v>1</v>
      </c>
      <c r="BA15" s="8">
        <v>1</v>
      </c>
      <c r="BB15" s="13">
        <v>1</v>
      </c>
      <c r="BE15" s="18">
        <f t="shared" si="16"/>
        <v>0</v>
      </c>
      <c r="BF15" s="28">
        <f t="shared" si="12"/>
        <v>0</v>
      </c>
      <c r="BI15" s="8">
        <v>1</v>
      </c>
      <c r="BJ15" s="13">
        <v>1</v>
      </c>
      <c r="BM15" s="8">
        <f t="shared" si="13"/>
        <v>25</v>
      </c>
      <c r="BN15" s="8">
        <f t="shared" si="14"/>
        <v>12.5</v>
      </c>
    </row>
    <row r="16" spans="1:67" x14ac:dyDescent="0.25">
      <c r="A16" s="9">
        <v>12</v>
      </c>
      <c r="B16" s="32">
        <v>1</v>
      </c>
      <c r="E16" s="8">
        <v>1</v>
      </c>
      <c r="F16" s="13">
        <v>1</v>
      </c>
      <c r="I16" s="26">
        <f t="shared" si="17"/>
        <v>0</v>
      </c>
      <c r="J16" s="45">
        <f t="shared" si="1"/>
        <v>0</v>
      </c>
      <c r="K16" s="26">
        <f t="shared" si="2"/>
        <v>2</v>
      </c>
      <c r="L16" s="28">
        <f t="shared" si="3"/>
        <v>1</v>
      </c>
      <c r="S16" s="26">
        <f t="shared" si="15"/>
        <v>0</v>
      </c>
      <c r="T16" s="28">
        <f t="shared" si="4"/>
        <v>0</v>
      </c>
      <c r="AA16" s="18">
        <f t="shared" si="5"/>
        <v>0</v>
      </c>
      <c r="AB16" s="62">
        <f t="shared" si="6"/>
        <v>0</v>
      </c>
      <c r="AG16" s="36">
        <v>1</v>
      </c>
      <c r="AH16" s="36">
        <v>1</v>
      </c>
      <c r="AK16" s="42">
        <f t="shared" si="7"/>
        <v>2</v>
      </c>
      <c r="AL16" s="43">
        <f t="shared" si="8"/>
        <v>1</v>
      </c>
      <c r="AM16" s="18">
        <f t="shared" si="9"/>
        <v>2</v>
      </c>
      <c r="AN16" s="28">
        <f t="shared" si="10"/>
        <v>1</v>
      </c>
      <c r="AU16" s="63">
        <f t="shared" si="18"/>
        <v>0</v>
      </c>
      <c r="AV16" s="28">
        <f t="shared" si="19"/>
        <v>0</v>
      </c>
      <c r="AW16" s="18">
        <f t="shared" si="0"/>
        <v>0</v>
      </c>
      <c r="AX16" s="28">
        <f t="shared" si="11"/>
        <v>0</v>
      </c>
      <c r="BE16" s="18">
        <f t="shared" si="16"/>
        <v>0</v>
      </c>
      <c r="BF16" s="28">
        <f t="shared" si="12"/>
        <v>0</v>
      </c>
      <c r="BM16" s="8">
        <f t="shared" si="13"/>
        <v>13</v>
      </c>
      <c r="BN16" s="8">
        <f t="shared" si="14"/>
        <v>6.5</v>
      </c>
    </row>
    <row r="17" spans="1:66" x14ac:dyDescent="0.25">
      <c r="A17" s="9">
        <v>13</v>
      </c>
      <c r="B17" s="32">
        <v>1</v>
      </c>
      <c r="I17" s="26">
        <f t="shared" si="17"/>
        <v>0</v>
      </c>
      <c r="J17" s="45">
        <f t="shared" si="1"/>
        <v>0</v>
      </c>
      <c r="K17" s="26">
        <f t="shared" si="2"/>
        <v>0</v>
      </c>
      <c r="L17" s="28">
        <f t="shared" si="3"/>
        <v>0</v>
      </c>
      <c r="O17" s="8">
        <v>1</v>
      </c>
      <c r="P17" s="13">
        <v>1</v>
      </c>
      <c r="S17" s="26">
        <f t="shared" si="15"/>
        <v>2</v>
      </c>
      <c r="T17" s="28">
        <f t="shared" si="4"/>
        <v>1</v>
      </c>
      <c r="AA17" s="18">
        <f t="shared" si="5"/>
        <v>0</v>
      </c>
      <c r="AB17" s="62">
        <f t="shared" si="6"/>
        <v>0</v>
      </c>
      <c r="AK17" s="42">
        <f t="shared" si="7"/>
        <v>0</v>
      </c>
      <c r="AL17" s="43">
        <f t="shared" si="8"/>
        <v>0</v>
      </c>
      <c r="AM17" s="18">
        <f t="shared" si="9"/>
        <v>0</v>
      </c>
      <c r="AN17" s="28">
        <f t="shared" si="10"/>
        <v>0</v>
      </c>
      <c r="AU17" s="63">
        <f t="shared" si="18"/>
        <v>0</v>
      </c>
      <c r="AV17" s="28">
        <f t="shared" si="19"/>
        <v>0</v>
      </c>
      <c r="AW17" s="18">
        <f t="shared" si="0"/>
        <v>0</v>
      </c>
      <c r="AX17" s="28">
        <f t="shared" si="11"/>
        <v>0</v>
      </c>
      <c r="BE17" s="18">
        <f t="shared" si="16"/>
        <v>0</v>
      </c>
      <c r="BF17" s="28">
        <f t="shared" si="12"/>
        <v>0</v>
      </c>
      <c r="BI17" s="8">
        <v>1</v>
      </c>
      <c r="BJ17" s="13">
        <v>1</v>
      </c>
      <c r="BM17" s="8">
        <f t="shared" si="13"/>
        <v>5</v>
      </c>
      <c r="BN17" s="8">
        <f t="shared" si="14"/>
        <v>2.5</v>
      </c>
    </row>
    <row r="18" spans="1:66" x14ac:dyDescent="0.25">
      <c r="A18" s="9">
        <v>14</v>
      </c>
      <c r="B18" s="32">
        <v>0</v>
      </c>
      <c r="I18" s="26">
        <f t="shared" si="17"/>
        <v>0</v>
      </c>
      <c r="J18" s="45">
        <f t="shared" si="1"/>
        <v>0</v>
      </c>
      <c r="K18" s="26">
        <f t="shared" si="2"/>
        <v>0</v>
      </c>
      <c r="L18" s="28">
        <f t="shared" si="3"/>
        <v>0</v>
      </c>
      <c r="S18" s="26">
        <f>SUM(M18:R18)</f>
        <v>0</v>
      </c>
      <c r="T18" s="28">
        <f t="shared" si="4"/>
        <v>0</v>
      </c>
      <c r="AA18" s="18">
        <f t="shared" si="5"/>
        <v>0</v>
      </c>
      <c r="AB18" s="62">
        <f t="shared" si="6"/>
        <v>0</v>
      </c>
      <c r="AK18" s="42">
        <f t="shared" si="7"/>
        <v>0</v>
      </c>
      <c r="AL18" s="43">
        <f t="shared" si="8"/>
        <v>0</v>
      </c>
      <c r="AM18" s="18">
        <f t="shared" si="9"/>
        <v>0</v>
      </c>
      <c r="AN18" s="28">
        <f t="shared" si="10"/>
        <v>0</v>
      </c>
      <c r="AU18" s="63">
        <f t="shared" si="18"/>
        <v>0</v>
      </c>
      <c r="AV18" s="28">
        <f t="shared" si="19"/>
        <v>0</v>
      </c>
      <c r="AW18" s="18">
        <f t="shared" si="0"/>
        <v>0</v>
      </c>
      <c r="AX18" s="28">
        <f t="shared" si="11"/>
        <v>0</v>
      </c>
      <c r="BE18" s="18">
        <f t="shared" si="16"/>
        <v>0</v>
      </c>
      <c r="BF18" s="28">
        <f t="shared" si="12"/>
        <v>0</v>
      </c>
      <c r="BM18" s="23">
        <f t="shared" si="13"/>
        <v>0</v>
      </c>
      <c r="BN18" s="23">
        <f t="shared" si="14"/>
        <v>0</v>
      </c>
    </row>
    <row r="19" spans="1:66" x14ac:dyDescent="0.25">
      <c r="A19" s="9">
        <v>15</v>
      </c>
      <c r="B19" s="32">
        <v>1</v>
      </c>
      <c r="I19" s="26">
        <f t="shared" si="17"/>
        <v>0</v>
      </c>
      <c r="J19" s="45">
        <f t="shared" si="1"/>
        <v>0</v>
      </c>
      <c r="K19" s="26">
        <f t="shared" si="2"/>
        <v>0</v>
      </c>
      <c r="L19" s="28">
        <f t="shared" si="3"/>
        <v>0</v>
      </c>
      <c r="O19" s="8">
        <v>1</v>
      </c>
      <c r="P19" s="13">
        <v>1</v>
      </c>
      <c r="S19" s="26">
        <f t="shared" si="15"/>
        <v>2</v>
      </c>
      <c r="T19" s="28">
        <f t="shared" si="4"/>
        <v>1</v>
      </c>
      <c r="AA19" s="18">
        <f t="shared" si="5"/>
        <v>0</v>
      </c>
      <c r="AB19" s="62">
        <f t="shared" si="6"/>
        <v>0</v>
      </c>
      <c r="AK19" s="42">
        <f t="shared" si="7"/>
        <v>0</v>
      </c>
      <c r="AL19" s="43">
        <f t="shared" si="8"/>
        <v>0</v>
      </c>
      <c r="AM19" s="18">
        <f t="shared" si="9"/>
        <v>0</v>
      </c>
      <c r="AN19" s="28">
        <f t="shared" si="10"/>
        <v>0</v>
      </c>
      <c r="AQ19" s="18">
        <v>1</v>
      </c>
      <c r="AR19" s="13">
        <v>1</v>
      </c>
      <c r="AU19" s="63">
        <f t="shared" si="18"/>
        <v>0</v>
      </c>
      <c r="AV19" s="28">
        <f t="shared" si="19"/>
        <v>0</v>
      </c>
      <c r="AW19" s="18">
        <f t="shared" si="0"/>
        <v>2</v>
      </c>
      <c r="AX19" s="28">
        <f t="shared" si="11"/>
        <v>1</v>
      </c>
      <c r="BC19" s="8">
        <v>1</v>
      </c>
      <c r="BD19" s="13">
        <v>1</v>
      </c>
      <c r="BE19" s="18">
        <f t="shared" si="16"/>
        <v>2</v>
      </c>
      <c r="BF19" s="28">
        <f t="shared" si="12"/>
        <v>1</v>
      </c>
      <c r="BM19" s="8">
        <f t="shared" si="13"/>
        <v>15</v>
      </c>
      <c r="BN19" s="8">
        <f t="shared" si="14"/>
        <v>7.5</v>
      </c>
    </row>
    <row r="20" spans="1:66" x14ac:dyDescent="0.25">
      <c r="A20" s="9">
        <v>16</v>
      </c>
      <c r="B20" s="32">
        <v>1</v>
      </c>
      <c r="G20" s="36">
        <v>1</v>
      </c>
      <c r="H20" s="36">
        <v>1</v>
      </c>
      <c r="I20" s="26">
        <f t="shared" si="17"/>
        <v>2</v>
      </c>
      <c r="J20" s="45">
        <f t="shared" si="1"/>
        <v>1</v>
      </c>
      <c r="K20" s="26">
        <f t="shared" si="2"/>
        <v>2</v>
      </c>
      <c r="L20" s="28">
        <f t="shared" si="3"/>
        <v>1</v>
      </c>
      <c r="O20" s="8">
        <v>1</v>
      </c>
      <c r="P20" s="13">
        <v>1</v>
      </c>
      <c r="S20" s="26">
        <f t="shared" si="15"/>
        <v>2</v>
      </c>
      <c r="T20" s="28">
        <f t="shared" si="4"/>
        <v>1</v>
      </c>
      <c r="AA20" s="18">
        <f t="shared" si="5"/>
        <v>0</v>
      </c>
      <c r="AB20" s="62">
        <f t="shared" si="6"/>
        <v>0</v>
      </c>
      <c r="AK20" s="42">
        <f t="shared" si="7"/>
        <v>0</v>
      </c>
      <c r="AL20" s="43">
        <f t="shared" si="8"/>
        <v>0</v>
      </c>
      <c r="AM20" s="18">
        <f t="shared" si="9"/>
        <v>0</v>
      </c>
      <c r="AN20" s="28">
        <f t="shared" si="10"/>
        <v>0</v>
      </c>
      <c r="AU20" s="63">
        <f t="shared" si="18"/>
        <v>0</v>
      </c>
      <c r="AV20" s="28">
        <f t="shared" si="19"/>
        <v>0</v>
      </c>
      <c r="AW20" s="18">
        <f t="shared" si="0"/>
        <v>0</v>
      </c>
      <c r="AX20" s="28">
        <f t="shared" si="11"/>
        <v>0</v>
      </c>
      <c r="BE20" s="18">
        <f t="shared" si="16"/>
        <v>0</v>
      </c>
      <c r="BF20" s="28">
        <f t="shared" si="12"/>
        <v>0</v>
      </c>
      <c r="BM20" s="8">
        <f t="shared" si="13"/>
        <v>13</v>
      </c>
      <c r="BN20" s="8">
        <f t="shared" si="14"/>
        <v>6.5</v>
      </c>
    </row>
    <row r="21" spans="1:66" x14ac:dyDescent="0.25">
      <c r="A21" s="9">
        <v>17</v>
      </c>
      <c r="B21" s="32">
        <v>0</v>
      </c>
      <c r="I21" s="26">
        <f t="shared" si="17"/>
        <v>0</v>
      </c>
      <c r="J21" s="45">
        <f t="shared" si="1"/>
        <v>0</v>
      </c>
      <c r="K21" s="26">
        <f t="shared" si="2"/>
        <v>0</v>
      </c>
      <c r="L21" s="28">
        <f t="shared" si="3"/>
        <v>0</v>
      </c>
      <c r="S21" s="26">
        <f t="shared" si="15"/>
        <v>0</v>
      </c>
      <c r="T21" s="28">
        <f t="shared" si="4"/>
        <v>0</v>
      </c>
      <c r="W21" s="36">
        <v>1</v>
      </c>
      <c r="X21" s="36">
        <v>1</v>
      </c>
      <c r="AA21" s="18">
        <f t="shared" si="5"/>
        <v>2</v>
      </c>
      <c r="AB21" s="62">
        <f t="shared" si="6"/>
        <v>1</v>
      </c>
      <c r="AI21" s="36">
        <v>1</v>
      </c>
      <c r="AJ21" s="36">
        <v>1</v>
      </c>
      <c r="AK21" s="42">
        <f t="shared" si="7"/>
        <v>2</v>
      </c>
      <c r="AL21" s="43">
        <f t="shared" si="8"/>
        <v>1</v>
      </c>
      <c r="AM21" s="18">
        <f t="shared" si="9"/>
        <v>4</v>
      </c>
      <c r="AN21" s="28">
        <f t="shared" si="10"/>
        <v>1</v>
      </c>
      <c r="AO21" s="18">
        <v>1</v>
      </c>
      <c r="AP21" s="13">
        <v>1</v>
      </c>
      <c r="AU21" s="63">
        <f t="shared" si="18"/>
        <v>1</v>
      </c>
      <c r="AV21" s="28">
        <f t="shared" si="19"/>
        <v>1</v>
      </c>
      <c r="AW21" s="18">
        <f t="shared" si="0"/>
        <v>2</v>
      </c>
      <c r="AX21" s="28">
        <f t="shared" si="11"/>
        <v>1</v>
      </c>
      <c r="BE21" s="18">
        <f t="shared" si="16"/>
        <v>0</v>
      </c>
      <c r="BF21" s="28">
        <f t="shared" si="12"/>
        <v>0</v>
      </c>
      <c r="BG21" s="8">
        <v>1</v>
      </c>
      <c r="BH21" s="13">
        <v>1</v>
      </c>
      <c r="BM21" s="8">
        <f t="shared" si="13"/>
        <v>24</v>
      </c>
      <c r="BN21" s="8">
        <f t="shared" si="14"/>
        <v>12</v>
      </c>
    </row>
    <row r="22" spans="1:66" x14ac:dyDescent="0.25">
      <c r="A22" s="9">
        <v>18</v>
      </c>
      <c r="B22" s="32">
        <v>1</v>
      </c>
      <c r="C22" s="36">
        <v>1</v>
      </c>
      <c r="D22" s="36">
        <v>1</v>
      </c>
      <c r="I22" s="26">
        <f t="shared" si="17"/>
        <v>2</v>
      </c>
      <c r="J22" s="45">
        <f t="shared" si="1"/>
        <v>1</v>
      </c>
      <c r="K22" s="26">
        <f t="shared" si="2"/>
        <v>2</v>
      </c>
      <c r="L22" s="28">
        <f t="shared" si="3"/>
        <v>1</v>
      </c>
      <c r="S22" s="26">
        <f>SUM(M22:R22)</f>
        <v>0</v>
      </c>
      <c r="T22" s="28">
        <f t="shared" si="4"/>
        <v>0</v>
      </c>
      <c r="AA22" s="18">
        <f t="shared" si="5"/>
        <v>0</v>
      </c>
      <c r="AB22" s="62">
        <f t="shared" si="6"/>
        <v>0</v>
      </c>
      <c r="AG22" s="36">
        <v>1</v>
      </c>
      <c r="AH22" s="36">
        <v>1</v>
      </c>
      <c r="AK22" s="42">
        <f t="shared" si="7"/>
        <v>2</v>
      </c>
      <c r="AL22" s="43">
        <f t="shared" si="8"/>
        <v>1</v>
      </c>
      <c r="AM22" s="18">
        <f t="shared" si="9"/>
        <v>2</v>
      </c>
      <c r="AN22" s="28">
        <f t="shared" si="10"/>
        <v>1</v>
      </c>
      <c r="AU22" s="63">
        <f t="shared" si="18"/>
        <v>0</v>
      </c>
      <c r="AV22" s="28">
        <f t="shared" si="19"/>
        <v>0</v>
      </c>
      <c r="AW22" s="18">
        <f t="shared" si="0"/>
        <v>0</v>
      </c>
      <c r="AX22" s="28">
        <f t="shared" si="11"/>
        <v>0</v>
      </c>
      <c r="BE22" s="18">
        <f t="shared" si="16"/>
        <v>0</v>
      </c>
      <c r="BF22" s="28">
        <f t="shared" si="12"/>
        <v>0</v>
      </c>
      <c r="BM22" s="8">
        <f t="shared" si="13"/>
        <v>16</v>
      </c>
      <c r="BN22" s="8">
        <f t="shared" si="14"/>
        <v>8</v>
      </c>
    </row>
    <row r="23" spans="1:66" x14ac:dyDescent="0.25">
      <c r="A23" s="9">
        <v>19</v>
      </c>
      <c r="B23" s="32">
        <v>1</v>
      </c>
      <c r="I23" s="26">
        <f t="shared" si="17"/>
        <v>0</v>
      </c>
      <c r="J23" s="45">
        <f t="shared" si="1"/>
        <v>0</v>
      </c>
      <c r="K23" s="26">
        <f t="shared" si="2"/>
        <v>0</v>
      </c>
      <c r="L23" s="28">
        <f t="shared" si="3"/>
        <v>0</v>
      </c>
      <c r="O23" s="8">
        <v>1</v>
      </c>
      <c r="P23" s="13">
        <v>1</v>
      </c>
      <c r="S23" s="26">
        <f t="shared" si="15"/>
        <v>2</v>
      </c>
      <c r="T23" s="28">
        <f t="shared" si="4"/>
        <v>1</v>
      </c>
      <c r="AA23" s="18">
        <f t="shared" si="5"/>
        <v>0</v>
      </c>
      <c r="AB23" s="62">
        <f t="shared" si="6"/>
        <v>0</v>
      </c>
      <c r="AK23" s="42">
        <f t="shared" si="7"/>
        <v>0</v>
      </c>
      <c r="AL23" s="43">
        <f t="shared" si="8"/>
        <v>0</v>
      </c>
      <c r="AM23" s="18">
        <f t="shared" si="9"/>
        <v>0</v>
      </c>
      <c r="AN23" s="28">
        <f t="shared" si="10"/>
        <v>0</v>
      </c>
      <c r="AU23" s="63">
        <f t="shared" si="18"/>
        <v>0</v>
      </c>
      <c r="AV23" s="28">
        <f t="shared" si="19"/>
        <v>0</v>
      </c>
      <c r="AW23" s="18">
        <f t="shared" si="0"/>
        <v>0</v>
      </c>
      <c r="AX23" s="28">
        <f t="shared" si="11"/>
        <v>0</v>
      </c>
      <c r="BE23" s="18">
        <f t="shared" si="16"/>
        <v>0</v>
      </c>
      <c r="BF23" s="28">
        <f t="shared" si="12"/>
        <v>0</v>
      </c>
      <c r="BM23" s="8">
        <f t="shared" si="13"/>
        <v>5</v>
      </c>
      <c r="BN23" s="8">
        <f t="shared" si="14"/>
        <v>2.5</v>
      </c>
    </row>
    <row r="24" spans="1:66" x14ac:dyDescent="0.25">
      <c r="A24" s="9">
        <v>20</v>
      </c>
      <c r="B24" s="32">
        <v>0</v>
      </c>
      <c r="I24" s="26">
        <f t="shared" si="17"/>
        <v>0</v>
      </c>
      <c r="J24" s="45">
        <f t="shared" si="1"/>
        <v>0</v>
      </c>
      <c r="K24" s="26">
        <f t="shared" si="2"/>
        <v>0</v>
      </c>
      <c r="L24" s="28">
        <f t="shared" si="3"/>
        <v>0</v>
      </c>
      <c r="M24" s="8">
        <v>1</v>
      </c>
      <c r="N24" s="13">
        <v>1</v>
      </c>
      <c r="S24" s="26">
        <f t="shared" si="15"/>
        <v>2</v>
      </c>
      <c r="T24" s="28">
        <f t="shared" si="4"/>
        <v>1</v>
      </c>
      <c r="W24" s="36">
        <v>1</v>
      </c>
      <c r="X24" s="36">
        <v>1</v>
      </c>
      <c r="Y24" s="36">
        <v>1</v>
      </c>
      <c r="Z24" s="36">
        <v>1</v>
      </c>
      <c r="AA24" s="18">
        <f t="shared" si="5"/>
        <v>4</v>
      </c>
      <c r="AB24" s="62">
        <f t="shared" si="6"/>
        <v>1</v>
      </c>
      <c r="AG24" s="36">
        <v>1</v>
      </c>
      <c r="AH24" s="36">
        <v>1</v>
      </c>
      <c r="AK24" s="42">
        <f t="shared" si="7"/>
        <v>2</v>
      </c>
      <c r="AL24" s="43">
        <f t="shared" si="8"/>
        <v>1</v>
      </c>
      <c r="AM24" s="18">
        <f t="shared" si="9"/>
        <v>4</v>
      </c>
      <c r="AN24" s="28">
        <f t="shared" si="10"/>
        <v>1</v>
      </c>
      <c r="AU24" s="63">
        <f t="shared" si="18"/>
        <v>0</v>
      </c>
      <c r="AV24" s="28">
        <f t="shared" si="19"/>
        <v>0</v>
      </c>
      <c r="AW24" s="18">
        <f t="shared" si="0"/>
        <v>2</v>
      </c>
      <c r="AX24" s="28">
        <f t="shared" si="11"/>
        <v>1</v>
      </c>
      <c r="BA24" s="8">
        <v>1</v>
      </c>
      <c r="BB24" s="13">
        <v>1</v>
      </c>
      <c r="BE24" s="18">
        <f t="shared" si="16"/>
        <v>0</v>
      </c>
      <c r="BF24" s="28">
        <f t="shared" si="12"/>
        <v>0</v>
      </c>
      <c r="BM24" s="8">
        <f t="shared" si="13"/>
        <v>29</v>
      </c>
      <c r="BN24" s="8">
        <f t="shared" si="14"/>
        <v>14.5</v>
      </c>
    </row>
    <row r="25" spans="1:66" x14ac:dyDescent="0.25">
      <c r="A25" s="9">
        <v>21</v>
      </c>
      <c r="B25" s="32">
        <v>1</v>
      </c>
      <c r="C25" s="36">
        <v>1</v>
      </c>
      <c r="D25" s="36">
        <v>1</v>
      </c>
      <c r="I25" s="26">
        <f t="shared" si="17"/>
        <v>2</v>
      </c>
      <c r="J25" s="45">
        <f t="shared" si="1"/>
        <v>1</v>
      </c>
      <c r="K25" s="26">
        <f t="shared" si="2"/>
        <v>2</v>
      </c>
      <c r="L25" s="28">
        <f t="shared" si="3"/>
        <v>1</v>
      </c>
      <c r="O25" s="8">
        <v>1</v>
      </c>
      <c r="P25" s="13">
        <v>1</v>
      </c>
      <c r="S25" s="26">
        <f t="shared" si="15"/>
        <v>2</v>
      </c>
      <c r="T25" s="28">
        <f t="shared" si="4"/>
        <v>1</v>
      </c>
      <c r="Y25" s="36">
        <v>1</v>
      </c>
      <c r="Z25" s="36">
        <v>1</v>
      </c>
      <c r="AA25" s="18">
        <f t="shared" si="5"/>
        <v>2</v>
      </c>
      <c r="AB25" s="62">
        <f t="shared" si="6"/>
        <v>1</v>
      </c>
      <c r="AI25" s="36">
        <v>1</v>
      </c>
      <c r="AJ25" s="36">
        <v>1</v>
      </c>
      <c r="AK25" s="42">
        <f t="shared" si="7"/>
        <v>2</v>
      </c>
      <c r="AL25" s="43">
        <f t="shared" si="8"/>
        <v>1</v>
      </c>
      <c r="AM25" s="18">
        <f t="shared" si="9"/>
        <v>4</v>
      </c>
      <c r="AN25" s="28">
        <f t="shared" si="10"/>
        <v>1</v>
      </c>
      <c r="AQ25" s="18">
        <v>1</v>
      </c>
      <c r="AR25" s="13">
        <v>1</v>
      </c>
      <c r="AU25" s="63">
        <f t="shared" si="18"/>
        <v>0</v>
      </c>
      <c r="AV25" s="28">
        <f t="shared" si="19"/>
        <v>0</v>
      </c>
      <c r="AW25" s="18">
        <f t="shared" si="0"/>
        <v>2</v>
      </c>
      <c r="AX25" s="28">
        <f t="shared" si="11"/>
        <v>1</v>
      </c>
      <c r="AY25" s="8">
        <v>1</v>
      </c>
      <c r="AZ25" s="13">
        <v>1</v>
      </c>
      <c r="BE25" s="18">
        <f t="shared" si="16"/>
        <v>2</v>
      </c>
      <c r="BF25" s="28">
        <f t="shared" si="12"/>
        <v>1</v>
      </c>
      <c r="BM25" s="8">
        <f t="shared" si="13"/>
        <v>38</v>
      </c>
      <c r="BN25" s="8">
        <f t="shared" si="14"/>
        <v>19</v>
      </c>
    </row>
    <row r="26" spans="1:66" x14ac:dyDescent="0.25">
      <c r="A26" s="9">
        <v>22</v>
      </c>
      <c r="B26" s="32">
        <v>0</v>
      </c>
      <c r="C26" s="36">
        <v>1</v>
      </c>
      <c r="D26" s="36">
        <v>1</v>
      </c>
      <c r="I26" s="26">
        <f t="shared" si="17"/>
        <v>2</v>
      </c>
      <c r="J26" s="45">
        <f t="shared" si="1"/>
        <v>1</v>
      </c>
      <c r="K26" s="26">
        <f t="shared" si="2"/>
        <v>2</v>
      </c>
      <c r="L26" s="28">
        <f t="shared" si="3"/>
        <v>1</v>
      </c>
      <c r="O26" s="8">
        <v>1</v>
      </c>
      <c r="P26" s="13">
        <v>1</v>
      </c>
      <c r="S26" s="26">
        <f t="shared" si="15"/>
        <v>2</v>
      </c>
      <c r="T26" s="28">
        <f t="shared" si="4"/>
        <v>1</v>
      </c>
      <c r="AA26" s="18">
        <f t="shared" si="5"/>
        <v>0</v>
      </c>
      <c r="AB26" s="62">
        <f t="shared" si="6"/>
        <v>0</v>
      </c>
      <c r="AK26" s="42">
        <f t="shared" si="7"/>
        <v>0</v>
      </c>
      <c r="AL26" s="43">
        <f t="shared" si="8"/>
        <v>0</v>
      </c>
      <c r="AM26" s="18">
        <f t="shared" si="9"/>
        <v>0</v>
      </c>
      <c r="AN26" s="28">
        <f t="shared" si="10"/>
        <v>0</v>
      </c>
      <c r="AU26" s="63">
        <f t="shared" si="18"/>
        <v>0</v>
      </c>
      <c r="AV26" s="28">
        <f t="shared" si="19"/>
        <v>0</v>
      </c>
      <c r="AW26" s="18">
        <f t="shared" si="0"/>
        <v>0</v>
      </c>
      <c r="AX26" s="28">
        <f t="shared" si="11"/>
        <v>0</v>
      </c>
      <c r="BE26" s="18">
        <f t="shared" si="16"/>
        <v>0</v>
      </c>
      <c r="BF26" s="28">
        <f t="shared" si="12"/>
        <v>0</v>
      </c>
      <c r="BM26" s="8">
        <f t="shared" si="13"/>
        <v>13</v>
      </c>
      <c r="BN26" s="8">
        <f t="shared" si="14"/>
        <v>6.5</v>
      </c>
    </row>
    <row r="27" spans="1:66" x14ac:dyDescent="0.25">
      <c r="A27" s="9">
        <v>23</v>
      </c>
      <c r="B27" s="32">
        <v>0</v>
      </c>
      <c r="C27" s="36">
        <v>1</v>
      </c>
      <c r="D27" s="36">
        <v>1</v>
      </c>
      <c r="I27" s="26">
        <f t="shared" si="17"/>
        <v>2</v>
      </c>
      <c r="J27" s="45">
        <f t="shared" si="1"/>
        <v>1</v>
      </c>
      <c r="K27" s="26">
        <f t="shared" si="2"/>
        <v>2</v>
      </c>
      <c r="L27" s="28">
        <f t="shared" si="3"/>
        <v>1</v>
      </c>
      <c r="S27" s="26">
        <f t="shared" si="15"/>
        <v>0</v>
      </c>
      <c r="T27" s="28">
        <f t="shared" si="4"/>
        <v>0</v>
      </c>
      <c r="Y27" s="36">
        <v>1</v>
      </c>
      <c r="Z27" s="36">
        <v>1</v>
      </c>
      <c r="AA27" s="18">
        <f t="shared" si="5"/>
        <v>2</v>
      </c>
      <c r="AB27" s="62">
        <f t="shared" si="6"/>
        <v>1</v>
      </c>
      <c r="AK27" s="42">
        <f t="shared" si="7"/>
        <v>0</v>
      </c>
      <c r="AL27" s="43">
        <f t="shared" si="8"/>
        <v>0</v>
      </c>
      <c r="AM27" s="18">
        <f t="shared" si="9"/>
        <v>2</v>
      </c>
      <c r="AN27" s="28">
        <f t="shared" si="10"/>
        <v>1</v>
      </c>
      <c r="AU27" s="63">
        <f t="shared" si="18"/>
        <v>0</v>
      </c>
      <c r="AV27" s="28">
        <f t="shared" si="19"/>
        <v>0</v>
      </c>
      <c r="AW27" s="18">
        <f t="shared" si="0"/>
        <v>0</v>
      </c>
      <c r="AX27" s="28">
        <f t="shared" si="11"/>
        <v>0</v>
      </c>
      <c r="BE27" s="18">
        <f t="shared" si="16"/>
        <v>0</v>
      </c>
      <c r="BF27" s="28">
        <f t="shared" si="12"/>
        <v>0</v>
      </c>
      <c r="BM27" s="8">
        <f t="shared" si="13"/>
        <v>16</v>
      </c>
      <c r="BN27" s="8">
        <f t="shared" si="14"/>
        <v>8</v>
      </c>
    </row>
    <row r="28" spans="1:66" x14ac:dyDescent="0.25">
      <c r="A28" s="9">
        <v>24</v>
      </c>
      <c r="B28" s="32">
        <v>1</v>
      </c>
      <c r="G28" s="36">
        <v>1</v>
      </c>
      <c r="H28" s="36">
        <v>1</v>
      </c>
      <c r="I28" s="26">
        <f t="shared" si="17"/>
        <v>2</v>
      </c>
      <c r="J28" s="45">
        <f t="shared" si="1"/>
        <v>1</v>
      </c>
      <c r="K28" s="26">
        <f t="shared" si="2"/>
        <v>2</v>
      </c>
      <c r="L28" s="28">
        <f t="shared" si="3"/>
        <v>1</v>
      </c>
      <c r="S28" s="26">
        <f t="shared" si="15"/>
        <v>0</v>
      </c>
      <c r="T28" s="28">
        <f t="shared" si="4"/>
        <v>0</v>
      </c>
      <c r="AA28" s="18">
        <f t="shared" si="5"/>
        <v>0</v>
      </c>
      <c r="AB28" s="62">
        <f t="shared" si="6"/>
        <v>0</v>
      </c>
      <c r="AK28" s="42">
        <f t="shared" si="7"/>
        <v>0</v>
      </c>
      <c r="AL28" s="43">
        <f t="shared" si="8"/>
        <v>0</v>
      </c>
      <c r="AM28" s="18">
        <f t="shared" si="9"/>
        <v>0</v>
      </c>
      <c r="AN28" s="28">
        <f t="shared" si="10"/>
        <v>0</v>
      </c>
      <c r="AU28" s="63">
        <f t="shared" si="18"/>
        <v>0</v>
      </c>
      <c r="AV28" s="28">
        <f t="shared" si="19"/>
        <v>0</v>
      </c>
      <c r="AW28" s="18">
        <f t="shared" si="0"/>
        <v>0</v>
      </c>
      <c r="AX28" s="28">
        <f t="shared" si="11"/>
        <v>0</v>
      </c>
      <c r="BE28" s="18">
        <f t="shared" si="16"/>
        <v>0</v>
      </c>
      <c r="BF28" s="28">
        <f t="shared" si="12"/>
        <v>0</v>
      </c>
      <c r="BI28" s="8">
        <v>1</v>
      </c>
      <c r="BJ28" s="13">
        <v>1</v>
      </c>
      <c r="BM28" s="8">
        <f t="shared" si="13"/>
        <v>8</v>
      </c>
      <c r="BN28" s="8">
        <f t="shared" si="14"/>
        <v>4</v>
      </c>
    </row>
    <row r="29" spans="1:66" x14ac:dyDescent="0.25">
      <c r="A29" s="9">
        <v>25</v>
      </c>
      <c r="B29" s="32">
        <v>1</v>
      </c>
      <c r="I29" s="26">
        <f t="shared" si="17"/>
        <v>0</v>
      </c>
      <c r="J29" s="45">
        <f t="shared" si="1"/>
        <v>0</v>
      </c>
      <c r="K29" s="26">
        <f t="shared" si="2"/>
        <v>0</v>
      </c>
      <c r="L29" s="28">
        <f t="shared" si="3"/>
        <v>0</v>
      </c>
      <c r="S29" s="26">
        <f t="shared" si="15"/>
        <v>0</v>
      </c>
      <c r="T29" s="28">
        <f t="shared" si="4"/>
        <v>0</v>
      </c>
      <c r="AA29" s="18">
        <f t="shared" si="5"/>
        <v>0</v>
      </c>
      <c r="AB29" s="62">
        <f t="shared" si="6"/>
        <v>0</v>
      </c>
      <c r="AK29" s="42">
        <f t="shared" si="7"/>
        <v>0</v>
      </c>
      <c r="AL29" s="43">
        <f t="shared" si="8"/>
        <v>0</v>
      </c>
      <c r="AM29" s="18">
        <f t="shared" si="9"/>
        <v>0</v>
      </c>
      <c r="AN29" s="28">
        <f t="shared" si="10"/>
        <v>0</v>
      </c>
      <c r="AU29" s="63">
        <f t="shared" si="18"/>
        <v>0</v>
      </c>
      <c r="AV29" s="28">
        <f t="shared" si="19"/>
        <v>0</v>
      </c>
      <c r="AW29" s="18">
        <f t="shared" si="0"/>
        <v>0</v>
      </c>
      <c r="AX29" s="28">
        <f t="shared" si="11"/>
        <v>0</v>
      </c>
      <c r="BE29" s="18">
        <f t="shared" si="16"/>
        <v>0</v>
      </c>
      <c r="BF29" s="28">
        <f t="shared" si="12"/>
        <v>0</v>
      </c>
      <c r="BI29" s="8">
        <v>1</v>
      </c>
      <c r="BJ29" s="13">
        <v>1</v>
      </c>
      <c r="BK29" s="8" t="s">
        <v>129</v>
      </c>
      <c r="BM29" s="23">
        <f t="shared" si="13"/>
        <v>0</v>
      </c>
      <c r="BN29" s="23">
        <f t="shared" si="14"/>
        <v>0</v>
      </c>
    </row>
    <row r="30" spans="1:66" x14ac:dyDescent="0.25">
      <c r="A30" s="9">
        <v>26</v>
      </c>
      <c r="B30" s="32">
        <v>0</v>
      </c>
      <c r="I30" s="26">
        <f t="shared" si="17"/>
        <v>0</v>
      </c>
      <c r="J30" s="45">
        <f t="shared" si="1"/>
        <v>0</v>
      </c>
      <c r="K30" s="26">
        <f t="shared" si="2"/>
        <v>0</v>
      </c>
      <c r="L30" s="28">
        <f t="shared" si="3"/>
        <v>0</v>
      </c>
      <c r="O30" s="8">
        <v>1</v>
      </c>
      <c r="P30" s="13">
        <v>1</v>
      </c>
      <c r="S30" s="26">
        <f t="shared" si="15"/>
        <v>2</v>
      </c>
      <c r="T30" s="28">
        <f t="shared" si="4"/>
        <v>1</v>
      </c>
      <c r="AA30" s="18">
        <f t="shared" si="5"/>
        <v>0</v>
      </c>
      <c r="AB30" s="62">
        <f t="shared" si="6"/>
        <v>0</v>
      </c>
      <c r="AK30" s="42">
        <f t="shared" si="7"/>
        <v>0</v>
      </c>
      <c r="AL30" s="43">
        <f t="shared" si="8"/>
        <v>0</v>
      </c>
      <c r="AM30" s="18">
        <f t="shared" si="9"/>
        <v>0</v>
      </c>
      <c r="AN30" s="28">
        <f t="shared" si="10"/>
        <v>0</v>
      </c>
      <c r="AU30" s="63">
        <f t="shared" si="18"/>
        <v>0</v>
      </c>
      <c r="AV30" s="28">
        <f t="shared" si="19"/>
        <v>0</v>
      </c>
      <c r="AW30" s="18">
        <f t="shared" si="0"/>
        <v>0</v>
      </c>
      <c r="AX30" s="28">
        <f t="shared" si="11"/>
        <v>0</v>
      </c>
      <c r="BE30" s="18">
        <f t="shared" si="16"/>
        <v>0</v>
      </c>
      <c r="BF30" s="28">
        <f t="shared" si="12"/>
        <v>0</v>
      </c>
      <c r="BM30" s="8">
        <f t="shared" si="13"/>
        <v>5</v>
      </c>
      <c r="BN30" s="8">
        <f t="shared" si="14"/>
        <v>2.5</v>
      </c>
    </row>
    <row r="31" spans="1:66" x14ac:dyDescent="0.25">
      <c r="A31" s="9">
        <v>27</v>
      </c>
      <c r="B31" s="32">
        <v>0</v>
      </c>
      <c r="C31" s="36">
        <v>1</v>
      </c>
      <c r="D31" s="36">
        <v>1</v>
      </c>
      <c r="I31" s="26">
        <f t="shared" si="17"/>
        <v>2</v>
      </c>
      <c r="J31" s="45">
        <f t="shared" si="1"/>
        <v>1</v>
      </c>
      <c r="K31" s="26">
        <f t="shared" si="2"/>
        <v>2</v>
      </c>
      <c r="L31" s="28">
        <f t="shared" si="3"/>
        <v>1</v>
      </c>
      <c r="S31" s="26">
        <f t="shared" si="15"/>
        <v>0</v>
      </c>
      <c r="T31" s="28">
        <f t="shared" si="4"/>
        <v>0</v>
      </c>
      <c r="W31" s="36">
        <v>1</v>
      </c>
      <c r="X31" s="36">
        <v>1</v>
      </c>
      <c r="AA31" s="18">
        <f t="shared" si="5"/>
        <v>2</v>
      </c>
      <c r="AB31" s="62">
        <f t="shared" si="6"/>
        <v>1</v>
      </c>
      <c r="AG31" s="36">
        <v>1</v>
      </c>
      <c r="AH31" s="36">
        <v>1</v>
      </c>
      <c r="AK31" s="42">
        <f t="shared" si="7"/>
        <v>2</v>
      </c>
      <c r="AL31" s="43">
        <f t="shared" si="8"/>
        <v>1</v>
      </c>
      <c r="AM31" s="18">
        <f t="shared" si="9"/>
        <v>4</v>
      </c>
      <c r="AN31" s="28">
        <f t="shared" si="10"/>
        <v>1</v>
      </c>
      <c r="AU31" s="63">
        <f t="shared" si="18"/>
        <v>0</v>
      </c>
      <c r="AV31" s="28">
        <f t="shared" si="19"/>
        <v>0</v>
      </c>
      <c r="AW31" s="18">
        <f t="shared" ref="AW31:AW58" si="20">SUM(AO31:AT31,BA31:BB31)</f>
        <v>0</v>
      </c>
      <c r="AX31" s="28">
        <f t="shared" si="11"/>
        <v>0</v>
      </c>
      <c r="BE31" s="18">
        <f t="shared" si="16"/>
        <v>0</v>
      </c>
      <c r="BF31" s="28">
        <f t="shared" si="12"/>
        <v>0</v>
      </c>
      <c r="BM31" s="8">
        <f t="shared" si="13"/>
        <v>23</v>
      </c>
      <c r="BN31" s="8">
        <f t="shared" si="14"/>
        <v>11.5</v>
      </c>
    </row>
    <row r="32" spans="1:66" x14ac:dyDescent="0.25">
      <c r="A32" s="9">
        <v>28</v>
      </c>
      <c r="B32" s="32">
        <v>0</v>
      </c>
      <c r="C32" s="36">
        <v>1</v>
      </c>
      <c r="D32" s="36">
        <v>1</v>
      </c>
      <c r="I32" s="26">
        <f t="shared" si="17"/>
        <v>2</v>
      </c>
      <c r="J32" s="45">
        <f t="shared" si="1"/>
        <v>1</v>
      </c>
      <c r="K32" s="26">
        <f t="shared" si="2"/>
        <v>2</v>
      </c>
      <c r="L32" s="28">
        <f t="shared" si="3"/>
        <v>1</v>
      </c>
      <c r="S32" s="26">
        <f t="shared" si="15"/>
        <v>0</v>
      </c>
      <c r="T32" s="28">
        <f t="shared" si="4"/>
        <v>0</v>
      </c>
      <c r="W32" s="36">
        <v>1</v>
      </c>
      <c r="X32" s="36">
        <v>1</v>
      </c>
      <c r="AA32" s="18">
        <f t="shared" si="5"/>
        <v>2</v>
      </c>
      <c r="AB32" s="62">
        <f t="shared" si="6"/>
        <v>1</v>
      </c>
      <c r="AK32" s="42">
        <f t="shared" si="7"/>
        <v>0</v>
      </c>
      <c r="AL32" s="43">
        <f t="shared" si="8"/>
        <v>0</v>
      </c>
      <c r="AM32" s="18">
        <f t="shared" si="9"/>
        <v>2</v>
      </c>
      <c r="AN32" s="28">
        <f t="shared" si="10"/>
        <v>1</v>
      </c>
      <c r="AU32" s="63">
        <f t="shared" si="18"/>
        <v>0</v>
      </c>
      <c r="AV32" s="28">
        <f t="shared" si="19"/>
        <v>0</v>
      </c>
      <c r="AW32" s="18">
        <f t="shared" si="20"/>
        <v>0</v>
      </c>
      <c r="AX32" s="28">
        <f t="shared" si="11"/>
        <v>0</v>
      </c>
      <c r="BE32" s="18">
        <f t="shared" si="16"/>
        <v>0</v>
      </c>
      <c r="BF32" s="28">
        <f t="shared" si="12"/>
        <v>0</v>
      </c>
      <c r="BM32" s="8">
        <f t="shared" si="13"/>
        <v>16</v>
      </c>
      <c r="BN32" s="8">
        <f t="shared" si="14"/>
        <v>8</v>
      </c>
    </row>
    <row r="33" spans="1:66" x14ac:dyDescent="0.25">
      <c r="A33" s="9">
        <v>29</v>
      </c>
      <c r="B33" s="32">
        <v>1</v>
      </c>
      <c r="E33" s="15">
        <v>1</v>
      </c>
      <c r="F33" s="62">
        <v>1</v>
      </c>
      <c r="I33" s="26">
        <f t="shared" si="17"/>
        <v>0</v>
      </c>
      <c r="J33" s="45">
        <f t="shared" si="1"/>
        <v>0</v>
      </c>
      <c r="K33" s="26">
        <f t="shared" si="2"/>
        <v>2</v>
      </c>
      <c r="L33" s="28">
        <f t="shared" si="3"/>
        <v>1</v>
      </c>
      <c r="M33" s="8">
        <v>1</v>
      </c>
      <c r="N33" s="13">
        <v>1</v>
      </c>
      <c r="S33" s="26">
        <f t="shared" si="15"/>
        <v>2</v>
      </c>
      <c r="T33" s="28">
        <f t="shared" si="4"/>
        <v>1</v>
      </c>
      <c r="Y33" s="36">
        <v>1</v>
      </c>
      <c r="Z33" s="36">
        <v>1</v>
      </c>
      <c r="AA33" s="18">
        <f t="shared" si="5"/>
        <v>2</v>
      </c>
      <c r="AB33" s="62">
        <f t="shared" si="6"/>
        <v>1</v>
      </c>
      <c r="AK33" s="42">
        <f t="shared" si="7"/>
        <v>0</v>
      </c>
      <c r="AL33" s="43">
        <f t="shared" si="8"/>
        <v>0</v>
      </c>
      <c r="AM33" s="18">
        <f t="shared" si="9"/>
        <v>2</v>
      </c>
      <c r="AN33" s="28">
        <f t="shared" si="10"/>
        <v>1</v>
      </c>
      <c r="AU33" s="63">
        <f t="shared" si="18"/>
        <v>0</v>
      </c>
      <c r="AV33" s="28">
        <f t="shared" si="19"/>
        <v>0</v>
      </c>
      <c r="AW33" s="18">
        <f t="shared" si="20"/>
        <v>0</v>
      </c>
      <c r="AX33" s="28">
        <f t="shared" si="11"/>
        <v>0</v>
      </c>
      <c r="BE33" s="18">
        <f t="shared" si="16"/>
        <v>0</v>
      </c>
      <c r="BF33" s="28">
        <f t="shared" si="12"/>
        <v>0</v>
      </c>
      <c r="BM33" s="8">
        <f t="shared" si="13"/>
        <v>18</v>
      </c>
      <c r="BN33" s="8">
        <f t="shared" si="14"/>
        <v>9</v>
      </c>
    </row>
    <row r="34" spans="1:66" x14ac:dyDescent="0.25">
      <c r="A34" s="9">
        <v>30</v>
      </c>
      <c r="B34" s="32">
        <v>1</v>
      </c>
      <c r="I34" s="26">
        <f t="shared" si="17"/>
        <v>0</v>
      </c>
      <c r="J34" s="45">
        <f t="shared" si="1"/>
        <v>0</v>
      </c>
      <c r="K34" s="26">
        <f t="shared" si="2"/>
        <v>0</v>
      </c>
      <c r="L34" s="28">
        <f t="shared" si="3"/>
        <v>0</v>
      </c>
      <c r="S34" s="26">
        <f t="shared" si="15"/>
        <v>0</v>
      </c>
      <c r="T34" s="28">
        <f t="shared" si="4"/>
        <v>0</v>
      </c>
      <c r="AA34" s="18">
        <f t="shared" si="5"/>
        <v>0</v>
      </c>
      <c r="AB34" s="62">
        <f t="shared" si="6"/>
        <v>0</v>
      </c>
      <c r="AC34" s="36">
        <v>1</v>
      </c>
      <c r="AD34" s="36">
        <v>1</v>
      </c>
      <c r="AK34" s="42">
        <f t="shared" si="7"/>
        <v>2</v>
      </c>
      <c r="AL34" s="43">
        <f t="shared" si="8"/>
        <v>1</v>
      </c>
      <c r="AM34" s="18">
        <f t="shared" si="9"/>
        <v>2</v>
      </c>
      <c r="AN34" s="28">
        <f t="shared" si="10"/>
        <v>1</v>
      </c>
      <c r="AO34" s="18">
        <v>1</v>
      </c>
      <c r="AP34" s="13">
        <v>1</v>
      </c>
      <c r="AU34" s="63">
        <f t="shared" si="18"/>
        <v>1</v>
      </c>
      <c r="AV34" s="28">
        <f t="shared" si="19"/>
        <v>1</v>
      </c>
      <c r="AW34" s="18">
        <f t="shared" si="20"/>
        <v>4</v>
      </c>
      <c r="AX34" s="28">
        <f t="shared" si="11"/>
        <v>1</v>
      </c>
      <c r="AY34" s="8">
        <v>1</v>
      </c>
      <c r="AZ34" s="13">
        <v>1</v>
      </c>
      <c r="BA34" s="8">
        <v>1</v>
      </c>
      <c r="BB34" s="13">
        <v>1</v>
      </c>
      <c r="BE34" s="18">
        <f t="shared" si="16"/>
        <v>2</v>
      </c>
      <c r="BF34" s="28">
        <f t="shared" si="12"/>
        <v>1</v>
      </c>
      <c r="BM34" s="8">
        <f t="shared" si="13"/>
        <v>24</v>
      </c>
      <c r="BN34" s="8">
        <f t="shared" si="14"/>
        <v>12</v>
      </c>
    </row>
    <row r="35" spans="1:66" x14ac:dyDescent="0.25">
      <c r="A35" s="9">
        <v>31</v>
      </c>
      <c r="B35" s="32">
        <v>1</v>
      </c>
      <c r="I35" s="26">
        <f t="shared" si="17"/>
        <v>0</v>
      </c>
      <c r="J35" s="45">
        <f t="shared" si="1"/>
        <v>0</v>
      </c>
      <c r="K35" s="26">
        <f t="shared" si="2"/>
        <v>0</v>
      </c>
      <c r="L35" s="28">
        <f t="shared" si="3"/>
        <v>0</v>
      </c>
      <c r="M35" s="8">
        <v>1</v>
      </c>
      <c r="N35" s="13">
        <v>1</v>
      </c>
      <c r="O35" s="8">
        <v>1</v>
      </c>
      <c r="P35" s="13">
        <v>1</v>
      </c>
      <c r="S35" s="26">
        <f t="shared" si="15"/>
        <v>4</v>
      </c>
      <c r="T35" s="28">
        <f t="shared" si="4"/>
        <v>1</v>
      </c>
      <c r="Y35" s="36">
        <v>1</v>
      </c>
      <c r="Z35" s="36">
        <v>1</v>
      </c>
      <c r="AA35" s="18">
        <f t="shared" si="5"/>
        <v>2</v>
      </c>
      <c r="AB35" s="62">
        <f t="shared" si="6"/>
        <v>1</v>
      </c>
      <c r="AG35" s="36">
        <v>1</v>
      </c>
      <c r="AH35" s="36">
        <v>1</v>
      </c>
      <c r="AK35" s="42">
        <f t="shared" si="7"/>
        <v>2</v>
      </c>
      <c r="AL35" s="43">
        <f t="shared" si="8"/>
        <v>1</v>
      </c>
      <c r="AM35" s="18">
        <f t="shared" si="9"/>
        <v>4</v>
      </c>
      <c r="AN35" s="28">
        <f t="shared" si="10"/>
        <v>1</v>
      </c>
      <c r="AQ35" s="18">
        <v>1</v>
      </c>
      <c r="AR35" s="13">
        <v>1</v>
      </c>
      <c r="AU35" s="63">
        <f t="shared" si="18"/>
        <v>0</v>
      </c>
      <c r="AV35" s="28">
        <f t="shared" si="19"/>
        <v>0</v>
      </c>
      <c r="AW35" s="18">
        <f t="shared" si="20"/>
        <v>2</v>
      </c>
      <c r="AX35" s="28">
        <f t="shared" si="11"/>
        <v>1</v>
      </c>
      <c r="BC35" s="8">
        <v>1</v>
      </c>
      <c r="BD35" s="13">
        <v>1</v>
      </c>
      <c r="BE35" s="18">
        <f t="shared" si="16"/>
        <v>2</v>
      </c>
      <c r="BF35" s="28">
        <f t="shared" si="12"/>
        <v>1</v>
      </c>
      <c r="BM35" s="8">
        <f t="shared" si="13"/>
        <v>34</v>
      </c>
      <c r="BN35" s="8">
        <f t="shared" si="14"/>
        <v>17</v>
      </c>
    </row>
    <row r="36" spans="1:66" x14ac:dyDescent="0.25">
      <c r="A36" s="9">
        <v>32</v>
      </c>
      <c r="B36" s="32">
        <v>0</v>
      </c>
      <c r="C36" s="36">
        <v>1</v>
      </c>
      <c r="D36" s="36">
        <v>1</v>
      </c>
      <c r="I36" s="26">
        <f t="shared" si="17"/>
        <v>2</v>
      </c>
      <c r="J36" s="45">
        <f t="shared" si="1"/>
        <v>1</v>
      </c>
      <c r="K36" s="26">
        <f t="shared" si="2"/>
        <v>2</v>
      </c>
      <c r="L36" s="28">
        <f t="shared" si="3"/>
        <v>1</v>
      </c>
      <c r="S36" s="26">
        <f t="shared" si="15"/>
        <v>0</v>
      </c>
      <c r="T36" s="28">
        <f t="shared" si="4"/>
        <v>0</v>
      </c>
      <c r="Y36" s="36">
        <v>1</v>
      </c>
      <c r="Z36" s="36">
        <v>1</v>
      </c>
      <c r="AA36" s="18">
        <f t="shared" si="5"/>
        <v>2</v>
      </c>
      <c r="AB36" s="62">
        <f t="shared" si="6"/>
        <v>1</v>
      </c>
      <c r="AK36" s="42">
        <f t="shared" si="7"/>
        <v>0</v>
      </c>
      <c r="AL36" s="43">
        <f t="shared" si="8"/>
        <v>0</v>
      </c>
      <c r="AM36" s="18">
        <f t="shared" si="9"/>
        <v>2</v>
      </c>
      <c r="AN36" s="28">
        <f t="shared" si="10"/>
        <v>1</v>
      </c>
      <c r="AU36" s="63">
        <f t="shared" si="18"/>
        <v>0</v>
      </c>
      <c r="AV36" s="28">
        <f t="shared" si="19"/>
        <v>0</v>
      </c>
      <c r="AW36" s="18">
        <f t="shared" si="20"/>
        <v>0</v>
      </c>
      <c r="AX36" s="28">
        <f t="shared" si="11"/>
        <v>0</v>
      </c>
      <c r="BE36" s="18">
        <f t="shared" si="16"/>
        <v>0</v>
      </c>
      <c r="BF36" s="28">
        <f t="shared" si="12"/>
        <v>0</v>
      </c>
      <c r="BI36" s="8">
        <v>1</v>
      </c>
      <c r="BJ36" s="13">
        <v>1</v>
      </c>
      <c r="BM36" s="8">
        <f t="shared" si="13"/>
        <v>16</v>
      </c>
      <c r="BN36" s="8">
        <f t="shared" si="14"/>
        <v>8</v>
      </c>
    </row>
    <row r="37" spans="1:66" x14ac:dyDescent="0.25">
      <c r="A37" s="9">
        <v>33</v>
      </c>
      <c r="B37" s="32">
        <v>0</v>
      </c>
      <c r="C37" s="36">
        <v>1</v>
      </c>
      <c r="D37" s="36">
        <v>1</v>
      </c>
      <c r="I37" s="26">
        <f t="shared" si="17"/>
        <v>2</v>
      </c>
      <c r="J37" s="45">
        <f t="shared" si="1"/>
        <v>1</v>
      </c>
      <c r="K37" s="26">
        <f t="shared" si="2"/>
        <v>2</v>
      </c>
      <c r="L37" s="28">
        <f t="shared" si="3"/>
        <v>1</v>
      </c>
      <c r="S37" s="26">
        <f t="shared" si="15"/>
        <v>0</v>
      </c>
      <c r="T37" s="28">
        <f t="shared" si="4"/>
        <v>0</v>
      </c>
      <c r="AA37" s="18">
        <f t="shared" si="5"/>
        <v>0</v>
      </c>
      <c r="AB37" s="62">
        <f t="shared" si="6"/>
        <v>0</v>
      </c>
      <c r="AG37" s="36">
        <v>1</v>
      </c>
      <c r="AH37" s="36">
        <v>1</v>
      </c>
      <c r="AI37" s="36">
        <v>1</v>
      </c>
      <c r="AJ37" s="36">
        <v>1</v>
      </c>
      <c r="AK37" s="42">
        <f t="shared" si="7"/>
        <v>4</v>
      </c>
      <c r="AL37" s="43">
        <f t="shared" si="8"/>
        <v>1</v>
      </c>
      <c r="AM37" s="18">
        <f t="shared" si="9"/>
        <v>4</v>
      </c>
      <c r="AN37" s="28">
        <f t="shared" si="10"/>
        <v>1</v>
      </c>
      <c r="AO37" s="18">
        <v>1</v>
      </c>
      <c r="AP37" s="13">
        <v>1</v>
      </c>
      <c r="AQ37" s="18">
        <v>1</v>
      </c>
      <c r="AR37" s="13">
        <v>1</v>
      </c>
      <c r="AU37" s="63">
        <f t="shared" si="18"/>
        <v>1</v>
      </c>
      <c r="AV37" s="28">
        <f t="shared" si="19"/>
        <v>1</v>
      </c>
      <c r="AW37" s="18">
        <f t="shared" si="20"/>
        <v>4</v>
      </c>
      <c r="AX37" s="28">
        <f t="shared" si="11"/>
        <v>1</v>
      </c>
      <c r="BE37" s="18">
        <f t="shared" si="16"/>
        <v>0</v>
      </c>
      <c r="BF37" s="28">
        <f t="shared" si="12"/>
        <v>0</v>
      </c>
      <c r="BM37" s="8">
        <f t="shared" si="13"/>
        <v>33</v>
      </c>
      <c r="BN37" s="8">
        <f t="shared" si="14"/>
        <v>16.5</v>
      </c>
    </row>
    <row r="38" spans="1:66" x14ac:dyDescent="0.25">
      <c r="A38" s="9">
        <v>34</v>
      </c>
      <c r="B38" s="32">
        <v>1</v>
      </c>
      <c r="I38" s="26">
        <f t="shared" si="17"/>
        <v>0</v>
      </c>
      <c r="J38" s="45">
        <f t="shared" si="1"/>
        <v>0</v>
      </c>
      <c r="K38" s="26">
        <f t="shared" si="2"/>
        <v>0</v>
      </c>
      <c r="L38" s="28">
        <f t="shared" si="3"/>
        <v>0</v>
      </c>
      <c r="M38" s="8">
        <v>1</v>
      </c>
      <c r="N38" s="13">
        <v>1</v>
      </c>
      <c r="S38" s="26">
        <f t="shared" si="15"/>
        <v>2</v>
      </c>
      <c r="T38" s="28">
        <f t="shared" si="4"/>
        <v>1</v>
      </c>
      <c r="AA38" s="18">
        <f t="shared" si="5"/>
        <v>0</v>
      </c>
      <c r="AB38" s="62">
        <f t="shared" si="6"/>
        <v>0</v>
      </c>
      <c r="AK38" s="42">
        <f t="shared" si="7"/>
        <v>0</v>
      </c>
      <c r="AL38" s="43">
        <f t="shared" si="8"/>
        <v>0</v>
      </c>
      <c r="AM38" s="18">
        <f t="shared" si="9"/>
        <v>0</v>
      </c>
      <c r="AN38" s="28">
        <f t="shared" si="10"/>
        <v>0</v>
      </c>
      <c r="AU38" s="63">
        <f t="shared" si="18"/>
        <v>0</v>
      </c>
      <c r="AV38" s="28">
        <f t="shared" si="19"/>
        <v>0</v>
      </c>
      <c r="AW38" s="18">
        <f t="shared" si="20"/>
        <v>0</v>
      </c>
      <c r="AX38" s="28">
        <f t="shared" si="11"/>
        <v>0</v>
      </c>
      <c r="BE38" s="18">
        <f t="shared" si="16"/>
        <v>0</v>
      </c>
      <c r="BF38" s="28">
        <f t="shared" si="12"/>
        <v>0</v>
      </c>
      <c r="BM38" s="8">
        <f t="shared" si="13"/>
        <v>5</v>
      </c>
      <c r="BN38" s="8">
        <f t="shared" si="14"/>
        <v>2.5</v>
      </c>
    </row>
    <row r="39" spans="1:66" x14ac:dyDescent="0.25">
      <c r="A39" s="9">
        <v>35</v>
      </c>
      <c r="B39" s="32">
        <v>1</v>
      </c>
      <c r="E39" s="8">
        <v>1</v>
      </c>
      <c r="F39" s="13">
        <v>1</v>
      </c>
      <c r="G39" s="36">
        <v>1</v>
      </c>
      <c r="H39" s="36">
        <v>1</v>
      </c>
      <c r="I39" s="26">
        <f t="shared" si="17"/>
        <v>2</v>
      </c>
      <c r="J39" s="45">
        <f t="shared" si="1"/>
        <v>1</v>
      </c>
      <c r="K39" s="26">
        <f t="shared" si="2"/>
        <v>4</v>
      </c>
      <c r="L39" s="28">
        <f t="shared" si="3"/>
        <v>1</v>
      </c>
      <c r="M39" s="8">
        <v>1</v>
      </c>
      <c r="N39" s="13">
        <v>1</v>
      </c>
      <c r="S39" s="26">
        <f t="shared" si="15"/>
        <v>2</v>
      </c>
      <c r="T39" s="28">
        <f t="shared" si="4"/>
        <v>1</v>
      </c>
      <c r="Y39" s="36">
        <v>1</v>
      </c>
      <c r="Z39" s="36">
        <v>1</v>
      </c>
      <c r="AA39" s="18">
        <f t="shared" si="5"/>
        <v>2</v>
      </c>
      <c r="AB39" s="62">
        <f t="shared" si="6"/>
        <v>1</v>
      </c>
      <c r="AK39" s="42">
        <f t="shared" si="7"/>
        <v>0</v>
      </c>
      <c r="AL39" s="43">
        <f t="shared" si="8"/>
        <v>0</v>
      </c>
      <c r="AM39" s="18">
        <f t="shared" si="9"/>
        <v>2</v>
      </c>
      <c r="AN39" s="28">
        <f t="shared" si="10"/>
        <v>1</v>
      </c>
      <c r="AO39" s="18">
        <v>1</v>
      </c>
      <c r="AP39" s="13">
        <v>1</v>
      </c>
      <c r="AQ39" s="18">
        <v>1</v>
      </c>
      <c r="AR39" s="13">
        <v>1</v>
      </c>
      <c r="AS39" s="18">
        <v>1</v>
      </c>
      <c r="AT39" s="13">
        <v>1</v>
      </c>
      <c r="AU39" s="63">
        <f t="shared" si="18"/>
        <v>2</v>
      </c>
      <c r="AV39" s="28">
        <f t="shared" si="19"/>
        <v>1</v>
      </c>
      <c r="AW39" s="18">
        <f t="shared" si="20"/>
        <v>6</v>
      </c>
      <c r="AX39" s="28">
        <f t="shared" si="11"/>
        <v>1</v>
      </c>
      <c r="BE39" s="18">
        <f t="shared" si="16"/>
        <v>0</v>
      </c>
      <c r="BF39" s="28">
        <f t="shared" si="12"/>
        <v>0</v>
      </c>
      <c r="BM39" s="8">
        <f t="shared" si="13"/>
        <v>41</v>
      </c>
      <c r="BN39" s="8">
        <f t="shared" si="14"/>
        <v>20.5</v>
      </c>
    </row>
    <row r="40" spans="1:66" x14ac:dyDescent="0.25">
      <c r="A40" s="9">
        <v>36</v>
      </c>
      <c r="B40" s="32">
        <v>1</v>
      </c>
      <c r="G40" s="36">
        <v>1</v>
      </c>
      <c r="H40" s="36">
        <v>1</v>
      </c>
      <c r="I40" s="26">
        <f>SUM(C40:D40,G40:H40)</f>
        <v>2</v>
      </c>
      <c r="J40" s="45">
        <f>IF(I40&gt;1,1,0)</f>
        <v>1</v>
      </c>
      <c r="K40" s="26">
        <f t="shared" si="2"/>
        <v>2</v>
      </c>
      <c r="L40" s="28">
        <f t="shared" si="3"/>
        <v>1</v>
      </c>
      <c r="S40" s="26">
        <f t="shared" si="15"/>
        <v>0</v>
      </c>
      <c r="T40" s="28">
        <f t="shared" si="4"/>
        <v>0</v>
      </c>
      <c r="Y40" s="36">
        <v>1</v>
      </c>
      <c r="Z40" s="36">
        <v>1</v>
      </c>
      <c r="AA40" s="18">
        <f t="shared" si="5"/>
        <v>2</v>
      </c>
      <c r="AB40" s="62">
        <f t="shared" si="6"/>
        <v>1</v>
      </c>
      <c r="AG40" s="36">
        <v>1</v>
      </c>
      <c r="AH40" s="36">
        <v>1</v>
      </c>
      <c r="AK40" s="42">
        <f t="shared" si="7"/>
        <v>2</v>
      </c>
      <c r="AL40" s="43">
        <f t="shared" si="8"/>
        <v>1</v>
      </c>
      <c r="AM40" s="18">
        <f t="shared" si="9"/>
        <v>4</v>
      </c>
      <c r="AN40" s="28">
        <f t="shared" si="10"/>
        <v>1</v>
      </c>
      <c r="AU40" s="63">
        <f t="shared" si="18"/>
        <v>0</v>
      </c>
      <c r="AV40" s="28">
        <f t="shared" si="19"/>
        <v>0</v>
      </c>
      <c r="AW40" s="18">
        <f t="shared" si="20"/>
        <v>0</v>
      </c>
      <c r="AX40" s="28">
        <f t="shared" si="11"/>
        <v>0</v>
      </c>
      <c r="BE40" s="18">
        <f t="shared" si="16"/>
        <v>0</v>
      </c>
      <c r="BF40" s="28">
        <f t="shared" si="12"/>
        <v>0</v>
      </c>
      <c r="BM40" s="8">
        <f t="shared" si="13"/>
        <v>23</v>
      </c>
      <c r="BN40" s="8">
        <f t="shared" si="14"/>
        <v>11.5</v>
      </c>
    </row>
    <row r="41" spans="1:66" x14ac:dyDescent="0.25">
      <c r="A41" s="9">
        <v>37</v>
      </c>
      <c r="B41" s="32">
        <v>0</v>
      </c>
      <c r="I41" s="26">
        <f t="shared" si="17"/>
        <v>0</v>
      </c>
      <c r="J41" s="45">
        <f t="shared" si="1"/>
        <v>0</v>
      </c>
      <c r="K41" s="26">
        <f t="shared" si="2"/>
        <v>0</v>
      </c>
      <c r="L41" s="28">
        <f t="shared" si="3"/>
        <v>0</v>
      </c>
      <c r="S41" s="26">
        <f t="shared" si="15"/>
        <v>0</v>
      </c>
      <c r="T41" s="28">
        <f t="shared" si="4"/>
        <v>0</v>
      </c>
      <c r="Y41" s="36">
        <v>1</v>
      </c>
      <c r="Z41" s="36">
        <v>1</v>
      </c>
      <c r="AA41" s="18">
        <f t="shared" si="5"/>
        <v>2</v>
      </c>
      <c r="AB41" s="62">
        <f t="shared" si="6"/>
        <v>1</v>
      </c>
      <c r="AG41" s="36">
        <v>1</v>
      </c>
      <c r="AH41" s="36">
        <v>1</v>
      </c>
      <c r="AK41" s="42">
        <f t="shared" si="7"/>
        <v>2</v>
      </c>
      <c r="AL41" s="43">
        <f t="shared" si="8"/>
        <v>1</v>
      </c>
      <c r="AM41" s="18">
        <f t="shared" si="9"/>
        <v>4</v>
      </c>
      <c r="AN41" s="28">
        <f t="shared" si="10"/>
        <v>1</v>
      </c>
      <c r="AU41" s="63">
        <f t="shared" si="18"/>
        <v>0</v>
      </c>
      <c r="AV41" s="28">
        <f t="shared" si="19"/>
        <v>0</v>
      </c>
      <c r="AW41" s="18">
        <f t="shared" si="20"/>
        <v>0</v>
      </c>
      <c r="AX41" s="28">
        <f t="shared" si="11"/>
        <v>0</v>
      </c>
      <c r="BE41" s="18">
        <f t="shared" si="16"/>
        <v>0</v>
      </c>
      <c r="BF41" s="28">
        <f t="shared" si="12"/>
        <v>0</v>
      </c>
      <c r="BM41" s="8">
        <f t="shared" si="13"/>
        <v>15</v>
      </c>
      <c r="BN41" s="8">
        <f t="shared" si="14"/>
        <v>7.5</v>
      </c>
    </row>
    <row r="42" spans="1:66" x14ac:dyDescent="0.25">
      <c r="A42" s="9">
        <v>38</v>
      </c>
      <c r="B42" s="32">
        <v>0</v>
      </c>
      <c r="I42" s="26">
        <f t="shared" si="17"/>
        <v>0</v>
      </c>
      <c r="J42" s="45">
        <f t="shared" si="1"/>
        <v>0</v>
      </c>
      <c r="K42" s="26">
        <f t="shared" si="2"/>
        <v>0</v>
      </c>
      <c r="L42" s="28">
        <f t="shared" si="3"/>
        <v>0</v>
      </c>
      <c r="S42" s="26">
        <f t="shared" si="15"/>
        <v>0</v>
      </c>
      <c r="T42" s="28">
        <f t="shared" si="4"/>
        <v>0</v>
      </c>
      <c r="AA42" s="18">
        <f t="shared" si="5"/>
        <v>0</v>
      </c>
      <c r="AB42" s="62">
        <f t="shared" si="6"/>
        <v>0</v>
      </c>
      <c r="AK42" s="42">
        <f t="shared" si="7"/>
        <v>0</v>
      </c>
      <c r="AL42" s="43">
        <f t="shared" si="8"/>
        <v>0</v>
      </c>
      <c r="AM42" s="18">
        <f t="shared" si="9"/>
        <v>0</v>
      </c>
      <c r="AN42" s="28">
        <f t="shared" si="10"/>
        <v>0</v>
      </c>
      <c r="AU42" s="63">
        <f t="shared" si="18"/>
        <v>0</v>
      </c>
      <c r="AV42" s="28">
        <f t="shared" si="19"/>
        <v>0</v>
      </c>
      <c r="AW42" s="18">
        <f t="shared" si="20"/>
        <v>0</v>
      </c>
      <c r="AX42" s="28">
        <f t="shared" si="11"/>
        <v>0</v>
      </c>
      <c r="BE42" s="18">
        <f t="shared" si="16"/>
        <v>0</v>
      </c>
      <c r="BF42" s="28">
        <f t="shared" si="12"/>
        <v>0</v>
      </c>
    </row>
    <row r="43" spans="1:66" x14ac:dyDescent="0.25">
      <c r="A43" s="9">
        <v>39</v>
      </c>
      <c r="B43" s="32">
        <v>0</v>
      </c>
      <c r="I43" s="26">
        <f t="shared" si="17"/>
        <v>0</v>
      </c>
      <c r="J43" s="45">
        <f t="shared" si="1"/>
        <v>0</v>
      </c>
      <c r="K43" s="26">
        <f t="shared" si="2"/>
        <v>0</v>
      </c>
      <c r="L43" s="28">
        <f t="shared" si="3"/>
        <v>0</v>
      </c>
      <c r="O43" s="8">
        <v>1</v>
      </c>
      <c r="P43" s="13">
        <v>1</v>
      </c>
      <c r="S43" s="26">
        <f t="shared" si="15"/>
        <v>2</v>
      </c>
      <c r="T43" s="28">
        <f t="shared" si="4"/>
        <v>1</v>
      </c>
      <c r="AA43" s="18">
        <f t="shared" si="5"/>
        <v>0</v>
      </c>
      <c r="AB43" s="62">
        <f t="shared" si="6"/>
        <v>0</v>
      </c>
      <c r="AK43" s="42">
        <f t="shared" si="7"/>
        <v>0</v>
      </c>
      <c r="AL43" s="43">
        <f t="shared" si="8"/>
        <v>0</v>
      </c>
      <c r="AM43" s="18">
        <f t="shared" si="9"/>
        <v>0</v>
      </c>
      <c r="AN43" s="28">
        <f t="shared" si="10"/>
        <v>0</v>
      </c>
      <c r="AU43" s="63">
        <f t="shared" si="18"/>
        <v>0</v>
      </c>
      <c r="AV43" s="28">
        <f t="shared" si="19"/>
        <v>0</v>
      </c>
      <c r="AW43" s="18">
        <f t="shared" si="20"/>
        <v>0</v>
      </c>
      <c r="AX43" s="28">
        <f t="shared" si="11"/>
        <v>0</v>
      </c>
      <c r="BE43" s="18">
        <f t="shared" si="16"/>
        <v>0</v>
      </c>
      <c r="BF43" s="28">
        <f t="shared" si="12"/>
        <v>0</v>
      </c>
      <c r="BM43" s="8">
        <f t="shared" si="13"/>
        <v>5</v>
      </c>
      <c r="BN43" s="8">
        <f t="shared" si="14"/>
        <v>2.5</v>
      </c>
    </row>
    <row r="44" spans="1:66" x14ac:dyDescent="0.25">
      <c r="A44" s="9">
        <v>40</v>
      </c>
      <c r="B44" s="32">
        <v>1</v>
      </c>
      <c r="C44" s="36">
        <v>1</v>
      </c>
      <c r="D44" s="36">
        <v>1</v>
      </c>
      <c r="I44" s="26">
        <f t="shared" si="17"/>
        <v>2</v>
      </c>
      <c r="J44" s="45">
        <f t="shared" si="1"/>
        <v>1</v>
      </c>
      <c r="K44" s="26">
        <f t="shared" si="2"/>
        <v>2</v>
      </c>
      <c r="L44" s="28">
        <f t="shared" si="3"/>
        <v>1</v>
      </c>
      <c r="O44" s="8">
        <v>1</v>
      </c>
      <c r="P44" s="13">
        <v>1</v>
      </c>
      <c r="S44" s="26">
        <f t="shared" si="15"/>
        <v>2</v>
      </c>
      <c r="T44" s="28">
        <f t="shared" si="4"/>
        <v>1</v>
      </c>
      <c r="AA44" s="18">
        <f t="shared" si="5"/>
        <v>0</v>
      </c>
      <c r="AB44" s="62">
        <f t="shared" si="6"/>
        <v>0</v>
      </c>
      <c r="AK44" s="42">
        <f t="shared" si="7"/>
        <v>0</v>
      </c>
      <c r="AL44" s="43">
        <f t="shared" si="8"/>
        <v>0</v>
      </c>
      <c r="AM44" s="18">
        <f t="shared" si="9"/>
        <v>0</v>
      </c>
      <c r="AN44" s="28">
        <f t="shared" si="10"/>
        <v>0</v>
      </c>
      <c r="AU44" s="63">
        <f t="shared" si="18"/>
        <v>0</v>
      </c>
      <c r="AV44" s="28">
        <f t="shared" si="19"/>
        <v>0</v>
      </c>
      <c r="AW44" s="18">
        <f t="shared" si="20"/>
        <v>0</v>
      </c>
      <c r="AX44" s="28">
        <f t="shared" si="11"/>
        <v>0</v>
      </c>
      <c r="BE44" s="18">
        <f t="shared" si="16"/>
        <v>0</v>
      </c>
      <c r="BF44" s="28">
        <f t="shared" si="12"/>
        <v>0</v>
      </c>
      <c r="BM44" s="8">
        <f t="shared" si="13"/>
        <v>13</v>
      </c>
      <c r="BN44" s="8">
        <f t="shared" si="14"/>
        <v>6.5</v>
      </c>
    </row>
    <row r="45" spans="1:66" x14ac:dyDescent="0.25">
      <c r="A45" s="9">
        <v>41</v>
      </c>
      <c r="B45" s="32">
        <v>0</v>
      </c>
      <c r="E45" s="8">
        <v>1</v>
      </c>
      <c r="F45" s="13">
        <v>1</v>
      </c>
      <c r="G45" s="36">
        <v>1</v>
      </c>
      <c r="H45" s="36">
        <v>1</v>
      </c>
      <c r="I45" s="26">
        <f t="shared" si="17"/>
        <v>2</v>
      </c>
      <c r="J45" s="45">
        <f t="shared" si="1"/>
        <v>1</v>
      </c>
      <c r="K45" s="26">
        <f t="shared" si="2"/>
        <v>4</v>
      </c>
      <c r="L45" s="28">
        <f t="shared" si="3"/>
        <v>1</v>
      </c>
      <c r="S45" s="26">
        <f t="shared" si="15"/>
        <v>0</v>
      </c>
      <c r="T45" s="28">
        <f t="shared" si="4"/>
        <v>0</v>
      </c>
      <c r="AA45" s="18">
        <f t="shared" si="5"/>
        <v>0</v>
      </c>
      <c r="AB45" s="62">
        <f t="shared" si="6"/>
        <v>0</v>
      </c>
      <c r="AG45" s="36">
        <v>1</v>
      </c>
      <c r="AH45" s="36">
        <v>1</v>
      </c>
      <c r="AK45" s="42">
        <f t="shared" si="7"/>
        <v>2</v>
      </c>
      <c r="AL45" s="43">
        <f t="shared" si="8"/>
        <v>1</v>
      </c>
      <c r="AM45" s="18">
        <f t="shared" si="9"/>
        <v>2</v>
      </c>
      <c r="AN45" s="28">
        <f t="shared" si="10"/>
        <v>1</v>
      </c>
      <c r="AQ45" s="18">
        <v>1</v>
      </c>
      <c r="AR45" s="13">
        <v>1</v>
      </c>
      <c r="AU45" s="63">
        <f t="shared" si="18"/>
        <v>0</v>
      </c>
      <c r="AV45" s="28">
        <f t="shared" si="19"/>
        <v>0</v>
      </c>
      <c r="AW45" s="18">
        <f t="shared" si="20"/>
        <v>2</v>
      </c>
      <c r="AX45" s="28">
        <f t="shared" si="11"/>
        <v>1</v>
      </c>
      <c r="BE45" s="18">
        <f t="shared" si="16"/>
        <v>0</v>
      </c>
      <c r="BF45" s="28">
        <f t="shared" si="12"/>
        <v>0</v>
      </c>
      <c r="BM45" s="8">
        <f t="shared" si="13"/>
        <v>25</v>
      </c>
      <c r="BN45" s="8">
        <f t="shared" si="14"/>
        <v>12.5</v>
      </c>
    </row>
    <row r="46" spans="1:66" x14ac:dyDescent="0.25">
      <c r="A46" s="9">
        <v>42</v>
      </c>
      <c r="B46" s="32">
        <v>0</v>
      </c>
      <c r="I46" s="26">
        <f t="shared" si="17"/>
        <v>0</v>
      </c>
      <c r="J46" s="45">
        <f t="shared" si="1"/>
        <v>0</v>
      </c>
      <c r="K46" s="26">
        <f t="shared" si="2"/>
        <v>0</v>
      </c>
      <c r="L46" s="28">
        <f t="shared" si="3"/>
        <v>0</v>
      </c>
      <c r="S46" s="26">
        <f t="shared" si="15"/>
        <v>0</v>
      </c>
      <c r="T46" s="28">
        <f t="shared" si="4"/>
        <v>0</v>
      </c>
      <c r="Y46" s="36">
        <v>1</v>
      </c>
      <c r="Z46" s="36">
        <v>1</v>
      </c>
      <c r="AA46" s="18">
        <f t="shared" si="5"/>
        <v>2</v>
      </c>
      <c r="AB46" s="62">
        <f t="shared" si="6"/>
        <v>1</v>
      </c>
      <c r="AC46" s="36">
        <v>1</v>
      </c>
      <c r="AD46" s="36">
        <v>1</v>
      </c>
      <c r="AK46" s="42">
        <f t="shared" si="7"/>
        <v>2</v>
      </c>
      <c r="AL46" s="43">
        <f t="shared" si="8"/>
        <v>1</v>
      </c>
      <c r="AM46" s="18">
        <f t="shared" si="9"/>
        <v>4</v>
      </c>
      <c r="AN46" s="28">
        <f t="shared" si="10"/>
        <v>1</v>
      </c>
      <c r="AQ46" s="18">
        <v>1</v>
      </c>
      <c r="AR46" s="13">
        <v>1</v>
      </c>
      <c r="AS46" s="18">
        <v>1</v>
      </c>
      <c r="AT46" s="13">
        <v>1</v>
      </c>
      <c r="AU46" s="63">
        <f t="shared" si="18"/>
        <v>1</v>
      </c>
      <c r="AV46" s="28">
        <f t="shared" si="19"/>
        <v>1</v>
      </c>
      <c r="AW46" s="18">
        <f t="shared" si="20"/>
        <v>6</v>
      </c>
      <c r="AX46" s="28">
        <f t="shared" si="11"/>
        <v>1</v>
      </c>
      <c r="AY46" s="8">
        <v>1</v>
      </c>
      <c r="AZ46" s="13">
        <v>1</v>
      </c>
      <c r="BA46" s="8">
        <v>1</v>
      </c>
      <c r="BB46" s="13">
        <v>1</v>
      </c>
      <c r="BE46" s="18">
        <f t="shared" si="16"/>
        <v>2</v>
      </c>
      <c r="BF46" s="28">
        <f t="shared" si="12"/>
        <v>1</v>
      </c>
      <c r="BM46" s="8">
        <f t="shared" si="13"/>
        <v>35</v>
      </c>
      <c r="BN46" s="8">
        <f t="shared" si="14"/>
        <v>17.5</v>
      </c>
    </row>
    <row r="47" spans="1:66" x14ac:dyDescent="0.25">
      <c r="A47" s="9">
        <v>43</v>
      </c>
      <c r="B47" s="32">
        <v>0</v>
      </c>
      <c r="I47" s="26">
        <f t="shared" si="17"/>
        <v>0</v>
      </c>
      <c r="J47" s="45">
        <f t="shared" si="1"/>
        <v>0</v>
      </c>
      <c r="K47" s="26">
        <f t="shared" si="2"/>
        <v>0</v>
      </c>
      <c r="L47" s="28">
        <f t="shared" si="3"/>
        <v>0</v>
      </c>
      <c r="M47" s="8">
        <v>1</v>
      </c>
      <c r="N47" s="13">
        <v>1</v>
      </c>
      <c r="S47" s="26">
        <f t="shared" si="15"/>
        <v>2</v>
      </c>
      <c r="T47" s="28">
        <f t="shared" si="4"/>
        <v>1</v>
      </c>
      <c r="Y47" s="36">
        <v>1</v>
      </c>
      <c r="Z47" s="36">
        <v>1</v>
      </c>
      <c r="AA47" s="18">
        <f t="shared" si="5"/>
        <v>2</v>
      </c>
      <c r="AB47" s="62">
        <f t="shared" si="6"/>
        <v>1</v>
      </c>
      <c r="AG47" s="36">
        <v>1</v>
      </c>
      <c r="AH47" s="36">
        <v>1</v>
      </c>
      <c r="AK47" s="42">
        <f t="shared" si="7"/>
        <v>2</v>
      </c>
      <c r="AL47" s="43">
        <f t="shared" si="8"/>
        <v>1</v>
      </c>
      <c r="AM47" s="18">
        <f t="shared" si="9"/>
        <v>4</v>
      </c>
      <c r="AN47" s="28">
        <f t="shared" si="10"/>
        <v>1</v>
      </c>
      <c r="AO47" s="18">
        <v>1</v>
      </c>
      <c r="AP47" s="13">
        <v>1</v>
      </c>
      <c r="AU47" s="63">
        <f t="shared" si="18"/>
        <v>1</v>
      </c>
      <c r="AV47" s="28">
        <f t="shared" si="19"/>
        <v>1</v>
      </c>
      <c r="AW47" s="18">
        <f t="shared" si="20"/>
        <v>2</v>
      </c>
      <c r="AX47" s="28">
        <f t="shared" si="11"/>
        <v>1</v>
      </c>
      <c r="BE47" s="18">
        <f t="shared" si="16"/>
        <v>0</v>
      </c>
      <c r="BF47" s="28">
        <f t="shared" si="12"/>
        <v>0</v>
      </c>
      <c r="BM47" s="8">
        <f t="shared" si="13"/>
        <v>27</v>
      </c>
      <c r="BN47" s="8">
        <f t="shared" si="14"/>
        <v>13.5</v>
      </c>
    </row>
    <row r="48" spans="1:66" x14ac:dyDescent="0.25">
      <c r="A48" s="9">
        <v>44</v>
      </c>
      <c r="B48" s="32">
        <v>1</v>
      </c>
      <c r="I48" s="26">
        <f t="shared" si="17"/>
        <v>0</v>
      </c>
      <c r="J48" s="45">
        <f t="shared" si="1"/>
        <v>0</v>
      </c>
      <c r="K48" s="26">
        <f t="shared" si="2"/>
        <v>0</v>
      </c>
      <c r="L48" s="28">
        <f t="shared" si="3"/>
        <v>0</v>
      </c>
      <c r="S48" s="26">
        <f t="shared" si="15"/>
        <v>0</v>
      </c>
      <c r="T48" s="28">
        <f t="shared" si="4"/>
        <v>0</v>
      </c>
      <c r="U48" s="8">
        <v>1</v>
      </c>
      <c r="V48" s="13">
        <v>1</v>
      </c>
      <c r="W48" s="36">
        <v>1</v>
      </c>
      <c r="X48" s="36">
        <v>1</v>
      </c>
      <c r="Y48" s="36">
        <v>1</v>
      </c>
      <c r="Z48" s="36">
        <v>1</v>
      </c>
      <c r="AA48" s="18">
        <f t="shared" si="5"/>
        <v>4</v>
      </c>
      <c r="AB48" s="62">
        <f t="shared" si="6"/>
        <v>1</v>
      </c>
      <c r="AK48" s="42">
        <f t="shared" si="7"/>
        <v>0</v>
      </c>
      <c r="AL48" s="43">
        <f t="shared" si="8"/>
        <v>0</v>
      </c>
      <c r="AM48" s="18">
        <f t="shared" si="9"/>
        <v>4</v>
      </c>
      <c r="AN48" s="28">
        <f t="shared" si="10"/>
        <v>1</v>
      </c>
      <c r="AU48" s="63">
        <f t="shared" si="18"/>
        <v>0</v>
      </c>
      <c r="AV48" s="28">
        <f t="shared" si="19"/>
        <v>0</v>
      </c>
      <c r="AW48" s="18">
        <f t="shared" si="20"/>
        <v>0</v>
      </c>
      <c r="AX48" s="28">
        <f t="shared" si="11"/>
        <v>0</v>
      </c>
      <c r="BE48" s="18">
        <f t="shared" si="16"/>
        <v>0</v>
      </c>
      <c r="BF48" s="28">
        <f t="shared" si="12"/>
        <v>0</v>
      </c>
      <c r="BM48" s="8">
        <f t="shared" si="13"/>
        <v>16</v>
      </c>
      <c r="BN48" s="8">
        <f t="shared" si="14"/>
        <v>8</v>
      </c>
    </row>
    <row r="49" spans="1:66" x14ac:dyDescent="0.25">
      <c r="A49" s="9">
        <v>45</v>
      </c>
      <c r="B49" s="32">
        <v>1</v>
      </c>
      <c r="D49" s="36" t="s">
        <v>183</v>
      </c>
      <c r="I49" s="26">
        <f t="shared" si="17"/>
        <v>0</v>
      </c>
      <c r="J49" s="45">
        <f t="shared" si="1"/>
        <v>0</v>
      </c>
      <c r="K49" s="26">
        <f t="shared" si="2"/>
        <v>0</v>
      </c>
      <c r="L49" s="28">
        <f t="shared" si="3"/>
        <v>0</v>
      </c>
      <c r="M49" s="8">
        <v>1</v>
      </c>
      <c r="N49" s="13">
        <v>1</v>
      </c>
      <c r="S49" s="26">
        <f t="shared" si="15"/>
        <v>2</v>
      </c>
      <c r="T49" s="28">
        <f t="shared" si="4"/>
        <v>1</v>
      </c>
      <c r="AA49" s="18">
        <f t="shared" si="5"/>
        <v>0</v>
      </c>
      <c r="AB49" s="62">
        <f t="shared" si="6"/>
        <v>0</v>
      </c>
      <c r="AG49" s="36">
        <v>1</v>
      </c>
      <c r="AH49" s="36">
        <v>1</v>
      </c>
      <c r="AK49" s="42">
        <f t="shared" si="7"/>
        <v>2</v>
      </c>
      <c r="AL49" s="43">
        <f t="shared" si="8"/>
        <v>1</v>
      </c>
      <c r="AM49" s="18">
        <f t="shared" si="9"/>
        <v>2</v>
      </c>
      <c r="AN49" s="28">
        <f t="shared" si="10"/>
        <v>1</v>
      </c>
      <c r="AO49" s="18">
        <v>1</v>
      </c>
      <c r="AP49" s="13">
        <v>1</v>
      </c>
      <c r="AQ49" s="18">
        <v>1</v>
      </c>
      <c r="AR49" s="13">
        <v>1</v>
      </c>
      <c r="AU49" s="63">
        <f t="shared" si="18"/>
        <v>1</v>
      </c>
      <c r="AV49" s="28">
        <f t="shared" si="19"/>
        <v>1</v>
      </c>
      <c r="AW49" s="18">
        <f t="shared" si="20"/>
        <v>4</v>
      </c>
      <c r="AX49" s="28">
        <f t="shared" si="11"/>
        <v>1</v>
      </c>
      <c r="BC49" s="8">
        <v>1</v>
      </c>
      <c r="BD49" s="13">
        <v>1</v>
      </c>
      <c r="BE49" s="18">
        <f t="shared" si="16"/>
        <v>2</v>
      </c>
      <c r="BF49" s="28">
        <f t="shared" si="12"/>
        <v>1</v>
      </c>
      <c r="BM49" s="8">
        <f t="shared" si="13"/>
        <v>29</v>
      </c>
      <c r="BN49" s="8">
        <f t="shared" si="14"/>
        <v>14.5</v>
      </c>
    </row>
    <row r="50" spans="1:66" x14ac:dyDescent="0.25">
      <c r="A50" s="9">
        <v>46</v>
      </c>
      <c r="B50" s="32">
        <v>1</v>
      </c>
      <c r="I50" s="26">
        <f t="shared" si="17"/>
        <v>0</v>
      </c>
      <c r="J50" s="45">
        <f t="shared" si="1"/>
        <v>0</v>
      </c>
      <c r="K50" s="26">
        <f t="shared" si="2"/>
        <v>0</v>
      </c>
      <c r="L50" s="28">
        <f t="shared" si="3"/>
        <v>0</v>
      </c>
      <c r="O50" s="8">
        <v>1</v>
      </c>
      <c r="P50" s="13">
        <v>1</v>
      </c>
      <c r="S50" s="26">
        <f t="shared" si="15"/>
        <v>2</v>
      </c>
      <c r="T50" s="28">
        <f t="shared" si="4"/>
        <v>1</v>
      </c>
      <c r="AA50" s="18">
        <f t="shared" si="5"/>
        <v>0</v>
      </c>
      <c r="AB50" s="62">
        <f t="shared" si="6"/>
        <v>0</v>
      </c>
      <c r="AK50" s="42">
        <f t="shared" si="7"/>
        <v>0</v>
      </c>
      <c r="AL50" s="43">
        <f t="shared" si="8"/>
        <v>0</v>
      </c>
      <c r="AM50" s="18">
        <f>SUM(U50:V50,(AB50*2),AC50:AJ50)</f>
        <v>0</v>
      </c>
      <c r="AN50" s="28">
        <f t="shared" si="10"/>
        <v>0</v>
      </c>
      <c r="AQ50" s="18">
        <v>1</v>
      </c>
      <c r="AR50" s="13">
        <v>1</v>
      </c>
      <c r="AU50" s="63">
        <f t="shared" si="18"/>
        <v>0</v>
      </c>
      <c r="AV50" s="28">
        <f t="shared" si="19"/>
        <v>0</v>
      </c>
      <c r="AW50" s="18">
        <f t="shared" si="20"/>
        <v>2</v>
      </c>
      <c r="AX50" s="28">
        <f t="shared" si="11"/>
        <v>1</v>
      </c>
      <c r="BE50" s="18">
        <f t="shared" si="16"/>
        <v>0</v>
      </c>
      <c r="BF50" s="28">
        <f t="shared" si="12"/>
        <v>0</v>
      </c>
      <c r="BI50" s="8">
        <v>1</v>
      </c>
      <c r="BJ50" s="13">
        <v>1</v>
      </c>
      <c r="BM50" s="8">
        <f t="shared" si="13"/>
        <v>10</v>
      </c>
      <c r="BN50" s="8">
        <f t="shared" si="14"/>
        <v>5</v>
      </c>
    </row>
    <row r="51" spans="1:66" x14ac:dyDescent="0.25">
      <c r="A51" s="9">
        <v>47</v>
      </c>
      <c r="B51" s="32">
        <v>0</v>
      </c>
      <c r="I51" s="26">
        <f t="shared" si="17"/>
        <v>0</v>
      </c>
      <c r="J51" s="45">
        <f t="shared" si="1"/>
        <v>0</v>
      </c>
      <c r="K51" s="26">
        <f t="shared" si="2"/>
        <v>0</v>
      </c>
      <c r="L51" s="28">
        <f t="shared" si="3"/>
        <v>0</v>
      </c>
      <c r="M51" s="8">
        <v>1</v>
      </c>
      <c r="N51" s="13">
        <v>1</v>
      </c>
      <c r="S51" s="26">
        <f t="shared" si="15"/>
        <v>2</v>
      </c>
      <c r="T51" s="28">
        <f t="shared" si="4"/>
        <v>1</v>
      </c>
      <c r="AA51" s="18">
        <f t="shared" si="5"/>
        <v>0</v>
      </c>
      <c r="AB51" s="62">
        <f t="shared" si="6"/>
        <v>0</v>
      </c>
      <c r="AG51" s="36">
        <v>1</v>
      </c>
      <c r="AH51" s="36">
        <v>1</v>
      </c>
      <c r="AK51" s="42">
        <f t="shared" si="7"/>
        <v>2</v>
      </c>
      <c r="AL51" s="43">
        <f t="shared" si="8"/>
        <v>1</v>
      </c>
      <c r="AM51" s="18">
        <f t="shared" si="9"/>
        <v>2</v>
      </c>
      <c r="AN51" s="28">
        <f t="shared" si="10"/>
        <v>1</v>
      </c>
      <c r="AS51" s="18">
        <v>1</v>
      </c>
      <c r="AT51" s="13">
        <v>1</v>
      </c>
      <c r="AU51" s="63">
        <f t="shared" si="18"/>
        <v>1</v>
      </c>
      <c r="AV51" s="28">
        <f t="shared" si="19"/>
        <v>1</v>
      </c>
      <c r="AW51" s="18">
        <f t="shared" si="20"/>
        <v>2</v>
      </c>
      <c r="AX51" s="28">
        <f t="shared" si="11"/>
        <v>1</v>
      </c>
      <c r="BE51" s="18">
        <f t="shared" si="16"/>
        <v>0</v>
      </c>
      <c r="BF51" s="28">
        <f t="shared" si="12"/>
        <v>0</v>
      </c>
      <c r="BM51" s="8">
        <f t="shared" si="13"/>
        <v>20</v>
      </c>
      <c r="BN51" s="8">
        <f t="shared" si="14"/>
        <v>10</v>
      </c>
    </row>
    <row r="52" spans="1:66" x14ac:dyDescent="0.25">
      <c r="A52" s="9">
        <v>48</v>
      </c>
      <c r="B52" s="32">
        <v>0</v>
      </c>
      <c r="E52" s="18"/>
      <c r="I52" s="26">
        <f t="shared" si="17"/>
        <v>0</v>
      </c>
      <c r="J52" s="45">
        <f t="shared" si="1"/>
        <v>0</v>
      </c>
      <c r="K52" s="26">
        <f t="shared" si="2"/>
        <v>0</v>
      </c>
      <c r="L52" s="28">
        <f t="shared" si="3"/>
        <v>0</v>
      </c>
      <c r="S52" s="26">
        <f t="shared" si="15"/>
        <v>0</v>
      </c>
      <c r="T52" s="28">
        <f t="shared" si="4"/>
        <v>0</v>
      </c>
      <c r="Y52" s="36">
        <v>1</v>
      </c>
      <c r="Z52" s="36">
        <v>1</v>
      </c>
      <c r="AA52" s="18">
        <f t="shared" si="5"/>
        <v>2</v>
      </c>
      <c r="AB52" s="62">
        <f t="shared" si="6"/>
        <v>1</v>
      </c>
      <c r="AK52" s="42">
        <f t="shared" si="7"/>
        <v>0</v>
      </c>
      <c r="AL52" s="43">
        <f t="shared" si="8"/>
        <v>0</v>
      </c>
      <c r="AM52" s="18">
        <f t="shared" si="9"/>
        <v>2</v>
      </c>
      <c r="AN52" s="28">
        <f t="shared" si="10"/>
        <v>1</v>
      </c>
      <c r="AQ52" s="18">
        <v>1</v>
      </c>
      <c r="AR52" s="13">
        <v>1</v>
      </c>
      <c r="AS52" s="18">
        <v>1</v>
      </c>
      <c r="AT52" s="13">
        <v>1</v>
      </c>
      <c r="AU52" s="63">
        <f t="shared" si="18"/>
        <v>1</v>
      </c>
      <c r="AV52" s="28">
        <f t="shared" si="19"/>
        <v>1</v>
      </c>
      <c r="AW52" s="18">
        <f t="shared" si="20"/>
        <v>6</v>
      </c>
      <c r="AX52" s="28">
        <f t="shared" si="11"/>
        <v>1</v>
      </c>
      <c r="BA52" s="8">
        <v>1</v>
      </c>
      <c r="BB52" s="13">
        <v>1</v>
      </c>
      <c r="BE52" s="18">
        <f t="shared" si="16"/>
        <v>0</v>
      </c>
      <c r="BF52" s="28">
        <f t="shared" si="12"/>
        <v>0</v>
      </c>
      <c r="BM52" s="8">
        <f t="shared" si="13"/>
        <v>23</v>
      </c>
      <c r="BN52" s="8">
        <f t="shared" si="14"/>
        <v>11.5</v>
      </c>
    </row>
    <row r="53" spans="1:66" x14ac:dyDescent="0.25">
      <c r="A53" s="9">
        <v>49</v>
      </c>
      <c r="B53" s="32">
        <v>0</v>
      </c>
      <c r="C53" s="36">
        <v>1</v>
      </c>
      <c r="D53" s="36">
        <v>1</v>
      </c>
      <c r="I53" s="26">
        <f t="shared" si="17"/>
        <v>2</v>
      </c>
      <c r="J53" s="45">
        <f t="shared" si="1"/>
        <v>1</v>
      </c>
      <c r="K53" s="26">
        <f t="shared" si="2"/>
        <v>2</v>
      </c>
      <c r="L53" s="28">
        <f t="shared" si="3"/>
        <v>1</v>
      </c>
      <c r="S53" s="26">
        <f t="shared" si="15"/>
        <v>0</v>
      </c>
      <c r="T53" s="28">
        <f t="shared" si="4"/>
        <v>0</v>
      </c>
      <c r="AA53" s="18">
        <f t="shared" si="5"/>
        <v>0</v>
      </c>
      <c r="AB53" s="62">
        <f t="shared" si="6"/>
        <v>0</v>
      </c>
      <c r="AG53" s="36">
        <v>1</v>
      </c>
      <c r="AH53" s="36">
        <v>1</v>
      </c>
      <c r="AK53" s="42">
        <f t="shared" si="7"/>
        <v>2</v>
      </c>
      <c r="AL53" s="43">
        <f t="shared" si="8"/>
        <v>1</v>
      </c>
      <c r="AM53" s="18">
        <f t="shared" si="9"/>
        <v>2</v>
      </c>
      <c r="AN53" s="28">
        <f t="shared" si="10"/>
        <v>1</v>
      </c>
      <c r="AU53" s="63">
        <f t="shared" si="18"/>
        <v>0</v>
      </c>
      <c r="AV53" s="28">
        <f t="shared" si="19"/>
        <v>0</v>
      </c>
      <c r="AW53" s="18">
        <f t="shared" si="20"/>
        <v>0</v>
      </c>
      <c r="AX53" s="28">
        <f t="shared" si="11"/>
        <v>0</v>
      </c>
      <c r="BE53" s="18">
        <f t="shared" si="16"/>
        <v>0</v>
      </c>
      <c r="BF53" s="28">
        <f t="shared" si="12"/>
        <v>0</v>
      </c>
      <c r="BM53" s="8">
        <f t="shared" si="13"/>
        <v>16</v>
      </c>
      <c r="BN53" s="8">
        <f t="shared" si="14"/>
        <v>8</v>
      </c>
    </row>
    <row r="54" spans="1:66" x14ac:dyDescent="0.25">
      <c r="A54" s="9">
        <v>50</v>
      </c>
      <c r="B54" s="32">
        <v>0</v>
      </c>
      <c r="E54" s="8">
        <v>1</v>
      </c>
      <c r="F54" s="13">
        <v>1</v>
      </c>
      <c r="I54" s="26">
        <f t="shared" si="17"/>
        <v>0</v>
      </c>
      <c r="J54" s="45">
        <f t="shared" si="1"/>
        <v>0</v>
      </c>
      <c r="K54" s="26">
        <f t="shared" si="2"/>
        <v>2</v>
      </c>
      <c r="L54" s="28">
        <f t="shared" si="3"/>
        <v>1</v>
      </c>
      <c r="M54" s="8">
        <v>1</v>
      </c>
      <c r="N54" s="13">
        <v>1</v>
      </c>
      <c r="S54" s="26">
        <f t="shared" si="15"/>
        <v>2</v>
      </c>
      <c r="T54" s="28">
        <f t="shared" si="4"/>
        <v>1</v>
      </c>
      <c r="W54" s="36">
        <v>1</v>
      </c>
      <c r="X54" s="36">
        <v>1</v>
      </c>
      <c r="Y54" s="36">
        <v>1</v>
      </c>
      <c r="Z54" s="36">
        <v>1</v>
      </c>
      <c r="AA54" s="18">
        <f t="shared" si="5"/>
        <v>4</v>
      </c>
      <c r="AB54" s="62">
        <f t="shared" si="6"/>
        <v>1</v>
      </c>
      <c r="AK54" s="42">
        <f t="shared" si="7"/>
        <v>0</v>
      </c>
      <c r="AL54" s="43">
        <f t="shared" si="8"/>
        <v>0</v>
      </c>
      <c r="AM54" s="18">
        <f t="shared" si="9"/>
        <v>2</v>
      </c>
      <c r="AN54" s="28">
        <f t="shared" si="10"/>
        <v>1</v>
      </c>
      <c r="AU54" s="63">
        <f t="shared" si="18"/>
        <v>0</v>
      </c>
      <c r="AV54" s="28">
        <f t="shared" si="19"/>
        <v>0</v>
      </c>
      <c r="AW54" s="18">
        <f t="shared" si="20"/>
        <v>0</v>
      </c>
      <c r="AX54" s="28">
        <f t="shared" si="11"/>
        <v>0</v>
      </c>
      <c r="BE54" s="18">
        <f t="shared" si="16"/>
        <v>0</v>
      </c>
      <c r="BF54" s="28">
        <f t="shared" si="12"/>
        <v>0</v>
      </c>
      <c r="BM54" s="8">
        <f t="shared" si="13"/>
        <v>22</v>
      </c>
      <c r="BN54" s="8">
        <f t="shared" si="14"/>
        <v>11</v>
      </c>
    </row>
    <row r="55" spans="1:66" x14ac:dyDescent="0.25">
      <c r="A55" s="9">
        <v>51</v>
      </c>
      <c r="B55" s="32">
        <v>1</v>
      </c>
      <c r="G55" s="36">
        <v>1</v>
      </c>
      <c r="H55" s="36">
        <v>1</v>
      </c>
      <c r="I55" s="26">
        <f t="shared" si="17"/>
        <v>2</v>
      </c>
      <c r="J55" s="45">
        <f t="shared" si="1"/>
        <v>1</v>
      </c>
      <c r="K55" s="26">
        <f t="shared" si="2"/>
        <v>2</v>
      </c>
      <c r="L55" s="28">
        <f t="shared" si="3"/>
        <v>1</v>
      </c>
      <c r="S55" s="26">
        <f t="shared" si="15"/>
        <v>0</v>
      </c>
      <c r="T55" s="28">
        <f t="shared" si="4"/>
        <v>0</v>
      </c>
      <c r="Y55" s="36">
        <v>1</v>
      </c>
      <c r="Z55" s="36">
        <v>1</v>
      </c>
      <c r="AA55" s="18">
        <f t="shared" si="5"/>
        <v>2</v>
      </c>
      <c r="AB55" s="62">
        <f t="shared" si="6"/>
        <v>1</v>
      </c>
      <c r="AG55" s="36">
        <v>1</v>
      </c>
      <c r="AH55" s="36">
        <v>1</v>
      </c>
      <c r="AK55" s="42">
        <f t="shared" si="7"/>
        <v>2</v>
      </c>
      <c r="AL55" s="43">
        <f t="shared" si="8"/>
        <v>1</v>
      </c>
      <c r="AM55" s="18">
        <f t="shared" si="9"/>
        <v>4</v>
      </c>
      <c r="AN55" s="28">
        <f t="shared" si="10"/>
        <v>1</v>
      </c>
      <c r="AO55" s="18">
        <v>1</v>
      </c>
      <c r="AP55" s="13">
        <v>1</v>
      </c>
      <c r="AU55" s="63">
        <f t="shared" si="18"/>
        <v>1</v>
      </c>
      <c r="AV55" s="28">
        <f t="shared" si="19"/>
        <v>1</v>
      </c>
      <c r="AW55" s="18">
        <f t="shared" si="20"/>
        <v>4</v>
      </c>
      <c r="AX55" s="28">
        <f t="shared" si="11"/>
        <v>1</v>
      </c>
      <c r="AY55" s="8">
        <v>1</v>
      </c>
      <c r="AZ55" s="13">
        <v>1</v>
      </c>
      <c r="BA55" s="8">
        <v>1</v>
      </c>
      <c r="BB55" s="13">
        <v>1</v>
      </c>
      <c r="BE55" s="18">
        <f t="shared" si="16"/>
        <v>2</v>
      </c>
      <c r="BF55" s="28">
        <f t="shared" si="12"/>
        <v>1</v>
      </c>
      <c r="BM55" s="8">
        <f t="shared" si="13"/>
        <v>39</v>
      </c>
      <c r="BN55" s="8">
        <f t="shared" si="14"/>
        <v>19.5</v>
      </c>
    </row>
    <row r="56" spans="1:66" x14ac:dyDescent="0.25">
      <c r="A56" s="9">
        <v>52</v>
      </c>
      <c r="B56" s="32">
        <v>1</v>
      </c>
      <c r="I56" s="26">
        <f t="shared" si="17"/>
        <v>0</v>
      </c>
      <c r="J56" s="45">
        <f t="shared" si="1"/>
        <v>0</v>
      </c>
      <c r="K56" s="26">
        <f t="shared" si="2"/>
        <v>0</v>
      </c>
      <c r="L56" s="28">
        <f t="shared" si="3"/>
        <v>0</v>
      </c>
      <c r="O56" s="8">
        <v>1</v>
      </c>
      <c r="P56" s="13">
        <v>1</v>
      </c>
      <c r="S56" s="26">
        <f t="shared" si="15"/>
        <v>2</v>
      </c>
      <c r="T56" s="28">
        <f t="shared" si="4"/>
        <v>1</v>
      </c>
      <c r="Y56" s="36">
        <v>1</v>
      </c>
      <c r="Z56" s="36">
        <v>1</v>
      </c>
      <c r="AA56" s="18">
        <f t="shared" si="5"/>
        <v>2</v>
      </c>
      <c r="AB56" s="62">
        <f t="shared" si="6"/>
        <v>1</v>
      </c>
      <c r="AK56" s="42">
        <f t="shared" si="7"/>
        <v>0</v>
      </c>
      <c r="AL56" s="43">
        <f t="shared" si="8"/>
        <v>0</v>
      </c>
      <c r="AM56" s="18">
        <f t="shared" si="9"/>
        <v>2</v>
      </c>
      <c r="AN56" s="28">
        <f t="shared" si="10"/>
        <v>1</v>
      </c>
      <c r="AO56" s="18">
        <v>1</v>
      </c>
      <c r="AP56" s="13">
        <v>1</v>
      </c>
      <c r="AQ56" s="18">
        <v>1</v>
      </c>
      <c r="AR56" s="13">
        <v>1</v>
      </c>
      <c r="AS56" s="18">
        <v>1</v>
      </c>
      <c r="AT56" s="13">
        <v>1</v>
      </c>
      <c r="AU56" s="63">
        <f t="shared" si="18"/>
        <v>2</v>
      </c>
      <c r="AV56" s="28">
        <f t="shared" si="19"/>
        <v>1</v>
      </c>
      <c r="AW56" s="18">
        <f t="shared" si="20"/>
        <v>6</v>
      </c>
      <c r="AX56" s="28">
        <f t="shared" si="11"/>
        <v>1</v>
      </c>
      <c r="BC56" s="8">
        <v>1</v>
      </c>
      <c r="BD56" s="13">
        <v>1</v>
      </c>
      <c r="BE56" s="18">
        <f t="shared" si="16"/>
        <v>2</v>
      </c>
      <c r="BF56" s="28">
        <f t="shared" si="12"/>
        <v>1</v>
      </c>
      <c r="BG56" s="8">
        <v>1</v>
      </c>
      <c r="BH56" s="13">
        <v>1</v>
      </c>
      <c r="BM56" s="8">
        <f t="shared" si="13"/>
        <v>36</v>
      </c>
      <c r="BN56" s="8">
        <f t="shared" si="14"/>
        <v>18</v>
      </c>
    </row>
    <row r="57" spans="1:66" x14ac:dyDescent="0.25">
      <c r="A57" s="9">
        <v>53</v>
      </c>
      <c r="B57" s="32">
        <v>1</v>
      </c>
      <c r="G57" s="36">
        <v>1</v>
      </c>
      <c r="H57" s="36">
        <v>1</v>
      </c>
      <c r="I57" s="26">
        <f t="shared" si="17"/>
        <v>2</v>
      </c>
      <c r="J57" s="45">
        <f t="shared" si="1"/>
        <v>1</v>
      </c>
      <c r="K57" s="26">
        <f t="shared" si="2"/>
        <v>2</v>
      </c>
      <c r="L57" s="28">
        <f t="shared" si="3"/>
        <v>1</v>
      </c>
      <c r="O57" s="8">
        <v>1</v>
      </c>
      <c r="P57" s="13">
        <v>1</v>
      </c>
      <c r="S57" s="26">
        <f t="shared" si="15"/>
        <v>2</v>
      </c>
      <c r="T57" s="28">
        <f t="shared" si="4"/>
        <v>1</v>
      </c>
      <c r="Y57" s="36">
        <v>1</v>
      </c>
      <c r="Z57" s="36">
        <v>1</v>
      </c>
      <c r="AA57" s="18">
        <f t="shared" si="5"/>
        <v>2</v>
      </c>
      <c r="AB57" s="62">
        <f t="shared" si="6"/>
        <v>1</v>
      </c>
      <c r="AG57" s="36">
        <v>1</v>
      </c>
      <c r="AH57" s="36">
        <v>1</v>
      </c>
      <c r="AK57" s="42">
        <f t="shared" si="7"/>
        <v>2</v>
      </c>
      <c r="AL57" s="43">
        <f t="shared" si="8"/>
        <v>1</v>
      </c>
      <c r="AM57" s="18">
        <f t="shared" si="9"/>
        <v>4</v>
      </c>
      <c r="AN57" s="28">
        <f t="shared" si="10"/>
        <v>1</v>
      </c>
      <c r="AU57" s="63">
        <f t="shared" si="18"/>
        <v>0</v>
      </c>
      <c r="AV57" s="28">
        <f t="shared" si="19"/>
        <v>0</v>
      </c>
      <c r="AW57" s="18">
        <f t="shared" si="20"/>
        <v>0</v>
      </c>
      <c r="AX57" s="28">
        <f t="shared" si="11"/>
        <v>0</v>
      </c>
      <c r="BE57" s="18">
        <f t="shared" si="16"/>
        <v>0</v>
      </c>
      <c r="BF57" s="28">
        <f t="shared" si="12"/>
        <v>0</v>
      </c>
      <c r="BM57" s="8">
        <f t="shared" si="13"/>
        <v>28</v>
      </c>
      <c r="BN57" s="8">
        <f t="shared" si="14"/>
        <v>14</v>
      </c>
    </row>
    <row r="58" spans="1:66" x14ac:dyDescent="0.25">
      <c r="A58" s="9">
        <v>54</v>
      </c>
      <c r="B58" s="32">
        <v>0</v>
      </c>
      <c r="C58" s="36">
        <v>1</v>
      </c>
      <c r="D58" s="36">
        <v>1</v>
      </c>
      <c r="I58" s="26">
        <f t="shared" si="17"/>
        <v>2</v>
      </c>
      <c r="J58" s="45">
        <f t="shared" si="1"/>
        <v>1</v>
      </c>
      <c r="K58" s="26">
        <f t="shared" si="2"/>
        <v>2</v>
      </c>
      <c r="L58" s="28">
        <f t="shared" si="3"/>
        <v>1</v>
      </c>
      <c r="S58" s="26">
        <f t="shared" si="15"/>
        <v>0</v>
      </c>
      <c r="T58" s="28">
        <f t="shared" si="4"/>
        <v>0</v>
      </c>
      <c r="Y58" s="36">
        <v>1</v>
      </c>
      <c r="Z58" s="36">
        <v>1</v>
      </c>
      <c r="AA58" s="18">
        <f t="shared" si="5"/>
        <v>2</v>
      </c>
      <c r="AB58" s="62">
        <f t="shared" si="6"/>
        <v>1</v>
      </c>
      <c r="AK58" s="42">
        <f t="shared" si="7"/>
        <v>0</v>
      </c>
      <c r="AL58" s="43">
        <f t="shared" si="8"/>
        <v>0</v>
      </c>
      <c r="AM58" s="18">
        <f t="shared" si="9"/>
        <v>2</v>
      </c>
      <c r="AN58" s="28">
        <f t="shared" si="10"/>
        <v>1</v>
      </c>
      <c r="AU58" s="63">
        <f t="shared" si="18"/>
        <v>0</v>
      </c>
      <c r="AV58" s="28">
        <f t="shared" si="19"/>
        <v>0</v>
      </c>
      <c r="AW58" s="18">
        <f t="shared" si="20"/>
        <v>0</v>
      </c>
      <c r="AX58" s="28">
        <f t="shared" si="11"/>
        <v>0</v>
      </c>
      <c r="BE58" s="18">
        <f t="shared" si="16"/>
        <v>0</v>
      </c>
      <c r="BF58" s="28">
        <f t="shared" si="12"/>
        <v>0</v>
      </c>
      <c r="BM58" s="8">
        <f t="shared" si="13"/>
        <v>16</v>
      </c>
      <c r="BN58" s="8">
        <f t="shared" si="14"/>
        <v>8</v>
      </c>
    </row>
    <row r="59" spans="1:66" x14ac:dyDescent="0.25">
      <c r="A59" s="9">
        <v>55</v>
      </c>
      <c r="B59" s="32">
        <v>1</v>
      </c>
      <c r="G59" s="36">
        <v>1</v>
      </c>
      <c r="H59" s="36">
        <v>1</v>
      </c>
      <c r="I59" s="26">
        <f>SUM(C59:D59,G59:H59)</f>
        <v>2</v>
      </c>
      <c r="J59" s="45">
        <f t="shared" ref="J59:J70" si="21">IF(I59&gt;1,1,0)</f>
        <v>1</v>
      </c>
      <c r="K59" s="26">
        <f t="shared" ref="K59:K66" si="22">SUM(C59:H59)</f>
        <v>2</v>
      </c>
      <c r="L59" s="28">
        <f t="shared" ref="L59:L66" si="23">IF(K59&gt;1,1,0)</f>
        <v>1</v>
      </c>
      <c r="S59" s="26">
        <f t="shared" si="15"/>
        <v>0</v>
      </c>
      <c r="T59" s="28">
        <f t="shared" ref="T59:T66" si="24">IF(S59&gt;1,1,0)</f>
        <v>0</v>
      </c>
      <c r="AA59" s="18">
        <f t="shared" ref="AA59:AA66" si="25">SUM(W59:Z59)</f>
        <v>0</v>
      </c>
      <c r="AB59" s="62">
        <f t="shared" ref="AB59:AB66" si="26">IF(AA59&gt;1,1,0)</f>
        <v>0</v>
      </c>
      <c r="AG59" s="36">
        <v>1</v>
      </c>
      <c r="AH59" s="36">
        <v>1</v>
      </c>
      <c r="AK59" s="42">
        <f t="shared" ref="AK59:AK70" si="27">SUM(AC59:AJ59)</f>
        <v>2</v>
      </c>
      <c r="AL59" s="43">
        <f t="shared" ref="AL59:AL70" si="28">IF(AK59&gt;0,1,0)</f>
        <v>1</v>
      </c>
      <c r="AM59" s="18">
        <f t="shared" ref="AM59:AM70" si="29">SUM(U59:V59,(AB59*2),AC59:AJ59)</f>
        <v>2</v>
      </c>
      <c r="AN59" s="28">
        <f t="shared" ref="AN59:AN70" si="30">IF(AM59&gt;1,1,0)</f>
        <v>1</v>
      </c>
      <c r="AU59" s="63">
        <f t="shared" si="18"/>
        <v>0</v>
      </c>
      <c r="AV59" s="28">
        <f t="shared" si="19"/>
        <v>0</v>
      </c>
      <c r="AW59" s="18">
        <f t="shared" ref="AW59:AW70" si="31">SUM(AO59:AT59,BA59:BB59)</f>
        <v>0</v>
      </c>
      <c r="AX59" s="28">
        <f t="shared" ref="AX59:AX70" si="32">IF(AW59&gt;1,1,0)</f>
        <v>0</v>
      </c>
      <c r="BE59" s="18">
        <f t="shared" si="16"/>
        <v>0</v>
      </c>
      <c r="BF59" s="28">
        <f t="shared" ref="BF59:BF66" si="33">IF(BE59&gt;1,1,0)</f>
        <v>0</v>
      </c>
      <c r="BM59" s="8">
        <f t="shared" ref="BM59:BM67" si="34">SUM(C59:BH59)</f>
        <v>16</v>
      </c>
      <c r="BN59" s="8">
        <f t="shared" ref="BN59:BN67" si="35">BM59/2</f>
        <v>8</v>
      </c>
    </row>
    <row r="60" spans="1:66" x14ac:dyDescent="0.25">
      <c r="A60" s="9">
        <v>56</v>
      </c>
      <c r="B60" s="32">
        <v>1</v>
      </c>
      <c r="G60" s="36">
        <v>1</v>
      </c>
      <c r="H60" s="36">
        <v>1</v>
      </c>
      <c r="I60" s="26">
        <f t="shared" ref="I60:I71" si="36">SUM(C60:D60,G60:H60)</f>
        <v>2</v>
      </c>
      <c r="J60" s="45">
        <f t="shared" si="21"/>
        <v>1</v>
      </c>
      <c r="K60" s="26">
        <f t="shared" si="22"/>
        <v>2</v>
      </c>
      <c r="L60" s="28">
        <f t="shared" si="23"/>
        <v>1</v>
      </c>
      <c r="S60" s="26">
        <f t="shared" ref="S60:S66" si="37">SUM(M60:R60)</f>
        <v>0</v>
      </c>
      <c r="T60" s="28">
        <f t="shared" si="24"/>
        <v>0</v>
      </c>
      <c r="AA60" s="18">
        <f t="shared" si="25"/>
        <v>0</v>
      </c>
      <c r="AB60" s="62">
        <f t="shared" si="26"/>
        <v>0</v>
      </c>
      <c r="AK60" s="42">
        <f t="shared" si="27"/>
        <v>0</v>
      </c>
      <c r="AL60" s="43">
        <f t="shared" si="28"/>
        <v>0</v>
      </c>
      <c r="AM60" s="18">
        <f t="shared" si="29"/>
        <v>0</v>
      </c>
      <c r="AN60" s="28">
        <f t="shared" si="30"/>
        <v>0</v>
      </c>
      <c r="AU60" s="63">
        <f t="shared" si="18"/>
        <v>0</v>
      </c>
      <c r="AV60" s="28">
        <f t="shared" si="19"/>
        <v>0</v>
      </c>
      <c r="AW60" s="18">
        <f t="shared" si="31"/>
        <v>0</v>
      </c>
      <c r="AX60" s="28">
        <f t="shared" si="32"/>
        <v>0</v>
      </c>
      <c r="BE60" s="18">
        <f t="shared" ref="BE60:BE66" si="38">SUM(AY60:AZ60,BC60:BD60)</f>
        <v>0</v>
      </c>
      <c r="BF60" s="28">
        <f t="shared" si="33"/>
        <v>0</v>
      </c>
      <c r="BM60" s="8">
        <f t="shared" si="34"/>
        <v>8</v>
      </c>
      <c r="BN60" s="8">
        <f t="shared" si="35"/>
        <v>4</v>
      </c>
    </row>
    <row r="61" spans="1:66" x14ac:dyDescent="0.25">
      <c r="A61" s="9">
        <v>57</v>
      </c>
      <c r="B61" s="32">
        <v>0</v>
      </c>
      <c r="I61" s="26">
        <f t="shared" si="36"/>
        <v>0</v>
      </c>
      <c r="J61" s="45">
        <f t="shared" si="21"/>
        <v>0</v>
      </c>
      <c r="K61" s="26">
        <f t="shared" si="22"/>
        <v>0</v>
      </c>
      <c r="L61" s="28">
        <f t="shared" si="23"/>
        <v>0</v>
      </c>
      <c r="M61" s="8">
        <v>1</v>
      </c>
      <c r="N61" s="13">
        <v>1</v>
      </c>
      <c r="S61" s="26">
        <f t="shared" si="37"/>
        <v>2</v>
      </c>
      <c r="T61" s="28">
        <f t="shared" si="24"/>
        <v>1</v>
      </c>
      <c r="Y61" s="36">
        <v>1</v>
      </c>
      <c r="Z61" s="36">
        <v>1</v>
      </c>
      <c r="AA61" s="18">
        <f t="shared" si="25"/>
        <v>2</v>
      </c>
      <c r="AB61" s="62">
        <f t="shared" si="26"/>
        <v>1</v>
      </c>
      <c r="AG61" s="36">
        <v>1</v>
      </c>
      <c r="AH61" s="36">
        <v>1</v>
      </c>
      <c r="AK61" s="42">
        <f t="shared" si="27"/>
        <v>2</v>
      </c>
      <c r="AL61" s="43">
        <f t="shared" si="28"/>
        <v>1</v>
      </c>
      <c r="AM61" s="18">
        <f t="shared" si="29"/>
        <v>4</v>
      </c>
      <c r="AN61" s="28">
        <f t="shared" si="30"/>
        <v>1</v>
      </c>
      <c r="AQ61" s="18">
        <v>1</v>
      </c>
      <c r="AR61" s="13">
        <v>1</v>
      </c>
      <c r="AU61" s="63">
        <f t="shared" si="18"/>
        <v>0</v>
      </c>
      <c r="AV61" s="28">
        <f t="shared" si="19"/>
        <v>0</v>
      </c>
      <c r="AW61" s="18">
        <f t="shared" si="31"/>
        <v>2</v>
      </c>
      <c r="AX61" s="28">
        <f t="shared" si="32"/>
        <v>1</v>
      </c>
      <c r="BE61" s="18">
        <f t="shared" si="38"/>
        <v>0</v>
      </c>
      <c r="BF61" s="28">
        <f t="shared" si="33"/>
        <v>0</v>
      </c>
      <c r="BM61" s="8">
        <f t="shared" si="34"/>
        <v>25</v>
      </c>
      <c r="BN61" s="8">
        <f t="shared" si="35"/>
        <v>12.5</v>
      </c>
    </row>
    <row r="62" spans="1:66" x14ac:dyDescent="0.25">
      <c r="A62" s="9">
        <v>58</v>
      </c>
      <c r="B62" s="32">
        <v>0</v>
      </c>
      <c r="I62" s="26">
        <f t="shared" si="36"/>
        <v>0</v>
      </c>
      <c r="J62" s="45">
        <f t="shared" si="21"/>
        <v>0</v>
      </c>
      <c r="K62" s="26">
        <f t="shared" si="22"/>
        <v>0</v>
      </c>
      <c r="L62" s="28">
        <f t="shared" si="23"/>
        <v>0</v>
      </c>
      <c r="S62" s="26">
        <f t="shared" si="37"/>
        <v>0</v>
      </c>
      <c r="T62" s="28">
        <f t="shared" si="24"/>
        <v>0</v>
      </c>
      <c r="Y62" s="36">
        <v>1</v>
      </c>
      <c r="Z62" s="36">
        <v>1</v>
      </c>
      <c r="AA62" s="18">
        <f t="shared" si="25"/>
        <v>2</v>
      </c>
      <c r="AB62" s="62">
        <f t="shared" si="26"/>
        <v>1</v>
      </c>
      <c r="AK62" s="42">
        <f t="shared" si="27"/>
        <v>0</v>
      </c>
      <c r="AL62" s="43">
        <f t="shared" si="28"/>
        <v>0</v>
      </c>
      <c r="AM62" s="18">
        <f t="shared" si="29"/>
        <v>2</v>
      </c>
      <c r="AN62" s="28">
        <f t="shared" si="30"/>
        <v>1</v>
      </c>
      <c r="AU62" s="63">
        <f t="shared" ref="AU62:AU70" si="39">SUM(AP62,AT62)</f>
        <v>0</v>
      </c>
      <c r="AV62" s="28">
        <f t="shared" ref="AV62:AV70" si="40">IF(AU62&gt;0,1,0)</f>
        <v>0</v>
      </c>
      <c r="AW62" s="18">
        <f t="shared" si="31"/>
        <v>0</v>
      </c>
      <c r="AX62" s="28">
        <f t="shared" si="32"/>
        <v>0</v>
      </c>
      <c r="BE62" s="18">
        <f t="shared" si="38"/>
        <v>0</v>
      </c>
      <c r="BF62" s="28">
        <f t="shared" si="33"/>
        <v>0</v>
      </c>
      <c r="BM62" s="8">
        <f t="shared" si="34"/>
        <v>8</v>
      </c>
      <c r="BN62" s="8">
        <f t="shared" si="35"/>
        <v>4</v>
      </c>
    </row>
    <row r="63" spans="1:66" x14ac:dyDescent="0.25">
      <c r="A63" s="9">
        <v>59</v>
      </c>
      <c r="B63" s="32">
        <v>1</v>
      </c>
      <c r="I63" s="26">
        <f t="shared" si="36"/>
        <v>0</v>
      </c>
      <c r="J63" s="45">
        <f t="shared" si="21"/>
        <v>0</v>
      </c>
      <c r="K63" s="26">
        <f t="shared" si="22"/>
        <v>0</v>
      </c>
      <c r="L63" s="28">
        <f t="shared" si="23"/>
        <v>0</v>
      </c>
      <c r="M63" s="8">
        <v>1</v>
      </c>
      <c r="N63" s="13">
        <v>1</v>
      </c>
      <c r="S63" s="26">
        <f>SUM(M63:R63)</f>
        <v>2</v>
      </c>
      <c r="T63" s="28">
        <f t="shared" si="24"/>
        <v>1</v>
      </c>
      <c r="U63" s="8">
        <v>1</v>
      </c>
      <c r="V63" s="13">
        <v>1</v>
      </c>
      <c r="W63" s="36">
        <v>1</v>
      </c>
      <c r="X63" s="36">
        <v>1</v>
      </c>
      <c r="Y63" s="36">
        <v>1</v>
      </c>
      <c r="Z63" s="36">
        <v>1</v>
      </c>
      <c r="AA63" s="18">
        <f t="shared" si="25"/>
        <v>4</v>
      </c>
      <c r="AB63" s="62">
        <f t="shared" si="26"/>
        <v>1</v>
      </c>
      <c r="AK63" s="42">
        <f t="shared" si="27"/>
        <v>0</v>
      </c>
      <c r="AL63" s="43">
        <f t="shared" si="28"/>
        <v>0</v>
      </c>
      <c r="AM63" s="18">
        <f t="shared" si="29"/>
        <v>4</v>
      </c>
      <c r="AN63" s="28">
        <f t="shared" si="30"/>
        <v>1</v>
      </c>
      <c r="AU63" s="63">
        <f t="shared" si="39"/>
        <v>0</v>
      </c>
      <c r="AV63" s="28">
        <f t="shared" si="40"/>
        <v>0</v>
      </c>
      <c r="AW63" s="18">
        <f t="shared" si="31"/>
        <v>0</v>
      </c>
      <c r="AX63" s="28">
        <f t="shared" si="32"/>
        <v>0</v>
      </c>
      <c r="BE63" s="18">
        <f t="shared" si="38"/>
        <v>0</v>
      </c>
      <c r="BF63" s="28">
        <f t="shared" si="33"/>
        <v>0</v>
      </c>
      <c r="BM63" s="8">
        <f t="shared" si="34"/>
        <v>21</v>
      </c>
      <c r="BN63" s="8">
        <f t="shared" si="35"/>
        <v>10.5</v>
      </c>
    </row>
    <row r="64" spans="1:66" x14ac:dyDescent="0.25">
      <c r="A64" s="9">
        <v>60</v>
      </c>
      <c r="B64" s="32">
        <v>1</v>
      </c>
      <c r="I64" s="26">
        <f t="shared" si="36"/>
        <v>0</v>
      </c>
      <c r="J64" s="45">
        <f t="shared" si="21"/>
        <v>0</v>
      </c>
      <c r="K64" s="26">
        <f t="shared" si="22"/>
        <v>0</v>
      </c>
      <c r="L64" s="28">
        <f t="shared" si="23"/>
        <v>0</v>
      </c>
      <c r="S64" s="26">
        <f t="shared" si="37"/>
        <v>0</v>
      </c>
      <c r="T64" s="28">
        <f t="shared" si="24"/>
        <v>0</v>
      </c>
      <c r="W64" s="36">
        <v>1</v>
      </c>
      <c r="X64" s="36">
        <v>1</v>
      </c>
      <c r="Y64" s="36">
        <v>1</v>
      </c>
      <c r="Z64" s="36">
        <v>1</v>
      </c>
      <c r="AA64" s="18">
        <f t="shared" si="25"/>
        <v>4</v>
      </c>
      <c r="AB64" s="62">
        <f t="shared" si="26"/>
        <v>1</v>
      </c>
      <c r="AK64" s="42">
        <f t="shared" si="27"/>
        <v>0</v>
      </c>
      <c r="AL64" s="43">
        <f t="shared" si="28"/>
        <v>0</v>
      </c>
      <c r="AM64" s="18">
        <f t="shared" si="29"/>
        <v>2</v>
      </c>
      <c r="AN64" s="28">
        <f t="shared" si="30"/>
        <v>1</v>
      </c>
      <c r="AU64" s="63">
        <f t="shared" si="39"/>
        <v>0</v>
      </c>
      <c r="AV64" s="28">
        <f t="shared" si="40"/>
        <v>0</v>
      </c>
      <c r="AW64" s="18">
        <f t="shared" si="31"/>
        <v>0</v>
      </c>
      <c r="AX64" s="28">
        <f t="shared" si="32"/>
        <v>0</v>
      </c>
      <c r="BE64" s="18">
        <f t="shared" si="38"/>
        <v>0</v>
      </c>
      <c r="BF64" s="28">
        <f t="shared" si="33"/>
        <v>0</v>
      </c>
      <c r="BM64" s="8">
        <f t="shared" si="34"/>
        <v>12</v>
      </c>
      <c r="BN64" s="8">
        <f t="shared" si="35"/>
        <v>6</v>
      </c>
    </row>
    <row r="65" spans="1:66" x14ac:dyDescent="0.25">
      <c r="A65" s="9">
        <v>61</v>
      </c>
      <c r="B65" s="32">
        <v>0</v>
      </c>
      <c r="C65" s="36">
        <v>1</v>
      </c>
      <c r="D65" s="36">
        <v>1</v>
      </c>
      <c r="I65" s="26">
        <f t="shared" si="36"/>
        <v>2</v>
      </c>
      <c r="J65" s="45">
        <f t="shared" si="21"/>
        <v>1</v>
      </c>
      <c r="K65" s="26">
        <f t="shared" si="22"/>
        <v>2</v>
      </c>
      <c r="L65" s="28">
        <f t="shared" si="23"/>
        <v>1</v>
      </c>
      <c r="S65" s="26">
        <f t="shared" si="37"/>
        <v>0</v>
      </c>
      <c r="T65" s="28">
        <f t="shared" si="24"/>
        <v>0</v>
      </c>
      <c r="Y65" s="36">
        <v>1</v>
      </c>
      <c r="Z65" s="36">
        <v>1</v>
      </c>
      <c r="AA65" s="18">
        <f t="shared" si="25"/>
        <v>2</v>
      </c>
      <c r="AB65" s="62">
        <f t="shared" si="26"/>
        <v>1</v>
      </c>
      <c r="AG65" s="36">
        <v>1</v>
      </c>
      <c r="AH65" s="36">
        <v>1</v>
      </c>
      <c r="AK65" s="42">
        <f t="shared" si="27"/>
        <v>2</v>
      </c>
      <c r="AL65" s="43">
        <f t="shared" si="28"/>
        <v>1</v>
      </c>
      <c r="AM65" s="18">
        <f t="shared" si="29"/>
        <v>4</v>
      </c>
      <c r="AN65" s="28">
        <f t="shared" si="30"/>
        <v>1</v>
      </c>
      <c r="AO65" s="18">
        <v>1</v>
      </c>
      <c r="AP65" s="13">
        <v>1</v>
      </c>
      <c r="AU65" s="63">
        <f t="shared" si="39"/>
        <v>1</v>
      </c>
      <c r="AV65" s="28">
        <f t="shared" si="40"/>
        <v>1</v>
      </c>
      <c r="AW65" s="18">
        <f t="shared" si="31"/>
        <v>2</v>
      </c>
      <c r="AX65" s="28">
        <f t="shared" si="32"/>
        <v>1</v>
      </c>
      <c r="BE65" s="18">
        <f t="shared" si="38"/>
        <v>0</v>
      </c>
      <c r="BF65" s="28">
        <f t="shared" si="33"/>
        <v>0</v>
      </c>
      <c r="BM65" s="8">
        <f t="shared" si="34"/>
        <v>30</v>
      </c>
      <c r="BN65" s="8">
        <f t="shared" si="35"/>
        <v>15</v>
      </c>
    </row>
    <row r="66" spans="1:66" x14ac:dyDescent="0.25">
      <c r="A66" s="9">
        <v>62</v>
      </c>
      <c r="B66" s="32">
        <v>1</v>
      </c>
      <c r="C66" s="36">
        <v>1</v>
      </c>
      <c r="D66" s="36">
        <v>1</v>
      </c>
      <c r="I66" s="26">
        <f t="shared" si="36"/>
        <v>2</v>
      </c>
      <c r="J66" s="45">
        <f t="shared" si="21"/>
        <v>1</v>
      </c>
      <c r="K66" s="26">
        <f t="shared" si="22"/>
        <v>2</v>
      </c>
      <c r="L66" s="28">
        <f t="shared" si="23"/>
        <v>1</v>
      </c>
      <c r="S66" s="26">
        <f t="shared" si="37"/>
        <v>0</v>
      </c>
      <c r="T66" s="28">
        <f t="shared" si="24"/>
        <v>0</v>
      </c>
      <c r="AA66" s="18">
        <f t="shared" si="25"/>
        <v>0</v>
      </c>
      <c r="AB66" s="62">
        <f t="shared" si="26"/>
        <v>0</v>
      </c>
      <c r="AG66" s="36">
        <v>1</v>
      </c>
      <c r="AH66" s="36">
        <v>1</v>
      </c>
      <c r="AK66" s="42">
        <f t="shared" si="27"/>
        <v>2</v>
      </c>
      <c r="AL66" s="43">
        <f t="shared" si="28"/>
        <v>1</v>
      </c>
      <c r="AM66" s="18">
        <f t="shared" si="29"/>
        <v>2</v>
      </c>
      <c r="AN66" s="28">
        <f t="shared" si="30"/>
        <v>1</v>
      </c>
      <c r="AU66" s="63">
        <f t="shared" si="39"/>
        <v>0</v>
      </c>
      <c r="AV66" s="28">
        <f t="shared" si="40"/>
        <v>0</v>
      </c>
      <c r="AW66" s="18">
        <f t="shared" si="31"/>
        <v>0</v>
      </c>
      <c r="AX66" s="28">
        <f t="shared" si="32"/>
        <v>0</v>
      </c>
      <c r="BE66" s="18">
        <f t="shared" si="38"/>
        <v>0</v>
      </c>
      <c r="BF66" s="28">
        <f t="shared" si="33"/>
        <v>0</v>
      </c>
      <c r="BM66" s="8">
        <f t="shared" si="34"/>
        <v>16</v>
      </c>
      <c r="BN66" s="8">
        <f t="shared" si="35"/>
        <v>8</v>
      </c>
    </row>
    <row r="67" spans="1:66" x14ac:dyDescent="0.25">
      <c r="A67" s="9">
        <v>63</v>
      </c>
      <c r="B67" s="32">
        <v>0</v>
      </c>
      <c r="I67" s="26">
        <f t="shared" si="36"/>
        <v>0</v>
      </c>
      <c r="J67" s="45">
        <f t="shared" si="21"/>
        <v>0</v>
      </c>
      <c r="K67" s="26"/>
      <c r="S67" s="26"/>
      <c r="AG67" s="36">
        <v>1</v>
      </c>
      <c r="AH67" s="36">
        <v>1</v>
      </c>
      <c r="AK67" s="42">
        <f t="shared" si="27"/>
        <v>2</v>
      </c>
      <c r="AL67" s="43">
        <f t="shared" si="28"/>
        <v>1</v>
      </c>
      <c r="AM67" s="18">
        <f t="shared" si="29"/>
        <v>2</v>
      </c>
      <c r="AN67" s="28">
        <f t="shared" si="30"/>
        <v>1</v>
      </c>
      <c r="AO67" s="18">
        <v>1</v>
      </c>
      <c r="AP67" s="13">
        <v>1</v>
      </c>
      <c r="AU67" s="63">
        <f t="shared" si="39"/>
        <v>1</v>
      </c>
      <c r="AV67" s="28">
        <f t="shared" si="40"/>
        <v>1</v>
      </c>
      <c r="AW67" s="18">
        <f t="shared" si="31"/>
        <v>2</v>
      </c>
      <c r="AX67" s="28">
        <f t="shared" si="32"/>
        <v>1</v>
      </c>
      <c r="BM67" s="8">
        <f t="shared" si="34"/>
        <v>15</v>
      </c>
      <c r="BN67" s="8">
        <f t="shared" si="35"/>
        <v>7.5</v>
      </c>
    </row>
    <row r="68" spans="1:66" x14ac:dyDescent="0.25">
      <c r="I68" s="26">
        <f t="shared" si="36"/>
        <v>0</v>
      </c>
      <c r="J68" s="45">
        <f t="shared" si="21"/>
        <v>0</v>
      </c>
      <c r="K68" s="26"/>
      <c r="S68" s="26"/>
      <c r="AK68" s="42">
        <f t="shared" si="27"/>
        <v>0</v>
      </c>
      <c r="AL68" s="43">
        <f t="shared" si="28"/>
        <v>0</v>
      </c>
      <c r="AM68" s="18">
        <f t="shared" si="29"/>
        <v>0</v>
      </c>
      <c r="AN68" s="28">
        <f t="shared" si="30"/>
        <v>0</v>
      </c>
      <c r="AU68" s="63">
        <f t="shared" si="39"/>
        <v>0</v>
      </c>
      <c r="AV68" s="28">
        <f t="shared" si="40"/>
        <v>0</v>
      </c>
      <c r="AW68" s="18">
        <f t="shared" si="31"/>
        <v>0</v>
      </c>
      <c r="AX68" s="28">
        <f t="shared" si="32"/>
        <v>0</v>
      </c>
    </row>
    <row r="69" spans="1:66" x14ac:dyDescent="0.25">
      <c r="I69" s="26">
        <f>SUM(C69:D69,G69:H69)</f>
        <v>0</v>
      </c>
      <c r="J69" s="45">
        <f t="shared" si="21"/>
        <v>0</v>
      </c>
      <c r="K69" s="26"/>
      <c r="S69" s="26"/>
      <c r="AK69" s="42">
        <f t="shared" si="27"/>
        <v>0</v>
      </c>
      <c r="AL69" s="43">
        <f t="shared" si="28"/>
        <v>0</v>
      </c>
      <c r="AM69" s="18">
        <f t="shared" si="29"/>
        <v>0</v>
      </c>
      <c r="AN69" s="28">
        <f t="shared" si="30"/>
        <v>0</v>
      </c>
      <c r="AU69" s="63">
        <f t="shared" si="39"/>
        <v>0</v>
      </c>
      <c r="AV69" s="28">
        <f t="shared" si="40"/>
        <v>0</v>
      </c>
      <c r="AW69" s="18">
        <f t="shared" si="31"/>
        <v>0</v>
      </c>
      <c r="AX69" s="28">
        <f t="shared" si="32"/>
        <v>0</v>
      </c>
    </row>
    <row r="70" spans="1:66" x14ac:dyDescent="0.25">
      <c r="I70" s="26">
        <f t="shared" si="36"/>
        <v>0</v>
      </c>
      <c r="J70" s="45">
        <f t="shared" si="21"/>
        <v>0</v>
      </c>
      <c r="K70" s="26"/>
      <c r="S70" s="26"/>
      <c r="AK70" s="42">
        <f t="shared" si="27"/>
        <v>0</v>
      </c>
      <c r="AL70" s="43">
        <f t="shared" si="28"/>
        <v>0</v>
      </c>
      <c r="AM70" s="18">
        <f t="shared" si="29"/>
        <v>0</v>
      </c>
      <c r="AN70" s="28">
        <f t="shared" si="30"/>
        <v>0</v>
      </c>
      <c r="AU70" s="63">
        <f t="shared" si="39"/>
        <v>0</v>
      </c>
      <c r="AV70" s="28">
        <f t="shared" si="40"/>
        <v>0</v>
      </c>
      <c r="AW70" s="18">
        <f t="shared" si="31"/>
        <v>0</v>
      </c>
      <c r="AX70" s="28">
        <f t="shared" si="32"/>
        <v>0</v>
      </c>
    </row>
    <row r="71" spans="1:66" s="13" customFormat="1" ht="12" customHeight="1" x14ac:dyDescent="0.25">
      <c r="A71" s="21"/>
      <c r="B71" s="21"/>
      <c r="C71" s="36">
        <f t="shared" ref="C71:H71" si="41">SUM(C5:C70)</f>
        <v>13</v>
      </c>
      <c r="D71" s="36">
        <f t="shared" si="41"/>
        <v>13</v>
      </c>
      <c r="E71" s="13">
        <f t="shared" si="41"/>
        <v>6</v>
      </c>
      <c r="F71" s="13">
        <f t="shared" si="41"/>
        <v>6</v>
      </c>
      <c r="G71" s="36">
        <f t="shared" si="41"/>
        <v>14</v>
      </c>
      <c r="H71" s="36">
        <f t="shared" si="41"/>
        <v>14</v>
      </c>
      <c r="I71" s="26">
        <f t="shared" si="36"/>
        <v>54</v>
      </c>
      <c r="J71" s="45">
        <f>SUM(J2:J70)</f>
        <v>27</v>
      </c>
      <c r="K71" s="18"/>
      <c r="L71" s="28">
        <f>SUM(L2:L69)</f>
        <v>30</v>
      </c>
      <c r="M71" s="13">
        <f t="shared" ref="M71:R71" si="42">SUM(M5:M70)</f>
        <v>11</v>
      </c>
      <c r="N71" s="13">
        <f t="shared" si="42"/>
        <v>11</v>
      </c>
      <c r="O71" s="13">
        <f t="shared" si="42"/>
        <v>13</v>
      </c>
      <c r="P71" s="13">
        <f t="shared" si="42"/>
        <v>13</v>
      </c>
      <c r="Q71" s="13">
        <f t="shared" si="42"/>
        <v>0</v>
      </c>
      <c r="R71" s="13">
        <f t="shared" si="42"/>
        <v>0</v>
      </c>
      <c r="S71" s="18"/>
      <c r="T71" s="28">
        <f>SUM(T3:T66)</f>
        <v>23</v>
      </c>
      <c r="U71" s="13">
        <f t="shared" ref="U71:Z71" si="43">SUM(U5:U70)</f>
        <v>2</v>
      </c>
      <c r="V71" s="13">
        <f t="shared" si="43"/>
        <v>2</v>
      </c>
      <c r="W71" s="36">
        <f t="shared" si="43"/>
        <v>9</v>
      </c>
      <c r="X71" s="36">
        <f t="shared" si="43"/>
        <v>9</v>
      </c>
      <c r="Y71" s="36">
        <f t="shared" si="43"/>
        <v>26</v>
      </c>
      <c r="Z71" s="36">
        <f t="shared" si="43"/>
        <v>26</v>
      </c>
      <c r="AB71" s="62">
        <f>SUM(AB2:AB69)</f>
        <v>30</v>
      </c>
      <c r="AC71" s="36">
        <f t="shared" ref="AC71:AJ71" si="44">SUM(AC5:AC70)</f>
        <v>2</v>
      </c>
      <c r="AD71" s="36">
        <f t="shared" si="44"/>
        <v>2</v>
      </c>
      <c r="AE71" s="36">
        <f t="shared" si="44"/>
        <v>1</v>
      </c>
      <c r="AF71" s="36">
        <f t="shared" si="44"/>
        <v>1</v>
      </c>
      <c r="AG71" s="36">
        <f t="shared" si="44"/>
        <v>27</v>
      </c>
      <c r="AH71" s="36">
        <f t="shared" si="44"/>
        <v>27</v>
      </c>
      <c r="AI71" s="36">
        <f t="shared" si="44"/>
        <v>4</v>
      </c>
      <c r="AJ71" s="36">
        <f t="shared" si="44"/>
        <v>4</v>
      </c>
      <c r="AK71" s="36">
        <f>SUM(AK2:AK69)</f>
        <v>68</v>
      </c>
      <c r="AL71" s="43">
        <f>SUM(AL2:AL69)</f>
        <v>31</v>
      </c>
      <c r="AM71" s="18"/>
      <c r="AN71" s="28">
        <f>SUM(AN2:AN69)</f>
        <v>44</v>
      </c>
      <c r="AO71" s="18">
        <f t="shared" ref="AO71:AW71" si="45">SUM(AO5:AO70)</f>
        <v>12</v>
      </c>
      <c r="AP71" s="13">
        <f t="shared" si="45"/>
        <v>12</v>
      </c>
      <c r="AQ71" s="18">
        <f t="shared" si="45"/>
        <v>15</v>
      </c>
      <c r="AR71" s="13">
        <f t="shared" si="45"/>
        <v>15</v>
      </c>
      <c r="AS71" s="18">
        <f t="shared" si="45"/>
        <v>7</v>
      </c>
      <c r="AT71" s="13">
        <f t="shared" si="45"/>
        <v>7</v>
      </c>
      <c r="AU71" s="62">
        <f t="shared" si="45"/>
        <v>19</v>
      </c>
      <c r="AV71" s="62">
        <f t="shared" si="45"/>
        <v>16</v>
      </c>
      <c r="AW71" s="62">
        <f t="shared" si="45"/>
        <v>82</v>
      </c>
      <c r="AX71" s="28">
        <f>SUM(AX2:AX69)</f>
        <v>26</v>
      </c>
      <c r="AY71" s="13">
        <f t="shared" ref="AY71:BD71" si="46">SUM(AY5:AY70)</f>
        <v>4</v>
      </c>
      <c r="AZ71" s="13">
        <f t="shared" si="46"/>
        <v>4</v>
      </c>
      <c r="BA71" s="13">
        <f t="shared" si="46"/>
        <v>7</v>
      </c>
      <c r="BB71" s="13">
        <f t="shared" si="46"/>
        <v>7</v>
      </c>
      <c r="BC71" s="13">
        <f t="shared" si="46"/>
        <v>4</v>
      </c>
      <c r="BD71" s="13">
        <f t="shared" si="46"/>
        <v>4</v>
      </c>
      <c r="BF71" s="13">
        <f>SUM(BF5:BF70)</f>
        <v>8</v>
      </c>
      <c r="BG71" s="13">
        <f>SUM(BG5:BG70)</f>
        <v>3</v>
      </c>
      <c r="BH71" s="13">
        <f>SUM(BH5:BH70)</f>
        <v>3</v>
      </c>
      <c r="BI71" s="13">
        <f>SUM(BI5:BI70)</f>
        <v>7</v>
      </c>
      <c r="BJ71" s="13">
        <f>SUM(BJ5:BJ70)</f>
        <v>7</v>
      </c>
      <c r="BL71" s="13">
        <f t="shared" ref="BL71" si="47">SUM(BL5:BL70)</f>
        <v>0</v>
      </c>
      <c r="BM71" s="13">
        <f>AVERAGE(BM2:BM67)</f>
        <v>18.253968253968253</v>
      </c>
      <c r="BN71" s="13">
        <f>AVERAGE(BN2:BN67)</f>
        <v>9.1269841269841265</v>
      </c>
    </row>
    <row r="72" spans="1:66" x14ac:dyDescent="0.25">
      <c r="K72" s="26"/>
      <c r="S72" s="26"/>
      <c r="BN72" s="13">
        <f>MEDIAN(BN2:BN67)</f>
        <v>8</v>
      </c>
    </row>
    <row r="73" spans="1:66" x14ac:dyDescent="0.25">
      <c r="BM73" s="8" t="s">
        <v>190</v>
      </c>
      <c r="BN73" s="13">
        <f>COUNT(BN2:BN68)</f>
        <v>63</v>
      </c>
    </row>
    <row r="74" spans="1:66" x14ac:dyDescent="0.25">
      <c r="E74" s="18"/>
      <c r="F74" s="62"/>
      <c r="M74" s="18"/>
      <c r="N74" s="62"/>
      <c r="O74" s="62"/>
      <c r="P74" s="62"/>
      <c r="Q74" s="62"/>
      <c r="R74" s="62"/>
      <c r="U74" s="18"/>
      <c r="V74" s="62"/>
    </row>
  </sheetData>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BO80"/>
  <sheetViews>
    <sheetView zoomScale="55" zoomScaleNormal="55" workbookViewId="0">
      <pane ySplit="1" topLeftCell="A2" activePane="bottomLeft" state="frozen"/>
      <selection pane="bottomLeft" activeCell="BR46" sqref="BR46"/>
    </sheetView>
  </sheetViews>
  <sheetFormatPr defaultRowHeight="15" x14ac:dyDescent="0.25"/>
  <cols>
    <col min="1" max="2" width="7.42578125" style="9" customWidth="1"/>
    <col min="3" max="4" width="9.140625" style="36" hidden="1" customWidth="1"/>
    <col min="5" max="5" width="9.140625" style="8" hidden="1" customWidth="1"/>
    <col min="6" max="6" width="9.140625" style="13" customWidth="1"/>
    <col min="7" max="8" width="9.140625" style="36" hidden="1" customWidth="1"/>
    <col min="9" max="9" width="7.7109375" style="18" hidden="1" customWidth="1"/>
    <col min="10" max="10" width="7.7109375" style="18" customWidth="1"/>
    <col min="11" max="11" width="7.7109375" style="18" hidden="1" customWidth="1"/>
    <col min="12" max="12" width="7.7109375" style="28" customWidth="1"/>
    <col min="13" max="13" width="9.140625" style="8" hidden="1" customWidth="1"/>
    <col min="14" max="14" width="9.140625" style="13" customWidth="1"/>
    <col min="15" max="15" width="9.140625" style="8" hidden="1" customWidth="1"/>
    <col min="16" max="16" width="9.140625" style="13" customWidth="1"/>
    <col min="17" max="17" width="9.140625" style="8" hidden="1" customWidth="1"/>
    <col min="18" max="18" width="9.140625" style="13" customWidth="1"/>
    <col min="19" max="19" width="7.7109375" style="18" hidden="1" customWidth="1"/>
    <col min="20" max="20" width="7.7109375" style="28" customWidth="1"/>
    <col min="21" max="21" width="9.140625" style="8" hidden="1" customWidth="1"/>
    <col min="22" max="22" width="9.140625" style="13" customWidth="1"/>
    <col min="23" max="26" width="9.140625" style="36" hidden="1" customWidth="1"/>
    <col min="27" max="27" width="7.7109375" style="18" hidden="1" customWidth="1"/>
    <col min="28" max="28" width="7.7109375" style="13" customWidth="1"/>
    <col min="29" max="36" width="9.140625" style="36" hidden="1" customWidth="1"/>
    <col min="37" max="37" width="7.7109375" style="42" hidden="1" customWidth="1"/>
    <col min="38" max="38" width="7.7109375" style="35" customWidth="1"/>
    <col min="39" max="39" width="7.7109375" style="18" hidden="1" customWidth="1"/>
    <col min="40" max="40" width="7.7109375" style="28" customWidth="1"/>
    <col min="41" max="41" width="9.140625" style="18" hidden="1" customWidth="1"/>
    <col min="42" max="42" width="9.140625" style="13" customWidth="1"/>
    <col min="43" max="43" width="9.140625" style="18" hidden="1" customWidth="1"/>
    <col min="44" max="44" width="9.140625" style="13" customWidth="1"/>
    <col min="45" max="45" width="9.140625" style="18" hidden="1" customWidth="1"/>
    <col min="46" max="46" width="9.140625" style="13" customWidth="1"/>
    <col min="47" max="47" width="7.7109375" style="18" hidden="1" customWidth="1"/>
    <col min="48" max="48" width="7.7109375" style="28" customWidth="1"/>
    <col min="49" max="49" width="9.140625" style="18" hidden="1" customWidth="1"/>
    <col min="50" max="50" width="9.140625" style="13" customWidth="1"/>
    <col min="51" max="51" width="9.140625" style="18" hidden="1" customWidth="1"/>
    <col min="52" max="52" width="9.140625" style="13" customWidth="1"/>
    <col min="53" max="53" width="9.140625" style="18" hidden="1" customWidth="1"/>
    <col min="54" max="54" width="9.140625" style="13" customWidth="1"/>
    <col min="55" max="55" width="0" style="18" hidden="1" customWidth="1"/>
    <col min="56" max="56" width="9.140625" style="28"/>
    <col min="57" max="57" width="0" style="18" hidden="1" customWidth="1"/>
    <col min="58" max="58" width="9.140625" style="13"/>
    <col min="59" max="59" width="9.140625" style="8"/>
    <col min="60" max="60" width="0" style="13" hidden="1" customWidth="1"/>
    <col min="61" max="66" width="9.140625" style="8"/>
    <col min="67" max="67" width="0" style="8" hidden="1" customWidth="1"/>
    <col min="68" max="16384" width="9.140625" style="8"/>
  </cols>
  <sheetData>
    <row r="1" spans="1:67" s="63" customFormat="1" ht="108" customHeight="1" thickBot="1" x14ac:dyDescent="0.3">
      <c r="A1" s="75"/>
      <c r="B1" s="75"/>
      <c r="C1" s="38" t="s">
        <v>66</v>
      </c>
      <c r="D1" s="38"/>
      <c r="E1" s="41" t="s">
        <v>65</v>
      </c>
      <c r="F1" s="41" t="s">
        <v>65</v>
      </c>
      <c r="G1" s="38" t="s">
        <v>71</v>
      </c>
      <c r="H1" s="49"/>
      <c r="I1" s="52"/>
      <c r="J1" s="25" t="s">
        <v>195</v>
      </c>
      <c r="K1" s="25"/>
      <c r="L1" s="68" t="s">
        <v>193</v>
      </c>
      <c r="M1" s="25" t="s">
        <v>59</v>
      </c>
      <c r="N1" s="25" t="s">
        <v>59</v>
      </c>
      <c r="O1" s="51" t="s">
        <v>185</v>
      </c>
      <c r="P1" s="51" t="s">
        <v>185</v>
      </c>
      <c r="Q1" s="25" t="s">
        <v>69</v>
      </c>
      <c r="R1" s="25" t="s">
        <v>69</v>
      </c>
      <c r="S1" s="25"/>
      <c r="T1" s="68" t="s">
        <v>194</v>
      </c>
      <c r="U1" s="29" t="s">
        <v>61</v>
      </c>
      <c r="V1" s="29" t="s">
        <v>61</v>
      </c>
      <c r="W1" s="47" t="s">
        <v>62</v>
      </c>
      <c r="X1" s="47"/>
      <c r="Y1" s="38" t="s">
        <v>58</v>
      </c>
      <c r="Z1" s="48"/>
      <c r="AA1" s="52"/>
      <c r="AB1" s="24" t="s">
        <v>191</v>
      </c>
      <c r="AC1" s="48" t="s">
        <v>73</v>
      </c>
      <c r="AD1" s="49"/>
      <c r="AE1" s="49" t="s">
        <v>74</v>
      </c>
      <c r="AF1" s="49"/>
      <c r="AG1" s="47" t="s">
        <v>72</v>
      </c>
      <c r="AH1" s="49"/>
      <c r="AI1" s="49" t="s">
        <v>68</v>
      </c>
      <c r="AJ1" s="49"/>
      <c r="AK1" s="25"/>
      <c r="AL1" s="25" t="s">
        <v>197</v>
      </c>
      <c r="AM1" s="25"/>
      <c r="AN1" s="68" t="s">
        <v>188</v>
      </c>
      <c r="AO1" s="29" t="s">
        <v>70</v>
      </c>
      <c r="AP1" s="29" t="s">
        <v>70</v>
      </c>
      <c r="AQ1" s="29" t="s">
        <v>63</v>
      </c>
      <c r="AR1" s="29" t="s">
        <v>63</v>
      </c>
      <c r="AS1" s="41" t="s">
        <v>75</v>
      </c>
      <c r="AT1" s="41" t="s">
        <v>75</v>
      </c>
      <c r="AU1" s="29"/>
      <c r="AV1" s="29" t="s">
        <v>186</v>
      </c>
      <c r="AW1" s="29" t="s">
        <v>67</v>
      </c>
      <c r="AX1" s="29" t="s">
        <v>67</v>
      </c>
      <c r="AY1" s="29" t="s">
        <v>64</v>
      </c>
      <c r="AZ1" s="29" t="s">
        <v>64</v>
      </c>
      <c r="BA1" s="29" t="s">
        <v>60</v>
      </c>
      <c r="BB1" s="29" t="s">
        <v>60</v>
      </c>
      <c r="BC1" s="25"/>
      <c r="BD1" s="68" t="s">
        <v>187</v>
      </c>
      <c r="BE1" s="52" t="s">
        <v>77</v>
      </c>
      <c r="BF1" s="52" t="s">
        <v>77</v>
      </c>
      <c r="BG1" s="52" t="s">
        <v>78</v>
      </c>
    </row>
    <row r="2" spans="1:67" x14ac:dyDescent="0.25">
      <c r="A2" s="16" t="s">
        <v>10</v>
      </c>
      <c r="B2" s="16"/>
      <c r="I2" s="26">
        <f>SUM(C2:D2,G2:H2)</f>
        <v>0</v>
      </c>
      <c r="J2" s="45">
        <f>IF(I2&gt;1,1,0)</f>
        <v>0</v>
      </c>
      <c r="K2" s="26"/>
      <c r="S2" s="26"/>
      <c r="AA2" s="18">
        <f>SUM(W2:Z2)</f>
        <v>0</v>
      </c>
      <c r="AB2" s="13">
        <f>IF(AA2&gt;1,1,0)</f>
        <v>0</v>
      </c>
      <c r="AK2" s="42">
        <f>SUM(AC2:AJ2)</f>
        <v>0</v>
      </c>
      <c r="AL2" s="43">
        <f>IF(AK2&gt;0,1,0)</f>
        <v>0</v>
      </c>
      <c r="AM2" s="18">
        <f>SUM(U2:V2,(AB2*2),AC2:AJ2)</f>
        <v>0</v>
      </c>
      <c r="AN2" s="28">
        <f>IF(AM2&gt;1,1,0)</f>
        <v>0</v>
      </c>
      <c r="AU2" s="18">
        <f>SUM(AO2:AT2,AY2:AZ2)</f>
        <v>0</v>
      </c>
      <c r="AV2" s="28">
        <f>IF(AU2&gt;1,1,0)</f>
        <v>0</v>
      </c>
      <c r="BC2" s="18">
        <f>SUM(AW2:AX2,BA2:BB2)</f>
        <v>0</v>
      </c>
      <c r="BD2" s="28">
        <f>IF(BC2&gt;1,1,0)</f>
        <v>0</v>
      </c>
    </row>
    <row r="3" spans="1:67" x14ac:dyDescent="0.25">
      <c r="A3" s="9">
        <v>1</v>
      </c>
      <c r="B3" s="33">
        <v>0</v>
      </c>
      <c r="G3" s="36">
        <v>1</v>
      </c>
      <c r="H3" s="36">
        <v>1</v>
      </c>
      <c r="I3" s="26">
        <f>SUM(C3:D3,G3:H3)</f>
        <v>2</v>
      </c>
      <c r="J3" s="45">
        <f t="shared" ref="J3:J58" si="0">IF(I3&gt;1,1,0)</f>
        <v>1</v>
      </c>
      <c r="K3" s="26">
        <f t="shared" ref="K3:K58" si="1">SUM(C3:H3)</f>
        <v>2</v>
      </c>
      <c r="L3" s="28">
        <f t="shared" ref="L3:L58" si="2">IF(K3&gt;1,1,0)</f>
        <v>1</v>
      </c>
      <c r="S3" s="26">
        <f>SUM(M3:R3)</f>
        <v>0</v>
      </c>
      <c r="T3" s="28">
        <f t="shared" ref="T3:T58" si="3">IF(S3&gt;1,1,0)</f>
        <v>0</v>
      </c>
      <c r="AA3" s="18">
        <f t="shared" ref="AA3:AA58" si="4">SUM(W3:Z3)</f>
        <v>0</v>
      </c>
      <c r="AB3" s="13">
        <f t="shared" ref="AB3:AB58" si="5">IF(AA3&gt;1,1,0)</f>
        <v>0</v>
      </c>
      <c r="AK3" s="42">
        <f t="shared" ref="AK3:AK58" si="6">SUM(AC3:AJ3)</f>
        <v>0</v>
      </c>
      <c r="AL3" s="43">
        <f t="shared" ref="AL3:AL58" si="7">IF(AK3&gt;0,1,0)</f>
        <v>0</v>
      </c>
      <c r="AM3" s="18">
        <f t="shared" ref="AM3:AM58" si="8">SUM(U3:V3,(AB3*2),AC3:AJ3)</f>
        <v>0</v>
      </c>
      <c r="AN3" s="28">
        <f t="shared" ref="AN3:AN58" si="9">IF(AM3&gt;1,1,0)</f>
        <v>0</v>
      </c>
      <c r="AU3" s="18">
        <f t="shared" ref="AU3:AU58" si="10">SUM(AO3:AT3,AY3:AZ3)</f>
        <v>0</v>
      </c>
      <c r="AV3" s="28">
        <f t="shared" ref="AV3:AV58" si="11">IF(AU3&gt;1,1,0)</f>
        <v>0</v>
      </c>
      <c r="BC3" s="18">
        <f>SUM(AW3:AX3,BA3:BB3)</f>
        <v>0</v>
      </c>
      <c r="BD3" s="28">
        <f t="shared" ref="BD3:BD58" si="12">IF(BC3&gt;1,1,0)</f>
        <v>0</v>
      </c>
    </row>
    <row r="4" spans="1:67" x14ac:dyDescent="0.25">
      <c r="A4" s="9">
        <v>2</v>
      </c>
      <c r="B4" s="33">
        <v>0</v>
      </c>
      <c r="C4" s="36">
        <v>1</v>
      </c>
      <c r="D4" s="36">
        <v>1</v>
      </c>
      <c r="G4" s="36">
        <v>1</v>
      </c>
      <c r="H4" s="36">
        <v>1</v>
      </c>
      <c r="I4" s="26">
        <f t="shared" ref="I4:I58" si="13">SUM(C4:D4,G4:H4)</f>
        <v>4</v>
      </c>
      <c r="J4" s="45">
        <f t="shared" si="0"/>
        <v>1</v>
      </c>
      <c r="K4" s="26">
        <f t="shared" si="1"/>
        <v>4</v>
      </c>
      <c r="L4" s="28">
        <f t="shared" si="2"/>
        <v>1</v>
      </c>
      <c r="S4" s="26">
        <f t="shared" ref="S4:S59" si="14">SUM(M4:R4)</f>
        <v>0</v>
      </c>
      <c r="T4" s="28">
        <f t="shared" si="3"/>
        <v>0</v>
      </c>
      <c r="AA4" s="18">
        <f t="shared" si="4"/>
        <v>0</v>
      </c>
      <c r="AB4" s="13">
        <f t="shared" si="5"/>
        <v>0</v>
      </c>
      <c r="AK4" s="42">
        <f t="shared" si="6"/>
        <v>0</v>
      </c>
      <c r="AL4" s="43">
        <f t="shared" si="7"/>
        <v>0</v>
      </c>
      <c r="AM4" s="18">
        <f>SUM(U4:V4,(AB4*2),AC4:AJ4)</f>
        <v>0</v>
      </c>
      <c r="AN4" s="28">
        <f t="shared" si="9"/>
        <v>0</v>
      </c>
      <c r="AU4" s="18">
        <f t="shared" si="10"/>
        <v>0</v>
      </c>
      <c r="AV4" s="28">
        <f t="shared" si="11"/>
        <v>0</v>
      </c>
      <c r="BC4" s="18">
        <f t="shared" ref="BC4:BC59" si="15">SUM(AW4:AX4,BA4:BB4)</f>
        <v>0</v>
      </c>
      <c r="BD4" s="28">
        <f t="shared" si="12"/>
        <v>0</v>
      </c>
    </row>
    <row r="5" spans="1:67" x14ac:dyDescent="0.25">
      <c r="A5" s="9">
        <v>3</v>
      </c>
      <c r="B5" s="33">
        <v>1</v>
      </c>
      <c r="I5" s="26">
        <f>SUM(C5:D5,G5:H5)</f>
        <v>0</v>
      </c>
      <c r="J5" s="45">
        <f t="shared" si="0"/>
        <v>0</v>
      </c>
      <c r="K5" s="26">
        <f t="shared" si="1"/>
        <v>0</v>
      </c>
      <c r="L5" s="28">
        <f t="shared" si="2"/>
        <v>0</v>
      </c>
      <c r="S5" s="26">
        <f t="shared" si="14"/>
        <v>0</v>
      </c>
      <c r="T5" s="28">
        <f t="shared" si="3"/>
        <v>0</v>
      </c>
      <c r="AA5" s="18">
        <f t="shared" si="4"/>
        <v>0</v>
      </c>
      <c r="AB5" s="13">
        <f t="shared" si="5"/>
        <v>0</v>
      </c>
      <c r="AK5" s="42">
        <f>SUM(AC5:AJ5)</f>
        <v>0</v>
      </c>
      <c r="AL5" s="43">
        <f t="shared" si="7"/>
        <v>0</v>
      </c>
      <c r="AM5" s="18">
        <f t="shared" si="8"/>
        <v>0</v>
      </c>
      <c r="AN5" s="28">
        <f t="shared" si="9"/>
        <v>0</v>
      </c>
      <c r="AU5" s="18">
        <f t="shared" si="10"/>
        <v>0</v>
      </c>
      <c r="AV5" s="28">
        <f t="shared" si="11"/>
        <v>0</v>
      </c>
      <c r="BC5" s="18">
        <f t="shared" si="15"/>
        <v>0</v>
      </c>
      <c r="BD5" s="28">
        <f t="shared" si="12"/>
        <v>0</v>
      </c>
      <c r="BG5" s="8">
        <v>1</v>
      </c>
      <c r="BH5" s="13">
        <v>1</v>
      </c>
      <c r="BO5" s="13"/>
    </row>
    <row r="6" spans="1:67" x14ac:dyDescent="0.25">
      <c r="A6" s="9">
        <v>4</v>
      </c>
      <c r="B6" s="33">
        <v>0</v>
      </c>
      <c r="G6" s="36">
        <v>1</v>
      </c>
      <c r="H6" s="36">
        <v>1</v>
      </c>
      <c r="I6" s="26">
        <f t="shared" si="13"/>
        <v>2</v>
      </c>
      <c r="J6" s="45">
        <f t="shared" si="0"/>
        <v>1</v>
      </c>
      <c r="K6" s="26">
        <f t="shared" si="1"/>
        <v>2</v>
      </c>
      <c r="L6" s="28">
        <f t="shared" si="2"/>
        <v>1</v>
      </c>
      <c r="S6" s="26">
        <f t="shared" si="14"/>
        <v>0</v>
      </c>
      <c r="T6" s="28">
        <f t="shared" si="3"/>
        <v>0</v>
      </c>
      <c r="AA6" s="18">
        <f t="shared" si="4"/>
        <v>0</v>
      </c>
      <c r="AB6" s="13">
        <f t="shared" si="5"/>
        <v>0</v>
      </c>
      <c r="AK6" s="42">
        <f t="shared" si="6"/>
        <v>0</v>
      </c>
      <c r="AL6" s="43">
        <f t="shared" si="7"/>
        <v>0</v>
      </c>
      <c r="AM6" s="18">
        <f t="shared" si="8"/>
        <v>0</v>
      </c>
      <c r="AN6" s="28">
        <f t="shared" si="9"/>
        <v>0</v>
      </c>
      <c r="AU6" s="18">
        <f t="shared" si="10"/>
        <v>0</v>
      </c>
      <c r="AV6" s="28">
        <f t="shared" si="11"/>
        <v>0</v>
      </c>
      <c r="BC6" s="18">
        <f t="shared" si="15"/>
        <v>0</v>
      </c>
      <c r="BD6" s="28">
        <f t="shared" si="12"/>
        <v>0</v>
      </c>
    </row>
    <row r="7" spans="1:67" x14ac:dyDescent="0.25">
      <c r="A7" s="9">
        <v>5</v>
      </c>
      <c r="B7" s="33">
        <v>0</v>
      </c>
      <c r="E7" s="8">
        <v>1</v>
      </c>
      <c r="F7" s="13">
        <v>1</v>
      </c>
      <c r="I7" s="26">
        <f t="shared" si="13"/>
        <v>0</v>
      </c>
      <c r="J7" s="45">
        <f t="shared" si="0"/>
        <v>0</v>
      </c>
      <c r="K7" s="26">
        <f t="shared" si="1"/>
        <v>2</v>
      </c>
      <c r="L7" s="28">
        <f t="shared" si="2"/>
        <v>1</v>
      </c>
      <c r="S7" s="26">
        <f t="shared" si="14"/>
        <v>0</v>
      </c>
      <c r="T7" s="28">
        <f t="shared" si="3"/>
        <v>0</v>
      </c>
      <c r="AA7" s="18">
        <f t="shared" si="4"/>
        <v>0</v>
      </c>
      <c r="AB7" s="13">
        <f t="shared" si="5"/>
        <v>0</v>
      </c>
      <c r="AC7" s="36">
        <v>1</v>
      </c>
      <c r="AD7" s="36">
        <v>1</v>
      </c>
      <c r="AG7" s="36">
        <v>1</v>
      </c>
      <c r="AH7" s="36">
        <v>1</v>
      </c>
      <c r="AK7" s="42">
        <f>SUM(AC7:AJ7)</f>
        <v>4</v>
      </c>
      <c r="AL7" s="43">
        <f t="shared" si="7"/>
        <v>1</v>
      </c>
      <c r="AM7" s="18">
        <f t="shared" si="8"/>
        <v>4</v>
      </c>
      <c r="AN7" s="28">
        <f t="shared" si="9"/>
        <v>1</v>
      </c>
      <c r="AO7" s="18">
        <v>1</v>
      </c>
      <c r="AP7" s="13">
        <v>1</v>
      </c>
      <c r="AU7" s="18">
        <f t="shared" si="10"/>
        <v>2</v>
      </c>
      <c r="AV7" s="28">
        <f>IF(AU7&gt;1,1,0)</f>
        <v>1</v>
      </c>
      <c r="BC7" s="18">
        <f t="shared" si="15"/>
        <v>0</v>
      </c>
      <c r="BD7" s="28">
        <f t="shared" si="12"/>
        <v>0</v>
      </c>
    </row>
    <row r="8" spans="1:67" x14ac:dyDescent="0.25">
      <c r="A8" s="9">
        <v>6</v>
      </c>
      <c r="B8" s="33">
        <v>0</v>
      </c>
      <c r="E8" s="8">
        <v>1</v>
      </c>
      <c r="F8" s="13">
        <v>1</v>
      </c>
      <c r="I8" s="26">
        <f t="shared" si="13"/>
        <v>0</v>
      </c>
      <c r="J8" s="45">
        <f t="shared" si="0"/>
        <v>0</v>
      </c>
      <c r="K8" s="26">
        <f t="shared" si="1"/>
        <v>2</v>
      </c>
      <c r="L8" s="28">
        <f t="shared" si="2"/>
        <v>1</v>
      </c>
      <c r="S8" s="26">
        <f t="shared" si="14"/>
        <v>0</v>
      </c>
      <c r="T8" s="28">
        <f t="shared" si="3"/>
        <v>0</v>
      </c>
      <c r="AA8" s="18">
        <f t="shared" si="4"/>
        <v>0</v>
      </c>
      <c r="AB8" s="13">
        <f t="shared" si="5"/>
        <v>0</v>
      </c>
      <c r="AK8" s="42">
        <f t="shared" si="6"/>
        <v>0</v>
      </c>
      <c r="AL8" s="43">
        <f t="shared" si="7"/>
        <v>0</v>
      </c>
      <c r="AM8" s="18">
        <f t="shared" si="8"/>
        <v>0</v>
      </c>
      <c r="AN8" s="28">
        <f t="shared" si="9"/>
        <v>0</v>
      </c>
      <c r="AU8" s="18">
        <f t="shared" si="10"/>
        <v>0</v>
      </c>
      <c r="AV8" s="28">
        <f>IF(AU8&gt;1,1,0)</f>
        <v>0</v>
      </c>
      <c r="BC8" s="18">
        <f t="shared" si="15"/>
        <v>0</v>
      </c>
      <c r="BD8" s="28">
        <f t="shared" si="12"/>
        <v>0</v>
      </c>
    </row>
    <row r="9" spans="1:67" x14ac:dyDescent="0.25">
      <c r="A9" s="9">
        <v>7</v>
      </c>
      <c r="B9" s="33">
        <v>0</v>
      </c>
      <c r="I9" s="26">
        <f t="shared" si="13"/>
        <v>0</v>
      </c>
      <c r="J9" s="45">
        <f t="shared" si="0"/>
        <v>0</v>
      </c>
      <c r="K9" s="26">
        <f t="shared" si="1"/>
        <v>0</v>
      </c>
      <c r="L9" s="28">
        <f t="shared" si="2"/>
        <v>0</v>
      </c>
      <c r="S9" s="26">
        <f t="shared" si="14"/>
        <v>0</v>
      </c>
      <c r="T9" s="28">
        <f t="shared" si="3"/>
        <v>0</v>
      </c>
      <c r="AA9" s="18">
        <f t="shared" si="4"/>
        <v>0</v>
      </c>
      <c r="AB9" s="13">
        <f t="shared" si="5"/>
        <v>0</v>
      </c>
      <c r="AK9" s="42">
        <f t="shared" si="6"/>
        <v>0</v>
      </c>
      <c r="AL9" s="43">
        <f t="shared" si="7"/>
        <v>0</v>
      </c>
      <c r="AM9" s="18">
        <f t="shared" si="8"/>
        <v>0</v>
      </c>
      <c r="AN9" s="28">
        <f t="shared" si="9"/>
        <v>0</v>
      </c>
      <c r="AU9" s="18">
        <f t="shared" si="10"/>
        <v>0</v>
      </c>
      <c r="AV9" s="28">
        <f t="shared" si="11"/>
        <v>0</v>
      </c>
      <c r="BC9" s="18">
        <f t="shared" si="15"/>
        <v>0</v>
      </c>
      <c r="BD9" s="28">
        <f t="shared" si="12"/>
        <v>0</v>
      </c>
      <c r="BG9" s="8">
        <v>1</v>
      </c>
      <c r="BH9" s="13">
        <v>1</v>
      </c>
    </row>
    <row r="10" spans="1:67" x14ac:dyDescent="0.25">
      <c r="A10" s="9">
        <v>8</v>
      </c>
      <c r="B10" s="33">
        <v>1</v>
      </c>
      <c r="I10" s="26">
        <f t="shared" si="13"/>
        <v>0</v>
      </c>
      <c r="J10" s="45">
        <f t="shared" si="0"/>
        <v>0</v>
      </c>
      <c r="K10" s="26">
        <f t="shared" si="1"/>
        <v>0</v>
      </c>
      <c r="L10" s="28">
        <f t="shared" si="2"/>
        <v>0</v>
      </c>
      <c r="S10" s="26">
        <f t="shared" si="14"/>
        <v>0</v>
      </c>
      <c r="T10" s="28">
        <f t="shared" si="3"/>
        <v>0</v>
      </c>
      <c r="AA10" s="18">
        <f t="shared" si="4"/>
        <v>0</v>
      </c>
      <c r="AB10" s="13">
        <f t="shared" si="5"/>
        <v>0</v>
      </c>
      <c r="AK10" s="42">
        <f t="shared" si="6"/>
        <v>0</v>
      </c>
      <c r="AL10" s="43">
        <f t="shared" si="7"/>
        <v>0</v>
      </c>
      <c r="AM10" s="18">
        <f t="shared" si="8"/>
        <v>0</v>
      </c>
      <c r="AN10" s="28">
        <f t="shared" si="9"/>
        <v>0</v>
      </c>
      <c r="AU10" s="18">
        <f t="shared" si="10"/>
        <v>0</v>
      </c>
      <c r="AV10" s="28">
        <f t="shared" si="11"/>
        <v>0</v>
      </c>
      <c r="BC10" s="18">
        <f t="shared" si="15"/>
        <v>0</v>
      </c>
      <c r="BD10" s="28">
        <f t="shared" si="12"/>
        <v>0</v>
      </c>
    </row>
    <row r="11" spans="1:67" x14ac:dyDescent="0.25">
      <c r="A11" s="9">
        <v>9</v>
      </c>
      <c r="B11" s="33">
        <v>0</v>
      </c>
      <c r="I11" s="26">
        <f t="shared" si="13"/>
        <v>0</v>
      </c>
      <c r="J11" s="45">
        <f t="shared" si="0"/>
        <v>0</v>
      </c>
      <c r="K11" s="26">
        <f t="shared" si="1"/>
        <v>0</v>
      </c>
      <c r="L11" s="28">
        <f t="shared" si="2"/>
        <v>0</v>
      </c>
      <c r="O11" s="8">
        <v>1</v>
      </c>
      <c r="P11" s="13">
        <v>1</v>
      </c>
      <c r="S11" s="26">
        <f t="shared" si="14"/>
        <v>2</v>
      </c>
      <c r="T11" s="28">
        <f t="shared" si="3"/>
        <v>1</v>
      </c>
      <c r="AA11" s="18">
        <f t="shared" si="4"/>
        <v>0</v>
      </c>
      <c r="AB11" s="13">
        <f t="shared" si="5"/>
        <v>0</v>
      </c>
      <c r="AK11" s="42">
        <f t="shared" si="6"/>
        <v>0</v>
      </c>
      <c r="AL11" s="43">
        <f t="shared" si="7"/>
        <v>0</v>
      </c>
      <c r="AM11" s="18">
        <f t="shared" si="8"/>
        <v>0</v>
      </c>
      <c r="AN11" s="28">
        <f t="shared" si="9"/>
        <v>0</v>
      </c>
      <c r="AU11" s="18">
        <f t="shared" si="10"/>
        <v>0</v>
      </c>
      <c r="AV11" s="28">
        <f t="shared" si="11"/>
        <v>0</v>
      </c>
      <c r="BC11" s="18">
        <f t="shared" si="15"/>
        <v>0</v>
      </c>
      <c r="BD11" s="28">
        <f t="shared" si="12"/>
        <v>0</v>
      </c>
      <c r="BG11" s="8">
        <v>1</v>
      </c>
      <c r="BH11" s="13">
        <v>1</v>
      </c>
    </row>
    <row r="12" spans="1:67" x14ac:dyDescent="0.25">
      <c r="A12" s="9">
        <v>10</v>
      </c>
      <c r="B12" s="33">
        <v>0</v>
      </c>
      <c r="G12" s="36">
        <v>1</v>
      </c>
      <c r="H12" s="36">
        <v>1</v>
      </c>
      <c r="I12" s="26">
        <f t="shared" si="13"/>
        <v>2</v>
      </c>
      <c r="J12" s="45">
        <f t="shared" si="0"/>
        <v>1</v>
      </c>
      <c r="K12" s="26">
        <f t="shared" si="1"/>
        <v>2</v>
      </c>
      <c r="L12" s="28">
        <f t="shared" si="2"/>
        <v>1</v>
      </c>
      <c r="S12" s="26">
        <f t="shared" si="14"/>
        <v>0</v>
      </c>
      <c r="T12" s="28">
        <f t="shared" si="3"/>
        <v>0</v>
      </c>
      <c r="AA12" s="18">
        <f t="shared" si="4"/>
        <v>0</v>
      </c>
      <c r="AB12" s="13">
        <f t="shared" si="5"/>
        <v>0</v>
      </c>
      <c r="AK12" s="42">
        <f t="shared" si="6"/>
        <v>0</v>
      </c>
      <c r="AL12" s="43">
        <f t="shared" si="7"/>
        <v>0</v>
      </c>
      <c r="AM12" s="18">
        <f t="shared" si="8"/>
        <v>0</v>
      </c>
      <c r="AN12" s="28">
        <f t="shared" si="9"/>
        <v>0</v>
      </c>
      <c r="AU12" s="18">
        <f t="shared" si="10"/>
        <v>0</v>
      </c>
      <c r="AV12" s="28">
        <f t="shared" si="11"/>
        <v>0</v>
      </c>
      <c r="BC12" s="18">
        <f t="shared" si="15"/>
        <v>0</v>
      </c>
      <c r="BD12" s="28">
        <f t="shared" si="12"/>
        <v>0</v>
      </c>
    </row>
    <row r="13" spans="1:67" ht="24.75" customHeight="1" x14ac:dyDescent="0.25">
      <c r="A13" s="9">
        <v>11</v>
      </c>
      <c r="B13" s="33">
        <v>1</v>
      </c>
      <c r="E13" s="8">
        <v>1</v>
      </c>
      <c r="F13" s="13">
        <v>1</v>
      </c>
      <c r="I13" s="26">
        <f t="shared" si="13"/>
        <v>0</v>
      </c>
      <c r="J13" s="45">
        <f t="shared" si="0"/>
        <v>0</v>
      </c>
      <c r="K13" s="26">
        <f t="shared" si="1"/>
        <v>2</v>
      </c>
      <c r="L13" s="28">
        <f t="shared" si="2"/>
        <v>1</v>
      </c>
      <c r="S13" s="26">
        <f t="shared" si="14"/>
        <v>0</v>
      </c>
      <c r="T13" s="28">
        <f t="shared" si="3"/>
        <v>0</v>
      </c>
      <c r="U13" s="8">
        <v>1</v>
      </c>
      <c r="V13" s="13">
        <v>1</v>
      </c>
      <c r="AA13" s="18">
        <f t="shared" si="4"/>
        <v>0</v>
      </c>
      <c r="AB13" s="13">
        <f t="shared" si="5"/>
        <v>0</v>
      </c>
      <c r="AK13" s="42">
        <f t="shared" si="6"/>
        <v>0</v>
      </c>
      <c r="AL13" s="43">
        <f t="shared" si="7"/>
        <v>0</v>
      </c>
      <c r="AM13" s="18">
        <f t="shared" si="8"/>
        <v>2</v>
      </c>
      <c r="AN13" s="28">
        <f t="shared" si="9"/>
        <v>1</v>
      </c>
      <c r="AO13" s="18">
        <v>1</v>
      </c>
      <c r="AP13" s="13">
        <v>1</v>
      </c>
      <c r="AQ13" s="18">
        <v>1</v>
      </c>
      <c r="AR13" s="13">
        <v>1</v>
      </c>
      <c r="AU13" s="18">
        <f t="shared" si="10"/>
        <v>6</v>
      </c>
      <c r="AV13" s="28">
        <f t="shared" si="11"/>
        <v>1</v>
      </c>
      <c r="AY13" s="18">
        <v>1</v>
      </c>
      <c r="AZ13" s="13">
        <v>1</v>
      </c>
      <c r="BC13" s="18">
        <f t="shared" si="15"/>
        <v>0</v>
      </c>
      <c r="BD13" s="28">
        <f t="shared" si="12"/>
        <v>0</v>
      </c>
    </row>
    <row r="14" spans="1:67" x14ac:dyDescent="0.25">
      <c r="A14" s="9">
        <v>12</v>
      </c>
      <c r="B14" s="33">
        <v>1</v>
      </c>
      <c r="C14" s="36">
        <v>1</v>
      </c>
      <c r="D14" s="36">
        <v>1</v>
      </c>
      <c r="E14" s="8">
        <v>1</v>
      </c>
      <c r="F14" s="13">
        <v>1</v>
      </c>
      <c r="I14" s="26">
        <f t="shared" si="13"/>
        <v>2</v>
      </c>
      <c r="J14" s="45">
        <f t="shared" si="0"/>
        <v>1</v>
      </c>
      <c r="K14" s="26">
        <f t="shared" si="1"/>
        <v>4</v>
      </c>
      <c r="L14" s="28">
        <f t="shared" si="2"/>
        <v>1</v>
      </c>
      <c r="S14" s="26">
        <f t="shared" si="14"/>
        <v>0</v>
      </c>
      <c r="T14" s="28">
        <f t="shared" si="3"/>
        <v>0</v>
      </c>
      <c r="AA14" s="18">
        <f t="shared" si="4"/>
        <v>0</v>
      </c>
      <c r="AB14" s="13">
        <f t="shared" si="5"/>
        <v>0</v>
      </c>
      <c r="AG14" s="36">
        <v>1</v>
      </c>
      <c r="AH14" s="36">
        <v>1</v>
      </c>
      <c r="AK14" s="42">
        <f t="shared" si="6"/>
        <v>2</v>
      </c>
      <c r="AL14" s="43">
        <f t="shared" si="7"/>
        <v>1</v>
      </c>
      <c r="AM14" s="18">
        <f t="shared" si="8"/>
        <v>2</v>
      </c>
      <c r="AN14" s="28">
        <f t="shared" si="9"/>
        <v>1</v>
      </c>
      <c r="AU14" s="18">
        <f t="shared" si="10"/>
        <v>0</v>
      </c>
      <c r="AV14" s="28">
        <f t="shared" si="11"/>
        <v>0</v>
      </c>
      <c r="BC14" s="18">
        <f>SUM(AW14:AX14,BA14:BB14)</f>
        <v>0</v>
      </c>
      <c r="BD14" s="28">
        <f t="shared" si="12"/>
        <v>0</v>
      </c>
    </row>
    <row r="15" spans="1:67" x14ac:dyDescent="0.25">
      <c r="A15" s="9">
        <v>13</v>
      </c>
      <c r="B15" s="33">
        <v>1</v>
      </c>
      <c r="I15" s="26">
        <f t="shared" si="13"/>
        <v>0</v>
      </c>
      <c r="J15" s="45">
        <f t="shared" si="0"/>
        <v>0</v>
      </c>
      <c r="K15" s="26">
        <f t="shared" si="1"/>
        <v>0</v>
      </c>
      <c r="L15" s="28">
        <f t="shared" si="2"/>
        <v>0</v>
      </c>
      <c r="S15" s="26">
        <f t="shared" si="14"/>
        <v>0</v>
      </c>
      <c r="T15" s="28">
        <f t="shared" si="3"/>
        <v>0</v>
      </c>
      <c r="AA15" s="18">
        <f t="shared" si="4"/>
        <v>0</v>
      </c>
      <c r="AB15" s="13">
        <f t="shared" si="5"/>
        <v>0</v>
      </c>
      <c r="AC15" s="36">
        <v>1</v>
      </c>
      <c r="AD15" s="36">
        <v>1</v>
      </c>
      <c r="AG15" s="36">
        <v>1</v>
      </c>
      <c r="AH15" s="36">
        <v>1</v>
      </c>
      <c r="AK15" s="42">
        <f t="shared" si="6"/>
        <v>4</v>
      </c>
      <c r="AL15" s="43">
        <f t="shared" si="7"/>
        <v>1</v>
      </c>
      <c r="AM15" s="18">
        <f t="shared" si="8"/>
        <v>4</v>
      </c>
      <c r="AN15" s="28">
        <f t="shared" si="9"/>
        <v>1</v>
      </c>
      <c r="AU15" s="18">
        <f t="shared" si="10"/>
        <v>0</v>
      </c>
      <c r="AV15" s="28">
        <f t="shared" si="11"/>
        <v>0</v>
      </c>
      <c r="BC15" s="18">
        <f t="shared" si="15"/>
        <v>0</v>
      </c>
      <c r="BD15" s="28">
        <f t="shared" si="12"/>
        <v>0</v>
      </c>
      <c r="BG15" s="8">
        <v>1</v>
      </c>
      <c r="BH15" s="13">
        <v>1</v>
      </c>
    </row>
    <row r="16" spans="1:67" x14ac:dyDescent="0.25">
      <c r="A16" s="9">
        <v>14</v>
      </c>
      <c r="B16" s="33">
        <v>0</v>
      </c>
      <c r="I16" s="26">
        <f t="shared" si="13"/>
        <v>0</v>
      </c>
      <c r="J16" s="45">
        <f t="shared" si="0"/>
        <v>0</v>
      </c>
      <c r="K16" s="26">
        <f t="shared" si="1"/>
        <v>0</v>
      </c>
      <c r="L16" s="28">
        <f t="shared" si="2"/>
        <v>0</v>
      </c>
      <c r="S16" s="26">
        <f t="shared" si="14"/>
        <v>0</v>
      </c>
      <c r="T16" s="28">
        <f t="shared" si="3"/>
        <v>0</v>
      </c>
      <c r="AA16" s="18">
        <f t="shared" si="4"/>
        <v>0</v>
      </c>
      <c r="AB16" s="13">
        <f t="shared" si="5"/>
        <v>0</v>
      </c>
      <c r="AK16" s="42">
        <f t="shared" si="6"/>
        <v>0</v>
      </c>
      <c r="AL16" s="43">
        <f t="shared" si="7"/>
        <v>0</v>
      </c>
      <c r="AM16" s="18">
        <f t="shared" si="8"/>
        <v>0</v>
      </c>
      <c r="AN16" s="28">
        <f t="shared" si="9"/>
        <v>0</v>
      </c>
      <c r="AU16" s="18">
        <f t="shared" si="10"/>
        <v>0</v>
      </c>
      <c r="AV16" s="28">
        <f t="shared" si="11"/>
        <v>0</v>
      </c>
      <c r="BC16" s="18">
        <f t="shared" si="15"/>
        <v>0</v>
      </c>
      <c r="BD16" s="28">
        <f t="shared" si="12"/>
        <v>0</v>
      </c>
      <c r="BI16" s="8" t="s">
        <v>9</v>
      </c>
    </row>
    <row r="17" spans="1:61" x14ac:dyDescent="0.25">
      <c r="A17" s="9">
        <v>15</v>
      </c>
      <c r="B17" s="33">
        <v>1</v>
      </c>
      <c r="G17" s="36">
        <v>1</v>
      </c>
      <c r="H17" s="36">
        <v>1</v>
      </c>
      <c r="I17" s="26">
        <f t="shared" si="13"/>
        <v>2</v>
      </c>
      <c r="J17" s="45">
        <f t="shared" si="0"/>
        <v>1</v>
      </c>
      <c r="K17" s="26">
        <f t="shared" si="1"/>
        <v>2</v>
      </c>
      <c r="L17" s="28">
        <f t="shared" si="2"/>
        <v>1</v>
      </c>
      <c r="O17" s="8">
        <v>1</v>
      </c>
      <c r="P17" s="13">
        <v>1</v>
      </c>
      <c r="S17" s="26">
        <f t="shared" si="14"/>
        <v>2</v>
      </c>
      <c r="T17" s="28">
        <f t="shared" si="3"/>
        <v>1</v>
      </c>
      <c r="AA17" s="18">
        <f t="shared" si="4"/>
        <v>0</v>
      </c>
      <c r="AB17" s="13">
        <f t="shared" si="5"/>
        <v>0</v>
      </c>
      <c r="AK17" s="42">
        <f t="shared" si="6"/>
        <v>0</v>
      </c>
      <c r="AL17" s="43">
        <f t="shared" si="7"/>
        <v>0</v>
      </c>
      <c r="AM17" s="18">
        <f t="shared" si="8"/>
        <v>0</v>
      </c>
      <c r="AN17" s="28">
        <f t="shared" si="9"/>
        <v>0</v>
      </c>
      <c r="AU17" s="18">
        <f t="shared" si="10"/>
        <v>0</v>
      </c>
      <c r="AV17" s="28">
        <f t="shared" si="11"/>
        <v>0</v>
      </c>
      <c r="BC17" s="18">
        <f t="shared" si="15"/>
        <v>0</v>
      </c>
      <c r="BD17" s="28">
        <f t="shared" si="12"/>
        <v>0</v>
      </c>
    </row>
    <row r="18" spans="1:61" x14ac:dyDescent="0.25">
      <c r="A18" s="9">
        <v>16</v>
      </c>
      <c r="B18" s="33">
        <v>1</v>
      </c>
      <c r="I18" s="26">
        <f t="shared" si="13"/>
        <v>0</v>
      </c>
      <c r="J18" s="45">
        <f t="shared" si="0"/>
        <v>0</v>
      </c>
      <c r="K18" s="26">
        <f t="shared" si="1"/>
        <v>0</v>
      </c>
      <c r="L18" s="28">
        <f t="shared" si="2"/>
        <v>0</v>
      </c>
      <c r="S18" s="26">
        <f>SUM(M18:R18)</f>
        <v>0</v>
      </c>
      <c r="T18" s="28">
        <f t="shared" si="3"/>
        <v>0</v>
      </c>
      <c r="AA18" s="18">
        <f t="shared" si="4"/>
        <v>0</v>
      </c>
      <c r="AB18" s="13">
        <f t="shared" si="5"/>
        <v>0</v>
      </c>
      <c r="AK18" s="42">
        <f t="shared" si="6"/>
        <v>0</v>
      </c>
      <c r="AL18" s="43">
        <f t="shared" si="7"/>
        <v>0</v>
      </c>
      <c r="AM18" s="18">
        <f t="shared" si="8"/>
        <v>0</v>
      </c>
      <c r="AN18" s="28">
        <f t="shared" si="9"/>
        <v>0</v>
      </c>
      <c r="AS18" s="18">
        <v>1</v>
      </c>
      <c r="AT18" s="13">
        <v>1</v>
      </c>
      <c r="AU18" s="18">
        <f t="shared" si="10"/>
        <v>2</v>
      </c>
      <c r="AV18" s="28">
        <f t="shared" si="11"/>
        <v>1</v>
      </c>
      <c r="BC18" s="18">
        <f t="shared" si="15"/>
        <v>0</v>
      </c>
      <c r="BD18" s="28">
        <f t="shared" si="12"/>
        <v>0</v>
      </c>
      <c r="BI18" s="8" t="s">
        <v>9</v>
      </c>
    </row>
    <row r="19" spans="1:61" x14ac:dyDescent="0.25">
      <c r="A19" s="9">
        <v>17</v>
      </c>
      <c r="B19" s="33">
        <v>0</v>
      </c>
      <c r="E19" s="8">
        <v>1</v>
      </c>
      <c r="F19" s="13">
        <v>1</v>
      </c>
      <c r="G19" s="36">
        <v>1</v>
      </c>
      <c r="H19" s="36">
        <v>1</v>
      </c>
      <c r="I19" s="26">
        <f t="shared" si="13"/>
        <v>2</v>
      </c>
      <c r="J19" s="45">
        <f t="shared" si="0"/>
        <v>1</v>
      </c>
      <c r="K19" s="26">
        <f t="shared" si="1"/>
        <v>4</v>
      </c>
      <c r="L19" s="28">
        <f t="shared" si="2"/>
        <v>1</v>
      </c>
      <c r="S19" s="26">
        <f t="shared" si="14"/>
        <v>0</v>
      </c>
      <c r="T19" s="28">
        <f t="shared" si="3"/>
        <v>0</v>
      </c>
      <c r="W19" s="36">
        <v>1</v>
      </c>
      <c r="X19" s="36">
        <v>1</v>
      </c>
      <c r="AA19" s="18">
        <f t="shared" si="4"/>
        <v>2</v>
      </c>
      <c r="AB19" s="13">
        <f t="shared" si="5"/>
        <v>1</v>
      </c>
      <c r="AK19" s="42">
        <f t="shared" si="6"/>
        <v>0</v>
      </c>
      <c r="AL19" s="43">
        <f t="shared" si="7"/>
        <v>0</v>
      </c>
      <c r="AM19" s="18">
        <f t="shared" si="8"/>
        <v>2</v>
      </c>
      <c r="AN19" s="28">
        <f t="shared" si="9"/>
        <v>1</v>
      </c>
      <c r="AO19" s="18">
        <v>1</v>
      </c>
      <c r="AP19" s="13">
        <v>1</v>
      </c>
      <c r="AU19" s="18">
        <f t="shared" si="10"/>
        <v>2</v>
      </c>
      <c r="AV19" s="28">
        <f t="shared" si="11"/>
        <v>1</v>
      </c>
      <c r="BA19" s="18">
        <v>1</v>
      </c>
      <c r="BB19" s="13">
        <v>1</v>
      </c>
      <c r="BC19" s="18">
        <f t="shared" si="15"/>
        <v>2</v>
      </c>
      <c r="BD19" s="28">
        <f t="shared" si="12"/>
        <v>1</v>
      </c>
    </row>
    <row r="20" spans="1:61" x14ac:dyDescent="0.25">
      <c r="A20" s="9">
        <v>18</v>
      </c>
      <c r="B20" s="33">
        <v>1</v>
      </c>
      <c r="I20" s="26">
        <f t="shared" si="13"/>
        <v>0</v>
      </c>
      <c r="J20" s="45">
        <f t="shared" si="0"/>
        <v>0</v>
      </c>
      <c r="K20" s="26">
        <f t="shared" si="1"/>
        <v>0</v>
      </c>
      <c r="L20" s="28">
        <f t="shared" si="2"/>
        <v>0</v>
      </c>
      <c r="S20" s="26">
        <f t="shared" si="14"/>
        <v>0</v>
      </c>
      <c r="T20" s="28">
        <f t="shared" si="3"/>
        <v>0</v>
      </c>
      <c r="AA20" s="18">
        <f t="shared" si="4"/>
        <v>0</v>
      </c>
      <c r="AB20" s="13">
        <f t="shared" si="5"/>
        <v>0</v>
      </c>
      <c r="AK20" s="42">
        <f t="shared" si="6"/>
        <v>0</v>
      </c>
      <c r="AL20" s="43">
        <f t="shared" si="7"/>
        <v>0</v>
      </c>
      <c r="AM20" s="18">
        <f t="shared" si="8"/>
        <v>0</v>
      </c>
      <c r="AN20" s="28">
        <f t="shared" si="9"/>
        <v>0</v>
      </c>
      <c r="AU20" s="18">
        <f t="shared" si="10"/>
        <v>0</v>
      </c>
      <c r="AV20" s="28">
        <f t="shared" si="11"/>
        <v>0</v>
      </c>
      <c r="BC20" s="18">
        <f t="shared" si="15"/>
        <v>0</v>
      </c>
      <c r="BD20" s="28">
        <f t="shared" si="12"/>
        <v>0</v>
      </c>
      <c r="BG20" s="8">
        <v>1</v>
      </c>
      <c r="BH20" s="13">
        <v>1</v>
      </c>
    </row>
    <row r="21" spans="1:61" x14ac:dyDescent="0.25">
      <c r="A21" s="9">
        <v>19</v>
      </c>
      <c r="B21" s="33">
        <v>1</v>
      </c>
      <c r="E21" s="8">
        <v>1</v>
      </c>
      <c r="F21" s="13">
        <v>1</v>
      </c>
      <c r="G21" s="36">
        <v>1</v>
      </c>
      <c r="H21" s="36">
        <v>1</v>
      </c>
      <c r="I21" s="26">
        <f t="shared" si="13"/>
        <v>2</v>
      </c>
      <c r="J21" s="45">
        <f t="shared" si="0"/>
        <v>1</v>
      </c>
      <c r="K21" s="26">
        <f t="shared" si="1"/>
        <v>4</v>
      </c>
      <c r="L21" s="28">
        <f t="shared" si="2"/>
        <v>1</v>
      </c>
      <c r="S21" s="26">
        <f t="shared" si="14"/>
        <v>0</v>
      </c>
      <c r="T21" s="28">
        <f t="shared" si="3"/>
        <v>0</v>
      </c>
      <c r="AA21" s="18">
        <f t="shared" si="4"/>
        <v>0</v>
      </c>
      <c r="AB21" s="13">
        <f t="shared" si="5"/>
        <v>0</v>
      </c>
      <c r="AK21" s="42">
        <f t="shared" si="6"/>
        <v>0</v>
      </c>
      <c r="AL21" s="43">
        <f t="shared" si="7"/>
        <v>0</v>
      </c>
      <c r="AM21" s="18">
        <f t="shared" si="8"/>
        <v>0</v>
      </c>
      <c r="AN21" s="28">
        <f t="shared" si="9"/>
        <v>0</v>
      </c>
      <c r="AU21" s="18">
        <f t="shared" si="10"/>
        <v>0</v>
      </c>
      <c r="AV21" s="28">
        <f t="shared" si="11"/>
        <v>0</v>
      </c>
      <c r="BC21" s="18">
        <f t="shared" si="15"/>
        <v>0</v>
      </c>
      <c r="BD21" s="28">
        <f t="shared" si="12"/>
        <v>0</v>
      </c>
    </row>
    <row r="22" spans="1:61" x14ac:dyDescent="0.25">
      <c r="A22" s="9">
        <v>20</v>
      </c>
      <c r="B22" s="33">
        <v>0</v>
      </c>
      <c r="C22" s="36">
        <v>1</v>
      </c>
      <c r="D22" s="36">
        <v>1</v>
      </c>
      <c r="E22" s="8">
        <v>1</v>
      </c>
      <c r="F22" s="13">
        <v>1</v>
      </c>
      <c r="I22" s="26">
        <f t="shared" si="13"/>
        <v>2</v>
      </c>
      <c r="J22" s="45">
        <f t="shared" si="0"/>
        <v>1</v>
      </c>
      <c r="K22" s="26">
        <f t="shared" si="1"/>
        <v>4</v>
      </c>
      <c r="L22" s="28">
        <f t="shared" si="2"/>
        <v>1</v>
      </c>
      <c r="S22" s="26">
        <f>SUM(M22:R22)</f>
        <v>0</v>
      </c>
      <c r="T22" s="28">
        <f t="shared" si="3"/>
        <v>0</v>
      </c>
      <c r="W22" s="36">
        <v>1</v>
      </c>
      <c r="X22" s="36">
        <v>1</v>
      </c>
      <c r="AA22" s="18">
        <f t="shared" si="4"/>
        <v>2</v>
      </c>
      <c r="AB22" s="13">
        <f t="shared" si="5"/>
        <v>1</v>
      </c>
      <c r="AK22" s="42">
        <f t="shared" si="6"/>
        <v>0</v>
      </c>
      <c r="AL22" s="43">
        <f t="shared" si="7"/>
        <v>0</v>
      </c>
      <c r="AM22" s="18">
        <f t="shared" si="8"/>
        <v>2</v>
      </c>
      <c r="AN22" s="28">
        <f t="shared" si="9"/>
        <v>1</v>
      </c>
      <c r="AU22" s="18">
        <f t="shared" si="10"/>
        <v>0</v>
      </c>
      <c r="AV22" s="28">
        <f t="shared" si="11"/>
        <v>0</v>
      </c>
      <c r="BC22" s="18">
        <f t="shared" si="15"/>
        <v>0</v>
      </c>
      <c r="BD22" s="28">
        <f t="shared" si="12"/>
        <v>0</v>
      </c>
    </row>
    <row r="23" spans="1:61" x14ac:dyDescent="0.25">
      <c r="A23" s="9">
        <v>21</v>
      </c>
      <c r="B23" s="33">
        <v>1</v>
      </c>
      <c r="C23" s="36">
        <v>1</v>
      </c>
      <c r="D23" s="36">
        <v>1</v>
      </c>
      <c r="G23" s="36">
        <v>1</v>
      </c>
      <c r="H23" s="36">
        <v>1</v>
      </c>
      <c r="I23" s="26">
        <f t="shared" si="13"/>
        <v>4</v>
      </c>
      <c r="J23" s="45">
        <f t="shared" si="0"/>
        <v>1</v>
      </c>
      <c r="K23" s="26">
        <f t="shared" si="1"/>
        <v>4</v>
      </c>
      <c r="L23" s="28">
        <f t="shared" si="2"/>
        <v>1</v>
      </c>
      <c r="S23" s="26">
        <f t="shared" si="14"/>
        <v>0</v>
      </c>
      <c r="T23" s="28">
        <f t="shared" si="3"/>
        <v>0</v>
      </c>
      <c r="Y23" s="36">
        <v>1</v>
      </c>
      <c r="Z23" s="36">
        <v>1</v>
      </c>
      <c r="AA23" s="18">
        <f t="shared" si="4"/>
        <v>2</v>
      </c>
      <c r="AB23" s="13">
        <f t="shared" si="5"/>
        <v>1</v>
      </c>
      <c r="AK23" s="42">
        <f t="shared" si="6"/>
        <v>0</v>
      </c>
      <c r="AL23" s="43">
        <f t="shared" si="7"/>
        <v>0</v>
      </c>
      <c r="AM23" s="18">
        <f t="shared" si="8"/>
        <v>2</v>
      </c>
      <c r="AN23" s="28">
        <f t="shared" si="9"/>
        <v>1</v>
      </c>
      <c r="AU23" s="18">
        <f t="shared" si="10"/>
        <v>0</v>
      </c>
      <c r="AV23" s="28">
        <f t="shared" si="11"/>
        <v>0</v>
      </c>
      <c r="BC23" s="18">
        <f t="shared" si="15"/>
        <v>0</v>
      </c>
      <c r="BD23" s="28">
        <f t="shared" si="12"/>
        <v>0</v>
      </c>
    </row>
    <row r="24" spans="1:61" x14ac:dyDescent="0.25">
      <c r="A24" s="9">
        <v>22</v>
      </c>
      <c r="B24" s="33">
        <v>0</v>
      </c>
      <c r="C24" s="36">
        <v>1</v>
      </c>
      <c r="D24" s="36">
        <v>1</v>
      </c>
      <c r="I24" s="26">
        <f t="shared" si="13"/>
        <v>2</v>
      </c>
      <c r="J24" s="45">
        <f t="shared" si="0"/>
        <v>1</v>
      </c>
      <c r="K24" s="26">
        <f t="shared" si="1"/>
        <v>2</v>
      </c>
      <c r="L24" s="28">
        <f t="shared" si="2"/>
        <v>1</v>
      </c>
      <c r="S24" s="26">
        <f t="shared" si="14"/>
        <v>0</v>
      </c>
      <c r="T24" s="28">
        <f t="shared" si="3"/>
        <v>0</v>
      </c>
      <c r="AA24" s="18">
        <f t="shared" si="4"/>
        <v>0</v>
      </c>
      <c r="AB24" s="13">
        <f t="shared" si="5"/>
        <v>0</v>
      </c>
      <c r="AG24" s="36">
        <v>1</v>
      </c>
      <c r="AH24" s="36">
        <v>1</v>
      </c>
      <c r="AK24" s="42">
        <f t="shared" si="6"/>
        <v>2</v>
      </c>
      <c r="AL24" s="43">
        <f t="shared" si="7"/>
        <v>1</v>
      </c>
      <c r="AM24" s="18">
        <f t="shared" si="8"/>
        <v>2</v>
      </c>
      <c r="AN24" s="28">
        <f t="shared" si="9"/>
        <v>1</v>
      </c>
      <c r="AQ24" s="18">
        <v>1</v>
      </c>
      <c r="AR24" s="13">
        <v>1</v>
      </c>
      <c r="AS24" s="18">
        <v>1</v>
      </c>
      <c r="AT24" s="13">
        <v>1</v>
      </c>
      <c r="AU24" s="18">
        <f t="shared" si="10"/>
        <v>4</v>
      </c>
      <c r="AV24" s="28">
        <f t="shared" si="11"/>
        <v>1</v>
      </c>
      <c r="BC24" s="18">
        <f t="shared" si="15"/>
        <v>0</v>
      </c>
      <c r="BD24" s="28">
        <f t="shared" si="12"/>
        <v>0</v>
      </c>
    </row>
    <row r="25" spans="1:61" x14ac:dyDescent="0.25">
      <c r="A25" s="9">
        <v>23</v>
      </c>
      <c r="B25" s="33">
        <v>0</v>
      </c>
      <c r="I25" s="26">
        <f t="shared" si="13"/>
        <v>0</v>
      </c>
      <c r="J25" s="45">
        <f t="shared" si="0"/>
        <v>0</v>
      </c>
      <c r="K25" s="26">
        <f t="shared" si="1"/>
        <v>0</v>
      </c>
      <c r="L25" s="28">
        <f t="shared" si="2"/>
        <v>0</v>
      </c>
      <c r="S25" s="26">
        <f t="shared" si="14"/>
        <v>0</v>
      </c>
      <c r="T25" s="28">
        <f t="shared" si="3"/>
        <v>0</v>
      </c>
      <c r="AA25" s="18">
        <f t="shared" si="4"/>
        <v>0</v>
      </c>
      <c r="AB25" s="13">
        <f t="shared" si="5"/>
        <v>0</v>
      </c>
      <c r="AC25" s="36">
        <v>1</v>
      </c>
      <c r="AD25" s="36">
        <v>1</v>
      </c>
      <c r="AG25" s="36">
        <v>1</v>
      </c>
      <c r="AH25" s="36">
        <v>1</v>
      </c>
      <c r="AK25" s="42">
        <f t="shared" si="6"/>
        <v>4</v>
      </c>
      <c r="AL25" s="43">
        <f t="shared" si="7"/>
        <v>1</v>
      </c>
      <c r="AM25" s="18">
        <f t="shared" si="8"/>
        <v>4</v>
      </c>
      <c r="AN25" s="28">
        <f t="shared" si="9"/>
        <v>1</v>
      </c>
      <c r="AO25" s="18">
        <v>1</v>
      </c>
      <c r="AP25" s="13">
        <v>1</v>
      </c>
      <c r="AU25" s="18">
        <f t="shared" si="10"/>
        <v>2</v>
      </c>
      <c r="AV25" s="28">
        <f t="shared" si="11"/>
        <v>1</v>
      </c>
      <c r="BC25" s="18">
        <f t="shared" si="15"/>
        <v>0</v>
      </c>
      <c r="BD25" s="28">
        <f t="shared" si="12"/>
        <v>0</v>
      </c>
    </row>
    <row r="26" spans="1:61" x14ac:dyDescent="0.25">
      <c r="A26" s="9">
        <v>24</v>
      </c>
      <c r="B26" s="33">
        <v>1</v>
      </c>
      <c r="G26" s="36">
        <v>1</v>
      </c>
      <c r="H26" s="36">
        <v>1</v>
      </c>
      <c r="I26" s="26">
        <f t="shared" si="13"/>
        <v>2</v>
      </c>
      <c r="J26" s="45">
        <f t="shared" si="0"/>
        <v>1</v>
      </c>
      <c r="K26" s="26">
        <f t="shared" si="1"/>
        <v>2</v>
      </c>
      <c r="L26" s="28">
        <f t="shared" si="2"/>
        <v>1</v>
      </c>
      <c r="O26" s="8">
        <v>1</v>
      </c>
      <c r="P26" s="13">
        <v>1</v>
      </c>
      <c r="S26" s="26">
        <f t="shared" si="14"/>
        <v>2</v>
      </c>
      <c r="T26" s="28">
        <f t="shared" si="3"/>
        <v>1</v>
      </c>
      <c r="AA26" s="18">
        <f t="shared" si="4"/>
        <v>0</v>
      </c>
      <c r="AB26" s="13">
        <f t="shared" si="5"/>
        <v>0</v>
      </c>
      <c r="AK26" s="42">
        <f t="shared" si="6"/>
        <v>0</v>
      </c>
      <c r="AL26" s="43">
        <f t="shared" si="7"/>
        <v>0</v>
      </c>
      <c r="AM26" s="18">
        <f t="shared" si="8"/>
        <v>0</v>
      </c>
      <c r="AN26" s="28">
        <f t="shared" si="9"/>
        <v>0</v>
      </c>
      <c r="AU26" s="18">
        <f t="shared" si="10"/>
        <v>0</v>
      </c>
      <c r="AV26" s="28">
        <f t="shared" si="11"/>
        <v>0</v>
      </c>
      <c r="BC26" s="18">
        <f t="shared" si="15"/>
        <v>0</v>
      </c>
      <c r="BD26" s="28">
        <f t="shared" si="12"/>
        <v>0</v>
      </c>
    </row>
    <row r="27" spans="1:61" x14ac:dyDescent="0.25">
      <c r="A27" s="9">
        <v>25</v>
      </c>
      <c r="B27" s="33">
        <v>1</v>
      </c>
      <c r="C27" s="36">
        <v>1</v>
      </c>
      <c r="D27" s="36">
        <v>1</v>
      </c>
      <c r="I27" s="26">
        <f t="shared" si="13"/>
        <v>2</v>
      </c>
      <c r="J27" s="45">
        <f t="shared" si="0"/>
        <v>1</v>
      </c>
      <c r="K27" s="26">
        <f t="shared" si="1"/>
        <v>2</v>
      </c>
      <c r="L27" s="28">
        <f t="shared" si="2"/>
        <v>1</v>
      </c>
      <c r="S27" s="26">
        <f t="shared" si="14"/>
        <v>0</v>
      </c>
      <c r="T27" s="28">
        <f t="shared" si="3"/>
        <v>0</v>
      </c>
      <c r="AA27" s="18">
        <f t="shared" si="4"/>
        <v>0</v>
      </c>
      <c r="AB27" s="13">
        <f t="shared" si="5"/>
        <v>0</v>
      </c>
      <c r="AK27" s="42">
        <f t="shared" si="6"/>
        <v>0</v>
      </c>
      <c r="AL27" s="43">
        <f t="shared" si="7"/>
        <v>0</v>
      </c>
      <c r="AM27" s="18">
        <f t="shared" si="8"/>
        <v>0</v>
      </c>
      <c r="AN27" s="28">
        <f t="shared" si="9"/>
        <v>0</v>
      </c>
      <c r="AU27" s="18">
        <f t="shared" si="10"/>
        <v>0</v>
      </c>
      <c r="AV27" s="28">
        <f t="shared" si="11"/>
        <v>0</v>
      </c>
      <c r="BC27" s="18">
        <f t="shared" si="15"/>
        <v>0</v>
      </c>
      <c r="BD27" s="28">
        <f t="shared" si="12"/>
        <v>0</v>
      </c>
    </row>
    <row r="28" spans="1:61" x14ac:dyDescent="0.25">
      <c r="A28" s="9">
        <v>26</v>
      </c>
      <c r="B28" s="33">
        <v>0</v>
      </c>
      <c r="I28" s="26">
        <f t="shared" si="13"/>
        <v>0</v>
      </c>
      <c r="J28" s="45">
        <f t="shared" si="0"/>
        <v>0</v>
      </c>
      <c r="K28" s="26">
        <f t="shared" si="1"/>
        <v>0</v>
      </c>
      <c r="L28" s="28">
        <f t="shared" si="2"/>
        <v>0</v>
      </c>
      <c r="S28" s="26">
        <f t="shared" si="14"/>
        <v>0</v>
      </c>
      <c r="T28" s="28">
        <f t="shared" si="3"/>
        <v>0</v>
      </c>
      <c r="AA28" s="18">
        <f t="shared" si="4"/>
        <v>0</v>
      </c>
      <c r="AB28" s="13">
        <f t="shared" si="5"/>
        <v>0</v>
      </c>
      <c r="AK28" s="42">
        <f t="shared" si="6"/>
        <v>0</v>
      </c>
      <c r="AL28" s="43">
        <f t="shared" si="7"/>
        <v>0</v>
      </c>
      <c r="AM28" s="18">
        <f t="shared" si="8"/>
        <v>0</v>
      </c>
      <c r="AN28" s="28">
        <f t="shared" si="9"/>
        <v>0</v>
      </c>
      <c r="AU28" s="18">
        <f t="shared" si="10"/>
        <v>0</v>
      </c>
      <c r="AV28" s="28">
        <f t="shared" si="11"/>
        <v>0</v>
      </c>
      <c r="BC28" s="18">
        <f t="shared" si="15"/>
        <v>0</v>
      </c>
      <c r="BD28" s="28">
        <f t="shared" si="12"/>
        <v>0</v>
      </c>
      <c r="BG28" s="8">
        <v>1</v>
      </c>
      <c r="BH28" s="13">
        <v>1</v>
      </c>
    </row>
    <row r="29" spans="1:61" ht="13.5" customHeight="1" x14ac:dyDescent="0.25">
      <c r="A29" s="9">
        <v>27</v>
      </c>
      <c r="B29" s="33">
        <v>0</v>
      </c>
      <c r="E29" s="8">
        <v>1</v>
      </c>
      <c r="F29" s="13">
        <v>1</v>
      </c>
      <c r="I29" s="26">
        <f t="shared" si="13"/>
        <v>0</v>
      </c>
      <c r="J29" s="45">
        <f t="shared" si="0"/>
        <v>0</v>
      </c>
      <c r="K29" s="26">
        <f t="shared" si="1"/>
        <v>2</v>
      </c>
      <c r="L29" s="28">
        <f t="shared" si="2"/>
        <v>1</v>
      </c>
      <c r="S29" s="26">
        <f t="shared" si="14"/>
        <v>0</v>
      </c>
      <c r="T29" s="28">
        <f t="shared" si="3"/>
        <v>0</v>
      </c>
      <c r="W29" s="36">
        <v>1</v>
      </c>
      <c r="X29" s="36">
        <v>1</v>
      </c>
      <c r="AA29" s="18">
        <f t="shared" si="4"/>
        <v>2</v>
      </c>
      <c r="AB29" s="13">
        <f t="shared" si="5"/>
        <v>1</v>
      </c>
      <c r="AG29" s="36">
        <v>1</v>
      </c>
      <c r="AH29" s="36">
        <v>1</v>
      </c>
      <c r="AK29" s="42">
        <f t="shared" si="6"/>
        <v>2</v>
      </c>
      <c r="AL29" s="43">
        <f t="shared" si="7"/>
        <v>1</v>
      </c>
      <c r="AM29" s="18">
        <f t="shared" si="8"/>
        <v>4</v>
      </c>
      <c r="AN29" s="28">
        <f t="shared" si="9"/>
        <v>1</v>
      </c>
      <c r="AU29" s="18">
        <f t="shared" si="10"/>
        <v>0</v>
      </c>
      <c r="AV29" s="28">
        <f t="shared" si="11"/>
        <v>0</v>
      </c>
      <c r="BC29" s="18">
        <f t="shared" si="15"/>
        <v>0</v>
      </c>
      <c r="BD29" s="28">
        <f t="shared" si="12"/>
        <v>0</v>
      </c>
    </row>
    <row r="30" spans="1:61" x14ac:dyDescent="0.25">
      <c r="A30" s="9">
        <v>28</v>
      </c>
      <c r="B30" s="33">
        <v>0</v>
      </c>
      <c r="I30" s="26">
        <f t="shared" si="13"/>
        <v>0</v>
      </c>
      <c r="J30" s="45">
        <f t="shared" si="0"/>
        <v>0</v>
      </c>
      <c r="K30" s="26">
        <f t="shared" si="1"/>
        <v>0</v>
      </c>
      <c r="L30" s="28">
        <f t="shared" si="2"/>
        <v>0</v>
      </c>
      <c r="O30" s="8">
        <v>1</v>
      </c>
      <c r="P30" s="13">
        <v>1</v>
      </c>
      <c r="S30" s="26">
        <f t="shared" si="14"/>
        <v>2</v>
      </c>
      <c r="T30" s="28">
        <f t="shared" si="3"/>
        <v>1</v>
      </c>
      <c r="AA30" s="18">
        <f t="shared" si="4"/>
        <v>0</v>
      </c>
      <c r="AB30" s="13">
        <f t="shared" si="5"/>
        <v>0</v>
      </c>
      <c r="AK30" s="42">
        <f t="shared" si="6"/>
        <v>0</v>
      </c>
      <c r="AL30" s="43">
        <f t="shared" si="7"/>
        <v>0</v>
      </c>
      <c r="AM30" s="18">
        <f t="shared" si="8"/>
        <v>0</v>
      </c>
      <c r="AN30" s="28">
        <f t="shared" si="9"/>
        <v>0</v>
      </c>
      <c r="AU30" s="18">
        <f t="shared" si="10"/>
        <v>0</v>
      </c>
      <c r="AV30" s="28">
        <f t="shared" si="11"/>
        <v>0</v>
      </c>
      <c r="BC30" s="18">
        <f t="shared" si="15"/>
        <v>0</v>
      </c>
      <c r="BD30" s="28">
        <f t="shared" si="12"/>
        <v>0</v>
      </c>
    </row>
    <row r="31" spans="1:61" x14ac:dyDescent="0.25">
      <c r="A31" s="9">
        <v>29</v>
      </c>
      <c r="B31" s="33">
        <v>1</v>
      </c>
      <c r="E31" s="8">
        <v>1</v>
      </c>
      <c r="F31" s="13">
        <v>1</v>
      </c>
      <c r="I31" s="26">
        <f t="shared" si="13"/>
        <v>0</v>
      </c>
      <c r="J31" s="45">
        <f t="shared" si="0"/>
        <v>0</v>
      </c>
      <c r="K31" s="26">
        <f t="shared" si="1"/>
        <v>2</v>
      </c>
      <c r="L31" s="28">
        <f t="shared" si="2"/>
        <v>1</v>
      </c>
      <c r="Q31" s="8">
        <v>1</v>
      </c>
      <c r="R31" s="13">
        <v>1</v>
      </c>
      <c r="S31" s="26">
        <f t="shared" si="14"/>
        <v>2</v>
      </c>
      <c r="T31" s="28">
        <f t="shared" si="3"/>
        <v>1</v>
      </c>
      <c r="W31" s="36">
        <v>1</v>
      </c>
      <c r="X31" s="36">
        <v>1</v>
      </c>
      <c r="AA31" s="18">
        <f t="shared" si="4"/>
        <v>2</v>
      </c>
      <c r="AB31" s="13">
        <f t="shared" si="5"/>
        <v>1</v>
      </c>
      <c r="AK31" s="42">
        <f t="shared" si="6"/>
        <v>0</v>
      </c>
      <c r="AL31" s="43">
        <f t="shared" si="7"/>
        <v>0</v>
      </c>
      <c r="AM31" s="18">
        <f t="shared" si="8"/>
        <v>2</v>
      </c>
      <c r="AN31" s="28">
        <f t="shared" si="9"/>
        <v>1</v>
      </c>
      <c r="AU31" s="18">
        <f t="shared" si="10"/>
        <v>2</v>
      </c>
      <c r="AV31" s="28">
        <f t="shared" si="11"/>
        <v>1</v>
      </c>
      <c r="AY31" s="18">
        <v>1</v>
      </c>
      <c r="AZ31" s="13">
        <v>1</v>
      </c>
      <c r="BC31" s="18">
        <f t="shared" si="15"/>
        <v>0</v>
      </c>
      <c r="BD31" s="28">
        <f t="shared" si="12"/>
        <v>0</v>
      </c>
    </row>
    <row r="32" spans="1:61" x14ac:dyDescent="0.25">
      <c r="A32" s="9">
        <v>30</v>
      </c>
      <c r="B32" s="33">
        <v>1</v>
      </c>
      <c r="I32" s="26">
        <f t="shared" si="13"/>
        <v>0</v>
      </c>
      <c r="J32" s="45">
        <f t="shared" si="0"/>
        <v>0</v>
      </c>
      <c r="K32" s="26">
        <f t="shared" si="1"/>
        <v>0</v>
      </c>
      <c r="L32" s="28">
        <f t="shared" si="2"/>
        <v>0</v>
      </c>
      <c r="S32" s="26">
        <f t="shared" si="14"/>
        <v>0</v>
      </c>
      <c r="T32" s="28">
        <f t="shared" si="3"/>
        <v>0</v>
      </c>
      <c r="AA32" s="18">
        <f t="shared" si="4"/>
        <v>0</v>
      </c>
      <c r="AB32" s="13">
        <f t="shared" si="5"/>
        <v>0</v>
      </c>
      <c r="AG32" s="36">
        <v>1</v>
      </c>
      <c r="AH32" s="36">
        <v>1</v>
      </c>
      <c r="AI32" s="36">
        <v>1</v>
      </c>
      <c r="AJ32" s="36">
        <v>1</v>
      </c>
      <c r="AK32" s="42">
        <f t="shared" si="6"/>
        <v>4</v>
      </c>
      <c r="AL32" s="43">
        <f t="shared" si="7"/>
        <v>1</v>
      </c>
      <c r="AM32" s="18">
        <f t="shared" si="8"/>
        <v>4</v>
      </c>
      <c r="AN32" s="28">
        <f t="shared" si="9"/>
        <v>1</v>
      </c>
      <c r="AU32" s="18">
        <f t="shared" si="10"/>
        <v>0</v>
      </c>
      <c r="AV32" s="28">
        <f t="shared" si="11"/>
        <v>0</v>
      </c>
      <c r="BC32" s="18">
        <f t="shared" si="15"/>
        <v>0</v>
      </c>
      <c r="BD32" s="28">
        <f t="shared" si="12"/>
        <v>0</v>
      </c>
      <c r="BG32" s="8">
        <v>1</v>
      </c>
      <c r="BH32" s="13">
        <v>1</v>
      </c>
    </row>
    <row r="33" spans="1:60" x14ac:dyDescent="0.25">
      <c r="A33" s="9">
        <v>31</v>
      </c>
      <c r="B33" s="33">
        <v>1</v>
      </c>
      <c r="I33" s="26">
        <f t="shared" si="13"/>
        <v>0</v>
      </c>
      <c r="J33" s="45">
        <f t="shared" si="0"/>
        <v>0</v>
      </c>
      <c r="K33" s="26">
        <f t="shared" si="1"/>
        <v>0</v>
      </c>
      <c r="L33" s="28">
        <f t="shared" si="2"/>
        <v>0</v>
      </c>
      <c r="O33" s="8">
        <v>1</v>
      </c>
      <c r="P33" s="13">
        <v>1</v>
      </c>
      <c r="Q33" s="8">
        <v>1</v>
      </c>
      <c r="R33" s="13">
        <v>1</v>
      </c>
      <c r="S33" s="26">
        <f t="shared" si="14"/>
        <v>4</v>
      </c>
      <c r="T33" s="28">
        <f t="shared" si="3"/>
        <v>1</v>
      </c>
      <c r="AA33" s="18">
        <f t="shared" si="4"/>
        <v>0</v>
      </c>
      <c r="AB33" s="13">
        <f t="shared" si="5"/>
        <v>0</v>
      </c>
      <c r="AK33" s="42">
        <f t="shared" si="6"/>
        <v>0</v>
      </c>
      <c r="AL33" s="43">
        <f t="shared" si="7"/>
        <v>0</v>
      </c>
      <c r="AM33" s="18">
        <f t="shared" si="8"/>
        <v>0</v>
      </c>
      <c r="AN33" s="28">
        <f t="shared" si="9"/>
        <v>0</v>
      </c>
      <c r="AS33" s="18">
        <v>1</v>
      </c>
      <c r="AT33" s="13">
        <v>1</v>
      </c>
      <c r="AU33" s="18">
        <f t="shared" si="10"/>
        <v>2</v>
      </c>
      <c r="AV33" s="28">
        <f t="shared" si="11"/>
        <v>1</v>
      </c>
      <c r="BC33" s="18">
        <f t="shared" si="15"/>
        <v>0</v>
      </c>
      <c r="BD33" s="28">
        <f t="shared" si="12"/>
        <v>0</v>
      </c>
    </row>
    <row r="34" spans="1:60" x14ac:dyDescent="0.25">
      <c r="A34" s="9">
        <v>32</v>
      </c>
      <c r="B34" s="33">
        <v>0</v>
      </c>
      <c r="G34" s="36">
        <v>1</v>
      </c>
      <c r="H34" s="36">
        <v>1</v>
      </c>
      <c r="I34" s="26">
        <f t="shared" si="13"/>
        <v>2</v>
      </c>
      <c r="J34" s="45">
        <f t="shared" si="0"/>
        <v>1</v>
      </c>
      <c r="K34" s="26">
        <f t="shared" si="1"/>
        <v>2</v>
      </c>
      <c r="L34" s="28">
        <f t="shared" si="2"/>
        <v>1</v>
      </c>
      <c r="O34" s="8">
        <v>1</v>
      </c>
      <c r="P34" s="13">
        <v>1</v>
      </c>
      <c r="S34" s="26">
        <f t="shared" si="14"/>
        <v>2</v>
      </c>
      <c r="T34" s="28">
        <f t="shared" si="3"/>
        <v>1</v>
      </c>
      <c r="AA34" s="18">
        <f t="shared" si="4"/>
        <v>0</v>
      </c>
      <c r="AB34" s="13">
        <f t="shared" si="5"/>
        <v>0</v>
      </c>
      <c r="AK34" s="42">
        <f t="shared" si="6"/>
        <v>0</v>
      </c>
      <c r="AL34" s="43">
        <f t="shared" si="7"/>
        <v>0</v>
      </c>
      <c r="AM34" s="18">
        <f t="shared" si="8"/>
        <v>0</v>
      </c>
      <c r="AN34" s="28">
        <f t="shared" si="9"/>
        <v>0</v>
      </c>
      <c r="AU34" s="18">
        <f t="shared" si="10"/>
        <v>0</v>
      </c>
      <c r="AV34" s="28">
        <f t="shared" si="11"/>
        <v>0</v>
      </c>
      <c r="BC34" s="18">
        <f t="shared" si="15"/>
        <v>0</v>
      </c>
      <c r="BD34" s="28">
        <f t="shared" si="12"/>
        <v>0</v>
      </c>
    </row>
    <row r="35" spans="1:60" x14ac:dyDescent="0.25">
      <c r="A35" s="9">
        <v>33</v>
      </c>
      <c r="B35" s="33">
        <v>0</v>
      </c>
      <c r="E35" s="8">
        <v>1</v>
      </c>
      <c r="F35" s="13">
        <v>1</v>
      </c>
      <c r="G35" s="36">
        <v>1</v>
      </c>
      <c r="H35" s="36">
        <v>1</v>
      </c>
      <c r="I35" s="26">
        <f t="shared" si="13"/>
        <v>2</v>
      </c>
      <c r="J35" s="45">
        <f t="shared" si="0"/>
        <v>1</v>
      </c>
      <c r="K35" s="26">
        <f t="shared" si="1"/>
        <v>4</v>
      </c>
      <c r="L35" s="28">
        <f t="shared" si="2"/>
        <v>1</v>
      </c>
      <c r="S35" s="26">
        <f t="shared" si="14"/>
        <v>0</v>
      </c>
      <c r="T35" s="28">
        <f t="shared" si="3"/>
        <v>0</v>
      </c>
      <c r="AA35" s="18">
        <f t="shared" si="4"/>
        <v>0</v>
      </c>
      <c r="AB35" s="13">
        <f t="shared" si="5"/>
        <v>0</v>
      </c>
      <c r="AC35" s="36">
        <v>1</v>
      </c>
      <c r="AD35" s="36">
        <v>1</v>
      </c>
      <c r="AG35" s="36">
        <v>1</v>
      </c>
      <c r="AH35" s="36">
        <v>1</v>
      </c>
      <c r="AK35" s="42">
        <f t="shared" si="6"/>
        <v>4</v>
      </c>
      <c r="AL35" s="43">
        <f t="shared" si="7"/>
        <v>1</v>
      </c>
      <c r="AM35" s="18">
        <f t="shared" si="8"/>
        <v>4</v>
      </c>
      <c r="AN35" s="28">
        <f t="shared" si="9"/>
        <v>1</v>
      </c>
      <c r="AU35" s="18">
        <f t="shared" si="10"/>
        <v>0</v>
      </c>
      <c r="AV35" s="28">
        <f t="shared" si="11"/>
        <v>0</v>
      </c>
      <c r="BC35" s="18">
        <f t="shared" si="15"/>
        <v>0</v>
      </c>
      <c r="BD35" s="28">
        <f t="shared" si="12"/>
        <v>0</v>
      </c>
    </row>
    <row r="36" spans="1:60" x14ac:dyDescent="0.25">
      <c r="A36" s="9">
        <v>34</v>
      </c>
      <c r="B36" s="33">
        <v>1</v>
      </c>
      <c r="I36" s="26">
        <f t="shared" si="13"/>
        <v>0</v>
      </c>
      <c r="J36" s="45">
        <f t="shared" si="0"/>
        <v>0</v>
      </c>
      <c r="K36" s="26">
        <f t="shared" si="1"/>
        <v>0</v>
      </c>
      <c r="L36" s="28">
        <f t="shared" si="2"/>
        <v>0</v>
      </c>
      <c r="S36" s="26">
        <f t="shared" si="14"/>
        <v>0</v>
      </c>
      <c r="T36" s="28">
        <f t="shared" si="3"/>
        <v>0</v>
      </c>
      <c r="AA36" s="18">
        <f t="shared" si="4"/>
        <v>0</v>
      </c>
      <c r="AB36" s="13">
        <f t="shared" si="5"/>
        <v>0</v>
      </c>
      <c r="AG36" s="36">
        <v>1</v>
      </c>
      <c r="AH36" s="36">
        <v>1</v>
      </c>
      <c r="AK36" s="42">
        <f t="shared" si="6"/>
        <v>2</v>
      </c>
      <c r="AL36" s="43">
        <f t="shared" si="7"/>
        <v>1</v>
      </c>
      <c r="AM36" s="18">
        <f t="shared" si="8"/>
        <v>2</v>
      </c>
      <c r="AN36" s="28">
        <f t="shared" si="9"/>
        <v>1</v>
      </c>
      <c r="AO36" s="18">
        <v>1</v>
      </c>
      <c r="AP36" s="13">
        <v>1</v>
      </c>
      <c r="AQ36" s="18">
        <v>1</v>
      </c>
      <c r="AR36" s="13">
        <v>1</v>
      </c>
      <c r="AU36" s="18">
        <f t="shared" si="10"/>
        <v>4</v>
      </c>
      <c r="AV36" s="28">
        <f t="shared" si="11"/>
        <v>1</v>
      </c>
      <c r="BC36" s="18">
        <f t="shared" si="15"/>
        <v>0</v>
      </c>
      <c r="BD36" s="28">
        <f t="shared" si="12"/>
        <v>0</v>
      </c>
    </row>
    <row r="37" spans="1:60" x14ac:dyDescent="0.25">
      <c r="A37" s="9">
        <v>35</v>
      </c>
      <c r="B37" s="33">
        <v>1</v>
      </c>
      <c r="E37" s="8">
        <v>1</v>
      </c>
      <c r="F37" s="13">
        <v>1</v>
      </c>
      <c r="I37" s="26">
        <f t="shared" si="13"/>
        <v>0</v>
      </c>
      <c r="J37" s="45">
        <f t="shared" si="0"/>
        <v>0</v>
      </c>
      <c r="K37" s="26">
        <f t="shared" si="1"/>
        <v>2</v>
      </c>
      <c r="L37" s="28">
        <f t="shared" si="2"/>
        <v>1</v>
      </c>
      <c r="S37" s="26">
        <f t="shared" si="14"/>
        <v>0</v>
      </c>
      <c r="T37" s="28">
        <f t="shared" si="3"/>
        <v>0</v>
      </c>
      <c r="AA37" s="18">
        <f t="shared" si="4"/>
        <v>0</v>
      </c>
      <c r="AB37" s="13">
        <f t="shared" si="5"/>
        <v>0</v>
      </c>
      <c r="AG37" s="36">
        <v>1</v>
      </c>
      <c r="AH37" s="36">
        <v>1</v>
      </c>
      <c r="AK37" s="42">
        <f t="shared" si="6"/>
        <v>2</v>
      </c>
      <c r="AL37" s="43">
        <f t="shared" si="7"/>
        <v>1</v>
      </c>
      <c r="AM37" s="18">
        <f t="shared" si="8"/>
        <v>2</v>
      </c>
      <c r="AN37" s="28">
        <f t="shared" si="9"/>
        <v>1</v>
      </c>
      <c r="AU37" s="18">
        <f t="shared" si="10"/>
        <v>0</v>
      </c>
      <c r="AV37" s="28">
        <f t="shared" si="11"/>
        <v>0</v>
      </c>
      <c r="BC37" s="18">
        <f t="shared" si="15"/>
        <v>0</v>
      </c>
      <c r="BD37" s="28">
        <f t="shared" si="12"/>
        <v>0</v>
      </c>
    </row>
    <row r="38" spans="1:60" x14ac:dyDescent="0.25">
      <c r="A38" s="9">
        <v>36</v>
      </c>
      <c r="B38" s="33">
        <v>1</v>
      </c>
      <c r="I38" s="26">
        <f t="shared" si="13"/>
        <v>0</v>
      </c>
      <c r="J38" s="45">
        <f t="shared" si="0"/>
        <v>0</v>
      </c>
      <c r="K38" s="26">
        <f t="shared" si="1"/>
        <v>0</v>
      </c>
      <c r="L38" s="28">
        <f t="shared" si="2"/>
        <v>0</v>
      </c>
      <c r="S38" s="26">
        <f t="shared" si="14"/>
        <v>0</v>
      </c>
      <c r="T38" s="28">
        <f t="shared" si="3"/>
        <v>0</v>
      </c>
      <c r="Y38" s="36">
        <v>1</v>
      </c>
      <c r="Z38" s="36">
        <v>1</v>
      </c>
      <c r="AA38" s="18">
        <f t="shared" si="4"/>
        <v>2</v>
      </c>
      <c r="AB38" s="13">
        <f t="shared" si="5"/>
        <v>1</v>
      </c>
      <c r="AC38" s="36">
        <v>1</v>
      </c>
      <c r="AD38" s="36">
        <v>1</v>
      </c>
      <c r="AG38" s="36">
        <v>1</v>
      </c>
      <c r="AH38" s="36">
        <v>1</v>
      </c>
      <c r="AK38" s="42">
        <f t="shared" si="6"/>
        <v>4</v>
      </c>
      <c r="AL38" s="43">
        <f t="shared" si="7"/>
        <v>1</v>
      </c>
      <c r="AM38" s="18">
        <f t="shared" si="8"/>
        <v>6</v>
      </c>
      <c r="AN38" s="28">
        <f t="shared" si="9"/>
        <v>1</v>
      </c>
      <c r="AO38" s="18">
        <v>1</v>
      </c>
      <c r="AP38" s="13">
        <v>1</v>
      </c>
      <c r="AQ38" s="18">
        <v>1</v>
      </c>
      <c r="AR38" s="13">
        <v>1</v>
      </c>
      <c r="AU38" s="18">
        <f t="shared" si="10"/>
        <v>4</v>
      </c>
      <c r="AV38" s="28">
        <f t="shared" si="11"/>
        <v>1</v>
      </c>
      <c r="BC38" s="18">
        <f t="shared" si="15"/>
        <v>0</v>
      </c>
      <c r="BD38" s="28">
        <f t="shared" si="12"/>
        <v>0</v>
      </c>
    </row>
    <row r="39" spans="1:60" x14ac:dyDescent="0.25">
      <c r="A39" s="9">
        <v>37</v>
      </c>
      <c r="B39" s="33">
        <v>0</v>
      </c>
      <c r="I39" s="26">
        <f t="shared" si="13"/>
        <v>0</v>
      </c>
      <c r="J39" s="45">
        <f t="shared" si="0"/>
        <v>0</v>
      </c>
      <c r="K39" s="26">
        <f t="shared" si="1"/>
        <v>0</v>
      </c>
      <c r="L39" s="28">
        <f t="shared" si="2"/>
        <v>0</v>
      </c>
      <c r="S39" s="26">
        <f t="shared" si="14"/>
        <v>0</v>
      </c>
      <c r="T39" s="28">
        <f t="shared" si="3"/>
        <v>0</v>
      </c>
      <c r="AA39" s="18">
        <f t="shared" si="4"/>
        <v>0</v>
      </c>
      <c r="AB39" s="13">
        <f t="shared" si="5"/>
        <v>0</v>
      </c>
      <c r="AK39" s="42">
        <f t="shared" si="6"/>
        <v>0</v>
      </c>
      <c r="AL39" s="43">
        <f t="shared" si="7"/>
        <v>0</v>
      </c>
      <c r="AM39" s="18">
        <f t="shared" si="8"/>
        <v>0</v>
      </c>
      <c r="AN39" s="28">
        <f t="shared" si="9"/>
        <v>0</v>
      </c>
      <c r="AU39" s="18">
        <f t="shared" si="10"/>
        <v>0</v>
      </c>
      <c r="AV39" s="28">
        <f t="shared" si="11"/>
        <v>0</v>
      </c>
      <c r="BC39" s="18">
        <f t="shared" si="15"/>
        <v>0</v>
      </c>
      <c r="BD39" s="28">
        <f t="shared" si="12"/>
        <v>0</v>
      </c>
      <c r="BG39" s="8">
        <v>1</v>
      </c>
      <c r="BH39" s="13">
        <v>1</v>
      </c>
    </row>
    <row r="40" spans="1:60" x14ac:dyDescent="0.25">
      <c r="A40" s="9">
        <v>38</v>
      </c>
      <c r="B40" s="33">
        <v>0</v>
      </c>
      <c r="G40" s="36">
        <v>1</v>
      </c>
      <c r="H40" s="36">
        <v>1</v>
      </c>
      <c r="I40" s="26">
        <f t="shared" si="13"/>
        <v>2</v>
      </c>
      <c r="J40" s="45">
        <f t="shared" si="0"/>
        <v>1</v>
      </c>
      <c r="K40" s="26">
        <f t="shared" si="1"/>
        <v>2</v>
      </c>
      <c r="L40" s="28">
        <f t="shared" si="2"/>
        <v>1</v>
      </c>
      <c r="S40" s="26">
        <f t="shared" si="14"/>
        <v>0</v>
      </c>
      <c r="T40" s="28">
        <f t="shared" si="3"/>
        <v>0</v>
      </c>
      <c r="AA40" s="18">
        <f t="shared" si="4"/>
        <v>0</v>
      </c>
      <c r="AB40" s="13">
        <f t="shared" si="5"/>
        <v>0</v>
      </c>
      <c r="AK40" s="42">
        <f t="shared" si="6"/>
        <v>0</v>
      </c>
      <c r="AL40" s="43">
        <f t="shared" si="7"/>
        <v>0</v>
      </c>
      <c r="AM40" s="18">
        <f t="shared" si="8"/>
        <v>0</v>
      </c>
      <c r="AN40" s="28">
        <f t="shared" si="9"/>
        <v>0</v>
      </c>
      <c r="AU40" s="18">
        <f t="shared" si="10"/>
        <v>0</v>
      </c>
      <c r="AV40" s="28">
        <f t="shared" si="11"/>
        <v>0</v>
      </c>
      <c r="BC40" s="18">
        <f t="shared" si="15"/>
        <v>0</v>
      </c>
      <c r="BD40" s="28">
        <f t="shared" si="12"/>
        <v>0</v>
      </c>
    </row>
    <row r="41" spans="1:60" x14ac:dyDescent="0.25">
      <c r="A41" s="9">
        <v>39</v>
      </c>
      <c r="B41" s="33">
        <v>0</v>
      </c>
      <c r="G41" s="36">
        <v>1</v>
      </c>
      <c r="H41" s="36">
        <v>1</v>
      </c>
      <c r="I41" s="26">
        <f t="shared" si="13"/>
        <v>2</v>
      </c>
      <c r="J41" s="45">
        <f t="shared" si="0"/>
        <v>1</v>
      </c>
      <c r="K41" s="26">
        <f t="shared" si="1"/>
        <v>2</v>
      </c>
      <c r="L41" s="28">
        <f t="shared" si="2"/>
        <v>1</v>
      </c>
      <c r="O41" s="8">
        <v>1</v>
      </c>
      <c r="P41" s="13">
        <v>1</v>
      </c>
      <c r="S41" s="26">
        <f t="shared" si="14"/>
        <v>2</v>
      </c>
      <c r="T41" s="28">
        <f t="shared" si="3"/>
        <v>1</v>
      </c>
      <c r="AA41" s="18">
        <f t="shared" si="4"/>
        <v>0</v>
      </c>
      <c r="AB41" s="13">
        <f t="shared" si="5"/>
        <v>0</v>
      </c>
      <c r="AK41" s="42">
        <f t="shared" si="6"/>
        <v>0</v>
      </c>
      <c r="AL41" s="43">
        <f t="shared" si="7"/>
        <v>0</v>
      </c>
      <c r="AM41" s="18">
        <f t="shared" si="8"/>
        <v>0</v>
      </c>
      <c r="AN41" s="28">
        <f t="shared" si="9"/>
        <v>0</v>
      </c>
      <c r="AU41" s="18">
        <f t="shared" si="10"/>
        <v>0</v>
      </c>
      <c r="AV41" s="28">
        <f t="shared" si="11"/>
        <v>0</v>
      </c>
      <c r="BC41" s="18">
        <f t="shared" si="15"/>
        <v>0</v>
      </c>
      <c r="BD41" s="28">
        <f t="shared" si="12"/>
        <v>0</v>
      </c>
    </row>
    <row r="42" spans="1:60" ht="18" customHeight="1" x14ac:dyDescent="0.25">
      <c r="A42" s="9">
        <v>40</v>
      </c>
      <c r="B42" s="33">
        <v>1</v>
      </c>
      <c r="C42" s="36">
        <v>1</v>
      </c>
      <c r="D42" s="36">
        <v>1</v>
      </c>
      <c r="E42" s="8">
        <v>1</v>
      </c>
      <c r="F42" s="13">
        <v>1</v>
      </c>
      <c r="I42" s="26">
        <f t="shared" si="13"/>
        <v>2</v>
      </c>
      <c r="J42" s="45">
        <f t="shared" si="0"/>
        <v>1</v>
      </c>
      <c r="K42" s="26">
        <f t="shared" si="1"/>
        <v>4</v>
      </c>
      <c r="L42" s="28">
        <f t="shared" si="2"/>
        <v>1</v>
      </c>
      <c r="S42" s="26">
        <f t="shared" si="14"/>
        <v>0</v>
      </c>
      <c r="T42" s="28">
        <f t="shared" si="3"/>
        <v>0</v>
      </c>
      <c r="Y42" s="36">
        <v>1</v>
      </c>
      <c r="Z42" s="36">
        <v>1</v>
      </c>
      <c r="AA42" s="18">
        <f t="shared" si="4"/>
        <v>2</v>
      </c>
      <c r="AB42" s="13">
        <f t="shared" si="5"/>
        <v>1</v>
      </c>
      <c r="AG42" s="36">
        <v>1</v>
      </c>
      <c r="AH42" s="36">
        <v>1</v>
      </c>
      <c r="AK42" s="42">
        <f t="shared" si="6"/>
        <v>2</v>
      </c>
      <c r="AL42" s="43">
        <f t="shared" si="7"/>
        <v>1</v>
      </c>
      <c r="AM42" s="18">
        <f t="shared" si="8"/>
        <v>4</v>
      </c>
      <c r="AN42" s="28">
        <f t="shared" si="9"/>
        <v>1</v>
      </c>
      <c r="AU42" s="18">
        <f t="shared" si="10"/>
        <v>0</v>
      </c>
      <c r="AV42" s="28">
        <f t="shared" si="11"/>
        <v>0</v>
      </c>
      <c r="BC42" s="18">
        <f t="shared" si="15"/>
        <v>0</v>
      </c>
      <c r="BD42" s="28">
        <f t="shared" si="12"/>
        <v>0</v>
      </c>
    </row>
    <row r="43" spans="1:60" x14ac:dyDescent="0.25">
      <c r="A43" s="9">
        <v>41</v>
      </c>
      <c r="B43" s="33">
        <v>0</v>
      </c>
      <c r="C43" s="36">
        <v>1</v>
      </c>
      <c r="D43" s="36">
        <v>1</v>
      </c>
      <c r="I43" s="26">
        <f t="shared" si="13"/>
        <v>2</v>
      </c>
      <c r="J43" s="45">
        <f t="shared" si="0"/>
        <v>1</v>
      </c>
      <c r="K43" s="26">
        <f t="shared" si="1"/>
        <v>2</v>
      </c>
      <c r="L43" s="28">
        <f t="shared" si="2"/>
        <v>1</v>
      </c>
      <c r="S43" s="26">
        <f t="shared" si="14"/>
        <v>0</v>
      </c>
      <c r="T43" s="28">
        <f t="shared" si="3"/>
        <v>0</v>
      </c>
      <c r="AA43" s="18">
        <f t="shared" si="4"/>
        <v>0</v>
      </c>
      <c r="AB43" s="13">
        <f t="shared" si="5"/>
        <v>0</v>
      </c>
      <c r="AK43" s="42">
        <f t="shared" si="6"/>
        <v>0</v>
      </c>
      <c r="AL43" s="43">
        <f t="shared" si="7"/>
        <v>0</v>
      </c>
      <c r="AM43" s="18">
        <f t="shared" si="8"/>
        <v>0</v>
      </c>
      <c r="AN43" s="28">
        <f t="shared" si="9"/>
        <v>0</v>
      </c>
      <c r="AO43" s="18">
        <v>1</v>
      </c>
      <c r="AP43" s="13">
        <v>1</v>
      </c>
      <c r="AU43" s="18">
        <f t="shared" si="10"/>
        <v>2</v>
      </c>
      <c r="AV43" s="28">
        <f t="shared" si="11"/>
        <v>1</v>
      </c>
      <c r="BC43" s="18">
        <f t="shared" si="15"/>
        <v>0</v>
      </c>
      <c r="BD43" s="28">
        <f t="shared" si="12"/>
        <v>0</v>
      </c>
    </row>
    <row r="44" spans="1:60" x14ac:dyDescent="0.25">
      <c r="A44" s="9">
        <v>42</v>
      </c>
      <c r="B44" s="33">
        <v>0</v>
      </c>
      <c r="C44" s="36">
        <v>1</v>
      </c>
      <c r="D44" s="36">
        <v>1</v>
      </c>
      <c r="G44" s="36">
        <v>1</v>
      </c>
      <c r="H44" s="36">
        <v>1</v>
      </c>
      <c r="I44" s="26">
        <f t="shared" si="13"/>
        <v>4</v>
      </c>
      <c r="J44" s="45">
        <f t="shared" si="0"/>
        <v>1</v>
      </c>
      <c r="K44" s="26">
        <f t="shared" si="1"/>
        <v>4</v>
      </c>
      <c r="L44" s="28">
        <f t="shared" si="2"/>
        <v>1</v>
      </c>
      <c r="S44" s="26">
        <f t="shared" si="14"/>
        <v>0</v>
      </c>
      <c r="T44" s="28">
        <f t="shared" si="3"/>
        <v>0</v>
      </c>
      <c r="AA44" s="18">
        <f t="shared" si="4"/>
        <v>0</v>
      </c>
      <c r="AB44" s="13">
        <f t="shared" si="5"/>
        <v>0</v>
      </c>
      <c r="AK44" s="42">
        <f t="shared" si="6"/>
        <v>0</v>
      </c>
      <c r="AL44" s="43">
        <f t="shared" si="7"/>
        <v>0</v>
      </c>
      <c r="AM44" s="18">
        <f t="shared" si="8"/>
        <v>0</v>
      </c>
      <c r="AN44" s="28">
        <f t="shared" si="9"/>
        <v>0</v>
      </c>
      <c r="AU44" s="18">
        <f t="shared" si="10"/>
        <v>0</v>
      </c>
      <c r="AV44" s="28">
        <f t="shared" si="11"/>
        <v>0</v>
      </c>
      <c r="BC44" s="18">
        <f t="shared" si="15"/>
        <v>0</v>
      </c>
      <c r="BD44" s="28">
        <f t="shared" si="12"/>
        <v>0</v>
      </c>
    </row>
    <row r="45" spans="1:60" x14ac:dyDescent="0.25">
      <c r="A45" s="9">
        <v>43</v>
      </c>
      <c r="B45" s="33">
        <v>0</v>
      </c>
      <c r="I45" s="26">
        <f t="shared" si="13"/>
        <v>0</v>
      </c>
      <c r="J45" s="45">
        <f t="shared" si="0"/>
        <v>0</v>
      </c>
      <c r="K45" s="26">
        <f t="shared" si="1"/>
        <v>0</v>
      </c>
      <c r="L45" s="28">
        <f t="shared" si="2"/>
        <v>0</v>
      </c>
      <c r="S45" s="26">
        <f t="shared" si="14"/>
        <v>0</v>
      </c>
      <c r="T45" s="28">
        <f t="shared" si="3"/>
        <v>0</v>
      </c>
      <c r="Y45" s="36">
        <v>1</v>
      </c>
      <c r="Z45" s="36">
        <v>1</v>
      </c>
      <c r="AA45" s="18">
        <f t="shared" si="4"/>
        <v>2</v>
      </c>
      <c r="AB45" s="13">
        <f t="shared" si="5"/>
        <v>1</v>
      </c>
      <c r="AK45" s="42">
        <f t="shared" si="6"/>
        <v>0</v>
      </c>
      <c r="AL45" s="43">
        <f t="shared" si="7"/>
        <v>0</v>
      </c>
      <c r="AM45" s="18">
        <f t="shared" si="8"/>
        <v>2</v>
      </c>
      <c r="AN45" s="28">
        <f t="shared" si="9"/>
        <v>1</v>
      </c>
      <c r="AU45" s="18">
        <f t="shared" si="10"/>
        <v>0</v>
      </c>
      <c r="AV45" s="28">
        <f t="shared" si="11"/>
        <v>0</v>
      </c>
      <c r="BC45" s="18">
        <f t="shared" si="15"/>
        <v>0</v>
      </c>
      <c r="BD45" s="28">
        <f t="shared" si="12"/>
        <v>0</v>
      </c>
      <c r="BG45" s="8">
        <v>1</v>
      </c>
      <c r="BH45" s="13">
        <v>1</v>
      </c>
    </row>
    <row r="46" spans="1:60" x14ac:dyDescent="0.25">
      <c r="A46" s="9">
        <v>44</v>
      </c>
      <c r="B46" s="33">
        <v>1</v>
      </c>
      <c r="E46" s="8">
        <v>1</v>
      </c>
      <c r="F46" s="13">
        <v>1</v>
      </c>
      <c r="I46" s="26">
        <f t="shared" si="13"/>
        <v>0</v>
      </c>
      <c r="J46" s="45">
        <f t="shared" si="0"/>
        <v>0</v>
      </c>
      <c r="K46" s="26">
        <f t="shared" si="1"/>
        <v>2</v>
      </c>
      <c r="L46" s="28">
        <f t="shared" si="2"/>
        <v>1</v>
      </c>
      <c r="S46" s="26">
        <f t="shared" si="14"/>
        <v>0</v>
      </c>
      <c r="T46" s="28">
        <f t="shared" si="3"/>
        <v>0</v>
      </c>
      <c r="AA46" s="18">
        <f t="shared" si="4"/>
        <v>0</v>
      </c>
      <c r="AB46" s="13">
        <f t="shared" si="5"/>
        <v>0</v>
      </c>
      <c r="AG46" s="36">
        <v>1</v>
      </c>
      <c r="AH46" s="36">
        <v>1</v>
      </c>
      <c r="AI46" s="36">
        <v>1</v>
      </c>
      <c r="AJ46" s="36">
        <v>1</v>
      </c>
      <c r="AK46" s="42">
        <f t="shared" si="6"/>
        <v>4</v>
      </c>
      <c r="AL46" s="43">
        <f t="shared" si="7"/>
        <v>1</v>
      </c>
      <c r="AM46" s="18">
        <f t="shared" si="8"/>
        <v>4</v>
      </c>
      <c r="AN46" s="28">
        <f t="shared" si="9"/>
        <v>1</v>
      </c>
      <c r="AU46" s="18">
        <f t="shared" si="10"/>
        <v>0</v>
      </c>
      <c r="AV46" s="28">
        <f t="shared" si="11"/>
        <v>0</v>
      </c>
      <c r="BC46" s="18">
        <f t="shared" si="15"/>
        <v>0</v>
      </c>
      <c r="BD46" s="28">
        <f t="shared" si="12"/>
        <v>0</v>
      </c>
    </row>
    <row r="47" spans="1:60" x14ac:dyDescent="0.25">
      <c r="A47" s="9">
        <v>45</v>
      </c>
      <c r="B47" s="33">
        <v>1</v>
      </c>
      <c r="G47" s="36">
        <v>1</v>
      </c>
      <c r="H47" s="36">
        <v>1</v>
      </c>
      <c r="I47" s="26">
        <f t="shared" si="13"/>
        <v>2</v>
      </c>
      <c r="J47" s="45">
        <f t="shared" si="0"/>
        <v>1</v>
      </c>
      <c r="K47" s="26">
        <f t="shared" si="1"/>
        <v>2</v>
      </c>
      <c r="L47" s="28">
        <f t="shared" si="2"/>
        <v>1</v>
      </c>
      <c r="S47" s="26">
        <f t="shared" si="14"/>
        <v>0</v>
      </c>
      <c r="T47" s="28">
        <f t="shared" si="3"/>
        <v>0</v>
      </c>
      <c r="AA47" s="18">
        <f t="shared" si="4"/>
        <v>0</v>
      </c>
      <c r="AB47" s="13">
        <f t="shared" si="5"/>
        <v>0</v>
      </c>
      <c r="AK47" s="42">
        <f t="shared" si="6"/>
        <v>0</v>
      </c>
      <c r="AL47" s="43">
        <f t="shared" si="7"/>
        <v>0</v>
      </c>
      <c r="AM47" s="18">
        <f t="shared" si="8"/>
        <v>0</v>
      </c>
      <c r="AN47" s="28">
        <f t="shared" si="9"/>
        <v>0</v>
      </c>
      <c r="AU47" s="18">
        <f t="shared" si="10"/>
        <v>0</v>
      </c>
      <c r="AV47" s="28">
        <f t="shared" si="11"/>
        <v>0</v>
      </c>
      <c r="BC47" s="18">
        <f t="shared" si="15"/>
        <v>0</v>
      </c>
      <c r="BD47" s="28">
        <f t="shared" si="12"/>
        <v>0</v>
      </c>
      <c r="BE47" s="18">
        <v>1</v>
      </c>
      <c r="BF47" s="13">
        <v>1</v>
      </c>
    </row>
    <row r="48" spans="1:60" x14ac:dyDescent="0.25">
      <c r="A48" s="9">
        <v>46</v>
      </c>
      <c r="B48" s="33">
        <v>1</v>
      </c>
      <c r="E48" s="8">
        <v>1</v>
      </c>
      <c r="F48" s="13">
        <v>1</v>
      </c>
      <c r="G48" s="36">
        <v>1</v>
      </c>
      <c r="H48" s="36">
        <v>1</v>
      </c>
      <c r="I48" s="26">
        <f t="shared" si="13"/>
        <v>2</v>
      </c>
      <c r="J48" s="45">
        <f t="shared" si="0"/>
        <v>1</v>
      </c>
      <c r="K48" s="26">
        <f t="shared" si="1"/>
        <v>4</v>
      </c>
      <c r="L48" s="28">
        <f t="shared" si="2"/>
        <v>1</v>
      </c>
      <c r="O48" s="15">
        <v>1</v>
      </c>
      <c r="P48" s="62">
        <v>1</v>
      </c>
      <c r="S48" s="26">
        <f t="shared" si="14"/>
        <v>2</v>
      </c>
      <c r="T48" s="28">
        <f t="shared" si="3"/>
        <v>1</v>
      </c>
      <c r="AA48" s="18">
        <f t="shared" si="4"/>
        <v>0</v>
      </c>
      <c r="AB48" s="13">
        <f t="shared" si="5"/>
        <v>0</v>
      </c>
      <c r="AK48" s="42">
        <f t="shared" si="6"/>
        <v>0</v>
      </c>
      <c r="AL48" s="43">
        <f t="shared" si="7"/>
        <v>0</v>
      </c>
      <c r="AM48" s="18">
        <f t="shared" si="8"/>
        <v>0</v>
      </c>
      <c r="AN48" s="28">
        <f t="shared" si="9"/>
        <v>0</v>
      </c>
      <c r="AO48" s="18">
        <v>1</v>
      </c>
      <c r="AP48" s="13">
        <v>1</v>
      </c>
      <c r="AU48" s="18">
        <f t="shared" si="10"/>
        <v>2</v>
      </c>
      <c r="AV48" s="28">
        <f t="shared" si="11"/>
        <v>1</v>
      </c>
      <c r="BC48" s="18">
        <f t="shared" si="15"/>
        <v>0</v>
      </c>
      <c r="BD48" s="28">
        <f t="shared" si="12"/>
        <v>0</v>
      </c>
    </row>
    <row r="49" spans="1:60" x14ac:dyDescent="0.25">
      <c r="A49" s="9">
        <v>47</v>
      </c>
      <c r="B49" s="33">
        <v>0</v>
      </c>
      <c r="G49" s="36">
        <v>1</v>
      </c>
      <c r="H49" s="36">
        <v>1</v>
      </c>
      <c r="I49" s="26">
        <f t="shared" si="13"/>
        <v>2</v>
      </c>
      <c r="J49" s="45">
        <f t="shared" si="0"/>
        <v>1</v>
      </c>
      <c r="K49" s="26">
        <f t="shared" si="1"/>
        <v>2</v>
      </c>
      <c r="L49" s="28">
        <f t="shared" si="2"/>
        <v>1</v>
      </c>
      <c r="O49" s="8">
        <v>1</v>
      </c>
      <c r="P49" s="13">
        <v>1</v>
      </c>
      <c r="S49" s="26">
        <f t="shared" si="14"/>
        <v>2</v>
      </c>
      <c r="T49" s="28">
        <f t="shared" si="3"/>
        <v>1</v>
      </c>
      <c r="AA49" s="18">
        <f t="shared" si="4"/>
        <v>0</v>
      </c>
      <c r="AB49" s="13">
        <f t="shared" si="5"/>
        <v>0</v>
      </c>
      <c r="AK49" s="42">
        <f t="shared" si="6"/>
        <v>0</v>
      </c>
      <c r="AL49" s="43">
        <f t="shared" si="7"/>
        <v>0</v>
      </c>
      <c r="AM49" s="18">
        <f t="shared" si="8"/>
        <v>0</v>
      </c>
      <c r="AN49" s="28">
        <f t="shared" si="9"/>
        <v>0</v>
      </c>
      <c r="AU49" s="18">
        <f t="shared" si="10"/>
        <v>0</v>
      </c>
      <c r="AV49" s="28">
        <f t="shared" si="11"/>
        <v>0</v>
      </c>
      <c r="BC49" s="18">
        <f t="shared" si="15"/>
        <v>0</v>
      </c>
      <c r="BD49" s="28">
        <f t="shared" si="12"/>
        <v>0</v>
      </c>
    </row>
    <row r="50" spans="1:60" x14ac:dyDescent="0.25">
      <c r="A50" s="9">
        <v>48</v>
      </c>
      <c r="B50" s="33">
        <v>0</v>
      </c>
      <c r="I50" s="26">
        <f t="shared" si="13"/>
        <v>0</v>
      </c>
      <c r="J50" s="45">
        <f t="shared" si="0"/>
        <v>0</v>
      </c>
      <c r="K50" s="26">
        <f t="shared" si="1"/>
        <v>0</v>
      </c>
      <c r="L50" s="28">
        <f t="shared" si="2"/>
        <v>0</v>
      </c>
      <c r="S50" s="26">
        <f t="shared" si="14"/>
        <v>0</v>
      </c>
      <c r="T50" s="28">
        <f t="shared" si="3"/>
        <v>0</v>
      </c>
      <c r="W50" s="36">
        <v>1</v>
      </c>
      <c r="X50" s="36">
        <v>1</v>
      </c>
      <c r="AA50" s="18">
        <f t="shared" si="4"/>
        <v>2</v>
      </c>
      <c r="AB50" s="13">
        <f t="shared" si="5"/>
        <v>1</v>
      </c>
      <c r="AG50" s="36">
        <v>1</v>
      </c>
      <c r="AH50" s="36">
        <v>1</v>
      </c>
      <c r="AK50" s="42">
        <f t="shared" si="6"/>
        <v>2</v>
      </c>
      <c r="AL50" s="43">
        <f t="shared" si="7"/>
        <v>1</v>
      </c>
      <c r="AM50" s="18">
        <f>SUM(U50:V50,(AB50*2),AC50:AJ50)</f>
        <v>4</v>
      </c>
      <c r="AN50" s="28">
        <f t="shared" si="9"/>
        <v>1</v>
      </c>
      <c r="AU50" s="18">
        <f t="shared" si="10"/>
        <v>0</v>
      </c>
      <c r="AV50" s="28">
        <f t="shared" si="11"/>
        <v>0</v>
      </c>
      <c r="BC50" s="18">
        <f t="shared" si="15"/>
        <v>0</v>
      </c>
      <c r="BD50" s="28">
        <f t="shared" si="12"/>
        <v>0</v>
      </c>
    </row>
    <row r="51" spans="1:60" x14ac:dyDescent="0.25">
      <c r="A51" s="9">
        <v>49</v>
      </c>
      <c r="B51" s="33">
        <v>0</v>
      </c>
      <c r="I51" s="26">
        <f t="shared" si="13"/>
        <v>0</v>
      </c>
      <c r="J51" s="45">
        <f t="shared" si="0"/>
        <v>0</v>
      </c>
      <c r="K51" s="26">
        <f t="shared" si="1"/>
        <v>0</v>
      </c>
      <c r="L51" s="28">
        <f t="shared" si="2"/>
        <v>0</v>
      </c>
      <c r="S51" s="26">
        <f t="shared" si="14"/>
        <v>0</v>
      </c>
      <c r="T51" s="28">
        <f t="shared" si="3"/>
        <v>0</v>
      </c>
      <c r="AA51" s="18">
        <f t="shared" si="4"/>
        <v>0</v>
      </c>
      <c r="AB51" s="13">
        <f t="shared" si="5"/>
        <v>0</v>
      </c>
      <c r="AG51" s="36">
        <v>1</v>
      </c>
      <c r="AH51" s="36">
        <v>1</v>
      </c>
      <c r="AK51" s="42">
        <f t="shared" si="6"/>
        <v>2</v>
      </c>
      <c r="AL51" s="43">
        <f t="shared" si="7"/>
        <v>1</v>
      </c>
      <c r="AM51" s="18">
        <f t="shared" si="8"/>
        <v>2</v>
      </c>
      <c r="AN51" s="28">
        <f t="shared" si="9"/>
        <v>1</v>
      </c>
      <c r="AU51" s="18">
        <f t="shared" si="10"/>
        <v>0</v>
      </c>
      <c r="AV51" s="28">
        <f t="shared" si="11"/>
        <v>0</v>
      </c>
      <c r="BC51" s="18">
        <f t="shared" si="15"/>
        <v>0</v>
      </c>
      <c r="BD51" s="28">
        <f t="shared" si="12"/>
        <v>0</v>
      </c>
      <c r="BG51" s="8">
        <v>1</v>
      </c>
      <c r="BH51" s="13">
        <v>1</v>
      </c>
    </row>
    <row r="52" spans="1:60" x14ac:dyDescent="0.25">
      <c r="A52" s="9">
        <v>50</v>
      </c>
      <c r="B52" s="33">
        <v>0</v>
      </c>
      <c r="E52" s="8">
        <v>1</v>
      </c>
      <c r="F52" s="13">
        <v>1</v>
      </c>
      <c r="I52" s="26">
        <f t="shared" si="13"/>
        <v>0</v>
      </c>
      <c r="J52" s="45">
        <f t="shared" si="0"/>
        <v>0</v>
      </c>
      <c r="K52" s="26">
        <f t="shared" si="1"/>
        <v>2</v>
      </c>
      <c r="L52" s="28">
        <f t="shared" si="2"/>
        <v>1</v>
      </c>
      <c r="S52" s="26">
        <f t="shared" si="14"/>
        <v>0</v>
      </c>
      <c r="T52" s="28">
        <f t="shared" si="3"/>
        <v>0</v>
      </c>
      <c r="AA52" s="18">
        <f t="shared" si="4"/>
        <v>0</v>
      </c>
      <c r="AB52" s="13">
        <f t="shared" si="5"/>
        <v>0</v>
      </c>
      <c r="AK52" s="42">
        <f t="shared" si="6"/>
        <v>0</v>
      </c>
      <c r="AL52" s="43">
        <f t="shared" si="7"/>
        <v>0</v>
      </c>
      <c r="AM52" s="18">
        <f t="shared" si="8"/>
        <v>0</v>
      </c>
      <c r="AN52" s="28">
        <f t="shared" si="9"/>
        <v>0</v>
      </c>
      <c r="AU52" s="18">
        <f t="shared" si="10"/>
        <v>0</v>
      </c>
      <c r="AV52" s="28">
        <f t="shared" si="11"/>
        <v>0</v>
      </c>
      <c r="BC52" s="18">
        <f t="shared" si="15"/>
        <v>0</v>
      </c>
      <c r="BD52" s="28">
        <f t="shared" si="12"/>
        <v>0</v>
      </c>
    </row>
    <row r="53" spans="1:60" x14ac:dyDescent="0.25">
      <c r="A53" s="9">
        <v>51</v>
      </c>
      <c r="B53" s="33">
        <v>1</v>
      </c>
      <c r="G53" s="36">
        <v>1</v>
      </c>
      <c r="H53" s="36">
        <v>1</v>
      </c>
      <c r="I53" s="26">
        <f t="shared" si="13"/>
        <v>2</v>
      </c>
      <c r="J53" s="45">
        <f t="shared" si="0"/>
        <v>1</v>
      </c>
      <c r="K53" s="26">
        <f t="shared" si="1"/>
        <v>2</v>
      </c>
      <c r="L53" s="28">
        <f t="shared" si="2"/>
        <v>1</v>
      </c>
      <c r="S53" s="26">
        <f t="shared" si="14"/>
        <v>0</v>
      </c>
      <c r="T53" s="28">
        <f t="shared" si="3"/>
        <v>0</v>
      </c>
      <c r="AA53" s="18">
        <f t="shared" si="4"/>
        <v>0</v>
      </c>
      <c r="AB53" s="13">
        <f t="shared" si="5"/>
        <v>0</v>
      </c>
      <c r="AG53" s="36">
        <v>1</v>
      </c>
      <c r="AH53" s="36">
        <v>1</v>
      </c>
      <c r="AK53" s="42">
        <f t="shared" si="6"/>
        <v>2</v>
      </c>
      <c r="AL53" s="43">
        <f t="shared" si="7"/>
        <v>1</v>
      </c>
      <c r="AM53" s="18">
        <f t="shared" si="8"/>
        <v>2</v>
      </c>
      <c r="AN53" s="28">
        <f t="shared" si="9"/>
        <v>1</v>
      </c>
      <c r="AU53" s="18">
        <f t="shared" si="10"/>
        <v>0</v>
      </c>
      <c r="AV53" s="28">
        <f t="shared" si="11"/>
        <v>0</v>
      </c>
      <c r="BC53" s="18">
        <f t="shared" si="15"/>
        <v>0</v>
      </c>
      <c r="BD53" s="28">
        <f t="shared" si="12"/>
        <v>0</v>
      </c>
    </row>
    <row r="54" spans="1:60" x14ac:dyDescent="0.25">
      <c r="A54" s="9">
        <v>52</v>
      </c>
      <c r="B54" s="33">
        <v>1</v>
      </c>
      <c r="E54" s="8">
        <v>1</v>
      </c>
      <c r="F54" s="13">
        <v>1</v>
      </c>
      <c r="I54" s="26">
        <f t="shared" si="13"/>
        <v>0</v>
      </c>
      <c r="J54" s="45">
        <f t="shared" si="0"/>
        <v>0</v>
      </c>
      <c r="K54" s="26">
        <f t="shared" si="1"/>
        <v>2</v>
      </c>
      <c r="L54" s="28">
        <f t="shared" si="2"/>
        <v>1</v>
      </c>
      <c r="S54" s="26">
        <f t="shared" si="14"/>
        <v>0</v>
      </c>
      <c r="T54" s="28">
        <f t="shared" si="3"/>
        <v>0</v>
      </c>
      <c r="U54" s="8">
        <v>1</v>
      </c>
      <c r="V54" s="13">
        <v>1</v>
      </c>
      <c r="W54" s="36">
        <v>1</v>
      </c>
      <c r="X54" s="36">
        <v>1</v>
      </c>
      <c r="AA54" s="18">
        <f t="shared" si="4"/>
        <v>2</v>
      </c>
      <c r="AB54" s="13">
        <f t="shared" si="5"/>
        <v>1</v>
      </c>
      <c r="AC54" s="36">
        <v>1</v>
      </c>
      <c r="AD54" s="36">
        <v>1</v>
      </c>
      <c r="AK54" s="42">
        <f t="shared" si="6"/>
        <v>2</v>
      </c>
      <c r="AL54" s="43">
        <f t="shared" si="7"/>
        <v>1</v>
      </c>
      <c r="AM54" s="18">
        <f t="shared" si="8"/>
        <v>6</v>
      </c>
      <c r="AN54" s="28">
        <f t="shared" si="9"/>
        <v>1</v>
      </c>
      <c r="AU54" s="18">
        <f t="shared" si="10"/>
        <v>0</v>
      </c>
      <c r="AV54" s="28">
        <f t="shared" si="11"/>
        <v>0</v>
      </c>
      <c r="BC54" s="18">
        <f t="shared" si="15"/>
        <v>0</v>
      </c>
      <c r="BD54" s="28">
        <f t="shared" si="12"/>
        <v>0</v>
      </c>
    </row>
    <row r="55" spans="1:60" x14ac:dyDescent="0.25">
      <c r="A55" s="9">
        <v>53</v>
      </c>
      <c r="B55" s="33">
        <v>1</v>
      </c>
      <c r="I55" s="26">
        <f t="shared" si="13"/>
        <v>0</v>
      </c>
      <c r="J55" s="45">
        <f t="shared" si="0"/>
        <v>0</v>
      </c>
      <c r="K55" s="26">
        <f t="shared" si="1"/>
        <v>0</v>
      </c>
      <c r="L55" s="28">
        <f t="shared" si="2"/>
        <v>0</v>
      </c>
      <c r="S55" s="26">
        <f t="shared" si="14"/>
        <v>0</v>
      </c>
      <c r="T55" s="28">
        <f t="shared" si="3"/>
        <v>0</v>
      </c>
      <c r="AA55" s="18">
        <f t="shared" si="4"/>
        <v>0</v>
      </c>
      <c r="AB55" s="13">
        <f t="shared" si="5"/>
        <v>0</v>
      </c>
      <c r="AK55" s="42">
        <f t="shared" si="6"/>
        <v>0</v>
      </c>
      <c r="AL55" s="43">
        <f t="shared" si="7"/>
        <v>0</v>
      </c>
      <c r="AM55" s="18">
        <f t="shared" si="8"/>
        <v>0</v>
      </c>
      <c r="AN55" s="28">
        <f t="shared" si="9"/>
        <v>0</v>
      </c>
      <c r="AU55" s="18">
        <f t="shared" si="10"/>
        <v>0</v>
      </c>
      <c r="AV55" s="28">
        <f t="shared" si="11"/>
        <v>0</v>
      </c>
      <c r="BC55" s="18">
        <f t="shared" si="15"/>
        <v>0</v>
      </c>
      <c r="BD55" s="28">
        <f t="shared" si="12"/>
        <v>0</v>
      </c>
      <c r="BG55" s="8">
        <v>1</v>
      </c>
      <c r="BH55" s="13">
        <v>1</v>
      </c>
    </row>
    <row r="56" spans="1:60" x14ac:dyDescent="0.25">
      <c r="A56" s="9">
        <v>54</v>
      </c>
      <c r="B56" s="33">
        <v>0</v>
      </c>
      <c r="E56" s="8">
        <v>1</v>
      </c>
      <c r="F56" s="13">
        <v>1</v>
      </c>
      <c r="I56" s="26">
        <f t="shared" si="13"/>
        <v>0</v>
      </c>
      <c r="J56" s="45">
        <f t="shared" si="0"/>
        <v>0</v>
      </c>
      <c r="K56" s="26">
        <f t="shared" si="1"/>
        <v>2</v>
      </c>
      <c r="L56" s="28">
        <f t="shared" si="2"/>
        <v>1</v>
      </c>
      <c r="S56" s="26">
        <f t="shared" si="14"/>
        <v>0</v>
      </c>
      <c r="T56" s="28">
        <f t="shared" si="3"/>
        <v>0</v>
      </c>
      <c r="AA56" s="18">
        <f t="shared" si="4"/>
        <v>0</v>
      </c>
      <c r="AB56" s="13">
        <f t="shared" si="5"/>
        <v>0</v>
      </c>
      <c r="AK56" s="42">
        <f t="shared" si="6"/>
        <v>0</v>
      </c>
      <c r="AL56" s="43">
        <f t="shared" si="7"/>
        <v>0</v>
      </c>
      <c r="AM56" s="18">
        <f t="shared" si="8"/>
        <v>0</v>
      </c>
      <c r="AN56" s="28">
        <f t="shared" si="9"/>
        <v>0</v>
      </c>
      <c r="AU56" s="18">
        <f t="shared" si="10"/>
        <v>0</v>
      </c>
      <c r="AV56" s="28">
        <f t="shared" si="11"/>
        <v>0</v>
      </c>
      <c r="BC56" s="18">
        <f t="shared" si="15"/>
        <v>0</v>
      </c>
      <c r="BD56" s="28">
        <f t="shared" si="12"/>
        <v>0</v>
      </c>
      <c r="BG56" s="8">
        <v>1</v>
      </c>
      <c r="BH56" s="13">
        <v>1</v>
      </c>
    </row>
    <row r="57" spans="1:60" x14ac:dyDescent="0.25">
      <c r="A57" s="9">
        <v>55</v>
      </c>
      <c r="B57" s="33">
        <v>1</v>
      </c>
      <c r="I57" s="26">
        <f t="shared" si="13"/>
        <v>0</v>
      </c>
      <c r="J57" s="45">
        <f t="shared" si="0"/>
        <v>0</v>
      </c>
      <c r="K57" s="26">
        <f t="shared" si="1"/>
        <v>0</v>
      </c>
      <c r="L57" s="28">
        <f t="shared" si="2"/>
        <v>0</v>
      </c>
      <c r="S57" s="26">
        <f t="shared" si="14"/>
        <v>0</v>
      </c>
      <c r="T57" s="28">
        <f t="shared" si="3"/>
        <v>0</v>
      </c>
      <c r="AA57" s="18">
        <f t="shared" si="4"/>
        <v>0</v>
      </c>
      <c r="AB57" s="13">
        <f t="shared" si="5"/>
        <v>0</v>
      </c>
      <c r="AK57" s="42">
        <f t="shared" si="6"/>
        <v>0</v>
      </c>
      <c r="AL57" s="43">
        <f t="shared" si="7"/>
        <v>0</v>
      </c>
      <c r="AM57" s="18">
        <f t="shared" si="8"/>
        <v>0</v>
      </c>
      <c r="AN57" s="28">
        <f t="shared" si="9"/>
        <v>0</v>
      </c>
      <c r="AU57" s="18">
        <f t="shared" si="10"/>
        <v>0</v>
      </c>
      <c r="AV57" s="28">
        <f t="shared" si="11"/>
        <v>0</v>
      </c>
      <c r="BC57" s="18">
        <f t="shared" si="15"/>
        <v>0</v>
      </c>
      <c r="BD57" s="28">
        <f t="shared" si="12"/>
        <v>0</v>
      </c>
      <c r="BG57" s="8">
        <v>1</v>
      </c>
      <c r="BH57" s="13">
        <v>1</v>
      </c>
    </row>
    <row r="58" spans="1:60" x14ac:dyDescent="0.25">
      <c r="A58" s="9">
        <v>56</v>
      </c>
      <c r="B58" s="33">
        <v>1</v>
      </c>
      <c r="I58" s="26">
        <f t="shared" si="13"/>
        <v>0</v>
      </c>
      <c r="J58" s="45">
        <f t="shared" si="0"/>
        <v>0</v>
      </c>
      <c r="K58" s="26">
        <f t="shared" si="1"/>
        <v>0</v>
      </c>
      <c r="L58" s="28">
        <f t="shared" si="2"/>
        <v>0</v>
      </c>
      <c r="S58" s="26">
        <f t="shared" si="14"/>
        <v>0</v>
      </c>
      <c r="T58" s="28">
        <f t="shared" si="3"/>
        <v>0</v>
      </c>
      <c r="AA58" s="18">
        <f t="shared" si="4"/>
        <v>0</v>
      </c>
      <c r="AB58" s="13">
        <f t="shared" si="5"/>
        <v>0</v>
      </c>
      <c r="AK58" s="42">
        <f t="shared" si="6"/>
        <v>0</v>
      </c>
      <c r="AL58" s="43">
        <f t="shared" si="7"/>
        <v>0</v>
      </c>
      <c r="AM58" s="18">
        <f t="shared" si="8"/>
        <v>0</v>
      </c>
      <c r="AN58" s="28">
        <f t="shared" si="9"/>
        <v>0</v>
      </c>
      <c r="AU58" s="18">
        <f t="shared" si="10"/>
        <v>0</v>
      </c>
      <c r="AV58" s="28">
        <f t="shared" si="11"/>
        <v>0</v>
      </c>
      <c r="BC58" s="18">
        <f t="shared" si="15"/>
        <v>0</v>
      </c>
      <c r="BD58" s="28">
        <f t="shared" si="12"/>
        <v>0</v>
      </c>
    </row>
    <row r="59" spans="1:60" x14ac:dyDescent="0.25">
      <c r="A59" s="9">
        <v>57</v>
      </c>
      <c r="B59" s="33">
        <v>0</v>
      </c>
      <c r="I59" s="26">
        <f>SUM(C59:D59,G59:H59)</f>
        <v>0</v>
      </c>
      <c r="J59" s="45">
        <f t="shared" ref="J59:J68" si="16">IF(I59&gt;1,1,0)</f>
        <v>0</v>
      </c>
      <c r="K59" s="26">
        <f t="shared" ref="K59:K65" si="17">SUM(C59:H59)</f>
        <v>0</v>
      </c>
      <c r="L59" s="28">
        <f t="shared" ref="L59:L65" si="18">IF(K59&gt;1,1,0)</f>
        <v>0</v>
      </c>
      <c r="S59" s="26">
        <f t="shared" si="14"/>
        <v>0</v>
      </c>
      <c r="T59" s="28">
        <f t="shared" ref="T59:T65" si="19">IF(S59&gt;1,1,0)</f>
        <v>0</v>
      </c>
      <c r="AA59" s="18">
        <f t="shared" ref="AA59:AA65" si="20">SUM(W59:Z59)</f>
        <v>0</v>
      </c>
      <c r="AB59" s="13">
        <f t="shared" ref="AB59:AB65" si="21">IF(AA59&gt;1,1,0)</f>
        <v>0</v>
      </c>
      <c r="AC59" s="36">
        <v>1</v>
      </c>
      <c r="AD59" s="36">
        <v>1</v>
      </c>
      <c r="AE59" s="36">
        <v>1</v>
      </c>
      <c r="AF59" s="36">
        <v>1</v>
      </c>
      <c r="AK59" s="42">
        <f t="shared" ref="AK59:AK67" si="22">SUM(AC59:AJ59)</f>
        <v>4</v>
      </c>
      <c r="AL59" s="43">
        <f t="shared" ref="AL59:AL67" si="23">IF(AK59&gt;0,1,0)</f>
        <v>1</v>
      </c>
      <c r="AM59" s="18">
        <f t="shared" ref="AM59:AM65" si="24">SUM(U59:V59,(AB59*2),AC59:AJ59)</f>
        <v>4</v>
      </c>
      <c r="AN59" s="28">
        <f t="shared" ref="AN59:AN65" si="25">IF(AM59&gt;1,1,0)</f>
        <v>1</v>
      </c>
      <c r="AU59" s="18">
        <f t="shared" ref="AU59:AU66" si="26">SUM(AO59:AT59,AY59:AZ59)</f>
        <v>0</v>
      </c>
      <c r="AV59" s="28">
        <f t="shared" ref="AV59:AV67" si="27">IF(AU59&gt;1,1,0)</f>
        <v>0</v>
      </c>
      <c r="BC59" s="18">
        <f t="shared" si="15"/>
        <v>0</v>
      </c>
      <c r="BD59" s="28">
        <f t="shared" ref="BD59:BD65" si="28">IF(BC59&gt;1,1,0)</f>
        <v>0</v>
      </c>
      <c r="BG59" s="8">
        <v>1</v>
      </c>
      <c r="BH59" s="13">
        <v>1</v>
      </c>
    </row>
    <row r="60" spans="1:60" x14ac:dyDescent="0.25">
      <c r="A60" s="9">
        <v>58</v>
      </c>
      <c r="B60" s="33">
        <v>0</v>
      </c>
      <c r="I60" s="26">
        <f t="shared" ref="I60:I68" si="29">SUM(C60:D60,G60:H60)</f>
        <v>0</v>
      </c>
      <c r="J60" s="45">
        <f t="shared" si="16"/>
        <v>0</v>
      </c>
      <c r="K60" s="26">
        <f t="shared" si="17"/>
        <v>0</v>
      </c>
      <c r="L60" s="28">
        <f t="shared" si="18"/>
        <v>0</v>
      </c>
      <c r="S60" s="26">
        <f t="shared" ref="S60:S65" si="30">SUM(M60:R60)</f>
        <v>0</v>
      </c>
      <c r="T60" s="28">
        <f t="shared" si="19"/>
        <v>0</v>
      </c>
      <c r="W60" s="36">
        <v>1</v>
      </c>
      <c r="X60" s="36">
        <v>1</v>
      </c>
      <c r="Y60" s="36">
        <v>1</v>
      </c>
      <c r="Z60" s="36">
        <v>1</v>
      </c>
      <c r="AA60" s="18">
        <f t="shared" si="20"/>
        <v>4</v>
      </c>
      <c r="AB60" s="13">
        <f t="shared" si="21"/>
        <v>1</v>
      </c>
      <c r="AG60" s="36">
        <v>1</v>
      </c>
      <c r="AH60" s="36">
        <v>1</v>
      </c>
      <c r="AK60" s="42">
        <f t="shared" si="22"/>
        <v>2</v>
      </c>
      <c r="AL60" s="43">
        <f t="shared" si="23"/>
        <v>1</v>
      </c>
      <c r="AM60" s="18">
        <f t="shared" si="24"/>
        <v>4</v>
      </c>
      <c r="AN60" s="28">
        <f t="shared" si="25"/>
        <v>1</v>
      </c>
      <c r="AU60" s="18">
        <f t="shared" si="26"/>
        <v>0</v>
      </c>
      <c r="AV60" s="28">
        <f t="shared" si="27"/>
        <v>0</v>
      </c>
      <c r="BC60" s="18">
        <f t="shared" ref="BC60:BC65" si="31">SUM(AW60:AX60,BA60:BB60)</f>
        <v>0</v>
      </c>
      <c r="BD60" s="28">
        <f t="shared" si="28"/>
        <v>0</v>
      </c>
    </row>
    <row r="61" spans="1:60" x14ac:dyDescent="0.25">
      <c r="A61" s="9">
        <v>59</v>
      </c>
      <c r="B61" s="33">
        <v>1</v>
      </c>
      <c r="I61" s="26">
        <f t="shared" si="29"/>
        <v>0</v>
      </c>
      <c r="J61" s="45">
        <f t="shared" si="16"/>
        <v>0</v>
      </c>
      <c r="K61" s="26">
        <f t="shared" si="17"/>
        <v>0</v>
      </c>
      <c r="L61" s="28">
        <f t="shared" si="18"/>
        <v>0</v>
      </c>
      <c r="S61" s="26">
        <f t="shared" si="30"/>
        <v>0</v>
      </c>
      <c r="T61" s="28">
        <f t="shared" si="19"/>
        <v>0</v>
      </c>
      <c r="AA61" s="18">
        <f t="shared" si="20"/>
        <v>0</v>
      </c>
      <c r="AB61" s="13">
        <f t="shared" si="21"/>
        <v>0</v>
      </c>
      <c r="AK61" s="42">
        <f t="shared" si="22"/>
        <v>0</v>
      </c>
      <c r="AL61" s="43">
        <f t="shared" si="23"/>
        <v>0</v>
      </c>
      <c r="AM61" s="18">
        <f t="shared" si="24"/>
        <v>0</v>
      </c>
      <c r="AN61" s="28">
        <f t="shared" si="25"/>
        <v>0</v>
      </c>
      <c r="AU61" s="18">
        <f t="shared" si="26"/>
        <v>0</v>
      </c>
      <c r="AV61" s="28">
        <f t="shared" si="27"/>
        <v>0</v>
      </c>
      <c r="BC61" s="18">
        <f t="shared" si="31"/>
        <v>0</v>
      </c>
      <c r="BD61" s="28">
        <f t="shared" si="28"/>
        <v>0</v>
      </c>
      <c r="BG61" s="8">
        <v>1</v>
      </c>
      <c r="BH61" s="13">
        <v>1</v>
      </c>
    </row>
    <row r="62" spans="1:60" x14ac:dyDescent="0.25">
      <c r="A62" s="9">
        <v>60</v>
      </c>
      <c r="B62" s="33">
        <v>1</v>
      </c>
      <c r="I62" s="26">
        <f t="shared" si="29"/>
        <v>0</v>
      </c>
      <c r="J62" s="45">
        <f t="shared" si="16"/>
        <v>0</v>
      </c>
      <c r="K62" s="26">
        <f t="shared" si="17"/>
        <v>0</v>
      </c>
      <c r="L62" s="28">
        <f t="shared" si="18"/>
        <v>0</v>
      </c>
      <c r="S62" s="26">
        <f t="shared" si="30"/>
        <v>0</v>
      </c>
      <c r="T62" s="28">
        <f t="shared" si="19"/>
        <v>0</v>
      </c>
      <c r="AA62" s="18">
        <f t="shared" si="20"/>
        <v>0</v>
      </c>
      <c r="AB62" s="13">
        <f t="shared" si="21"/>
        <v>0</v>
      </c>
      <c r="AK62" s="42">
        <f t="shared" si="22"/>
        <v>0</v>
      </c>
      <c r="AL62" s="43">
        <f t="shared" si="23"/>
        <v>0</v>
      </c>
      <c r="AM62" s="18">
        <f t="shared" si="24"/>
        <v>0</v>
      </c>
      <c r="AN62" s="28">
        <f t="shared" si="25"/>
        <v>0</v>
      </c>
      <c r="AO62" s="18">
        <v>1</v>
      </c>
      <c r="AP62" s="13">
        <v>1</v>
      </c>
      <c r="AS62" s="18">
        <v>1</v>
      </c>
      <c r="AT62" s="13">
        <v>1</v>
      </c>
      <c r="AU62" s="18">
        <f t="shared" si="26"/>
        <v>4</v>
      </c>
      <c r="AV62" s="28">
        <f t="shared" si="27"/>
        <v>1</v>
      </c>
      <c r="BC62" s="18">
        <f t="shared" si="31"/>
        <v>0</v>
      </c>
      <c r="BD62" s="28">
        <f t="shared" si="28"/>
        <v>0</v>
      </c>
      <c r="BG62" s="8">
        <v>1</v>
      </c>
      <c r="BH62" s="13">
        <v>1</v>
      </c>
    </row>
    <row r="63" spans="1:60" ht="14.25" customHeight="1" x14ac:dyDescent="0.25">
      <c r="A63" s="9">
        <v>61</v>
      </c>
      <c r="B63" s="33">
        <v>0</v>
      </c>
      <c r="C63" s="36">
        <v>1</v>
      </c>
      <c r="D63" s="36">
        <v>1</v>
      </c>
      <c r="I63" s="26">
        <f t="shared" si="29"/>
        <v>2</v>
      </c>
      <c r="J63" s="45">
        <f t="shared" si="16"/>
        <v>1</v>
      </c>
      <c r="K63" s="26">
        <f t="shared" si="17"/>
        <v>2</v>
      </c>
      <c r="L63" s="28">
        <f t="shared" si="18"/>
        <v>1</v>
      </c>
      <c r="S63" s="26">
        <f t="shared" si="30"/>
        <v>0</v>
      </c>
      <c r="T63" s="28">
        <f t="shared" si="19"/>
        <v>0</v>
      </c>
      <c r="AA63" s="18">
        <f t="shared" si="20"/>
        <v>0</v>
      </c>
      <c r="AB63" s="13">
        <f t="shared" si="21"/>
        <v>0</v>
      </c>
      <c r="AC63" s="36">
        <v>1</v>
      </c>
      <c r="AD63" s="36">
        <v>1</v>
      </c>
      <c r="AG63" s="36">
        <v>1</v>
      </c>
      <c r="AH63" s="36">
        <v>1</v>
      </c>
      <c r="AK63" s="42">
        <f t="shared" si="22"/>
        <v>4</v>
      </c>
      <c r="AL63" s="43">
        <f t="shared" si="23"/>
        <v>1</v>
      </c>
      <c r="AM63" s="13"/>
      <c r="AN63" s="28">
        <f t="shared" si="25"/>
        <v>0</v>
      </c>
      <c r="AU63" s="18">
        <f t="shared" si="26"/>
        <v>0</v>
      </c>
      <c r="AV63" s="28">
        <f t="shared" si="27"/>
        <v>0</v>
      </c>
      <c r="BC63" s="18">
        <f t="shared" si="31"/>
        <v>0</v>
      </c>
      <c r="BD63" s="28">
        <f t="shared" si="28"/>
        <v>0</v>
      </c>
    </row>
    <row r="64" spans="1:60" x14ac:dyDescent="0.25">
      <c r="A64" s="9">
        <v>62</v>
      </c>
      <c r="B64" s="33">
        <v>1</v>
      </c>
      <c r="C64" s="36">
        <v>1</v>
      </c>
      <c r="D64" s="36">
        <v>1</v>
      </c>
      <c r="I64" s="26">
        <f t="shared" si="29"/>
        <v>2</v>
      </c>
      <c r="J64" s="45">
        <f t="shared" si="16"/>
        <v>1</v>
      </c>
      <c r="K64" s="26">
        <f t="shared" si="17"/>
        <v>2</v>
      </c>
      <c r="L64" s="28">
        <f t="shared" si="18"/>
        <v>1</v>
      </c>
      <c r="S64" s="26">
        <f t="shared" si="30"/>
        <v>0</v>
      </c>
      <c r="T64" s="28">
        <f t="shared" si="19"/>
        <v>0</v>
      </c>
      <c r="AA64" s="18">
        <f t="shared" si="20"/>
        <v>0</v>
      </c>
      <c r="AB64" s="13">
        <f t="shared" si="21"/>
        <v>0</v>
      </c>
      <c r="AK64" s="42">
        <f t="shared" si="22"/>
        <v>0</v>
      </c>
      <c r="AL64" s="43">
        <f t="shared" si="23"/>
        <v>0</v>
      </c>
      <c r="AM64" s="18">
        <f t="shared" si="24"/>
        <v>0</v>
      </c>
      <c r="AN64" s="28">
        <f t="shared" si="25"/>
        <v>0</v>
      </c>
      <c r="AU64" s="18">
        <f t="shared" si="26"/>
        <v>0</v>
      </c>
      <c r="AV64" s="28">
        <f t="shared" si="27"/>
        <v>0</v>
      </c>
      <c r="BC64" s="18">
        <f t="shared" si="31"/>
        <v>0</v>
      </c>
      <c r="BD64" s="28">
        <f t="shared" si="28"/>
        <v>0</v>
      </c>
    </row>
    <row r="65" spans="1:64" x14ac:dyDescent="0.25">
      <c r="A65" s="9">
        <v>63</v>
      </c>
      <c r="B65" s="33">
        <v>0</v>
      </c>
      <c r="C65" s="36">
        <v>1</v>
      </c>
      <c r="D65" s="36">
        <v>1</v>
      </c>
      <c r="E65" s="8">
        <v>1</v>
      </c>
      <c r="F65" s="13">
        <v>1</v>
      </c>
      <c r="I65" s="26">
        <f t="shared" si="29"/>
        <v>2</v>
      </c>
      <c r="J65" s="45">
        <f t="shared" si="16"/>
        <v>1</v>
      </c>
      <c r="K65" s="26">
        <f t="shared" si="17"/>
        <v>4</v>
      </c>
      <c r="L65" s="28">
        <f t="shared" si="18"/>
        <v>1</v>
      </c>
      <c r="S65" s="26">
        <f t="shared" si="30"/>
        <v>0</v>
      </c>
      <c r="T65" s="28">
        <f t="shared" si="19"/>
        <v>0</v>
      </c>
      <c r="AA65" s="18">
        <f t="shared" si="20"/>
        <v>0</v>
      </c>
      <c r="AB65" s="13">
        <f t="shared" si="21"/>
        <v>0</v>
      </c>
      <c r="AG65" s="36">
        <v>1</v>
      </c>
      <c r="AH65" s="36">
        <v>1</v>
      </c>
      <c r="AK65" s="42">
        <f t="shared" si="22"/>
        <v>2</v>
      </c>
      <c r="AL65" s="43">
        <f t="shared" si="23"/>
        <v>1</v>
      </c>
      <c r="AM65" s="18">
        <f t="shared" si="24"/>
        <v>2</v>
      </c>
      <c r="AN65" s="28">
        <f t="shared" si="25"/>
        <v>1</v>
      </c>
      <c r="AU65" s="18">
        <f t="shared" si="26"/>
        <v>0</v>
      </c>
      <c r="AV65" s="28">
        <f t="shared" si="27"/>
        <v>0</v>
      </c>
      <c r="BC65" s="18">
        <f t="shared" si="31"/>
        <v>0</v>
      </c>
      <c r="BD65" s="28">
        <f t="shared" si="28"/>
        <v>0</v>
      </c>
    </row>
    <row r="66" spans="1:64" x14ac:dyDescent="0.25">
      <c r="I66" s="26">
        <f t="shared" si="29"/>
        <v>0</v>
      </c>
      <c r="J66" s="45">
        <f t="shared" si="16"/>
        <v>0</v>
      </c>
      <c r="K66" s="26"/>
      <c r="S66" s="26"/>
      <c r="AK66" s="42">
        <f t="shared" si="22"/>
        <v>0</v>
      </c>
      <c r="AL66" s="43">
        <f t="shared" si="23"/>
        <v>0</v>
      </c>
      <c r="AU66" s="18">
        <f t="shared" si="26"/>
        <v>0</v>
      </c>
      <c r="AV66" s="28">
        <f t="shared" si="27"/>
        <v>0</v>
      </c>
      <c r="BC66" s="18">
        <f>SUM(AW66:AX66,BA66:BB66)</f>
        <v>0</v>
      </c>
      <c r="BD66" s="28">
        <f>IF(BC66&gt;1,1,0)</f>
        <v>0</v>
      </c>
    </row>
    <row r="67" spans="1:64" x14ac:dyDescent="0.25">
      <c r="I67" s="26">
        <f t="shared" si="29"/>
        <v>0</v>
      </c>
      <c r="J67" s="45">
        <f t="shared" si="16"/>
        <v>0</v>
      </c>
      <c r="K67" s="26"/>
      <c r="S67" s="26"/>
      <c r="AK67" s="42">
        <f t="shared" si="22"/>
        <v>0</v>
      </c>
      <c r="AL67" s="43">
        <f t="shared" si="23"/>
        <v>0</v>
      </c>
      <c r="AU67" s="18">
        <f>SUM(AO67:AT67,AY67:AZ67)</f>
        <v>0</v>
      </c>
      <c r="AV67" s="28">
        <f t="shared" si="27"/>
        <v>0</v>
      </c>
      <c r="BD67" s="28">
        <f>SUM(BD2:BD66)</f>
        <v>1</v>
      </c>
      <c r="BF67" s="8"/>
    </row>
    <row r="68" spans="1:64" x14ac:dyDescent="0.25">
      <c r="C68" s="36">
        <f>SUM(C2:C66)</f>
        <v>12</v>
      </c>
      <c r="D68" s="36">
        <f t="shared" ref="D68:BM68" si="32">SUM(D2:D66)</f>
        <v>12</v>
      </c>
      <c r="E68" s="8">
        <f t="shared" si="32"/>
        <v>18</v>
      </c>
      <c r="F68" s="8">
        <f t="shared" si="32"/>
        <v>18</v>
      </c>
      <c r="G68" s="36">
        <f t="shared" si="32"/>
        <v>18</v>
      </c>
      <c r="H68" s="36">
        <f t="shared" si="32"/>
        <v>18</v>
      </c>
      <c r="I68" s="26">
        <f t="shared" si="29"/>
        <v>60</v>
      </c>
      <c r="J68" s="45">
        <f t="shared" si="16"/>
        <v>1</v>
      </c>
      <c r="K68" s="28"/>
      <c r="L68" s="28">
        <f>SUM(L2:L67)</f>
        <v>37</v>
      </c>
      <c r="M68" s="8">
        <f t="shared" si="32"/>
        <v>0</v>
      </c>
      <c r="N68" s="8">
        <f t="shared" si="32"/>
        <v>0</v>
      </c>
      <c r="O68" s="8">
        <f t="shared" si="32"/>
        <v>9</v>
      </c>
      <c r="P68" s="8">
        <f t="shared" si="32"/>
        <v>9</v>
      </c>
      <c r="Q68" s="8">
        <f t="shared" si="32"/>
        <v>2</v>
      </c>
      <c r="R68" s="8">
        <f t="shared" si="32"/>
        <v>2</v>
      </c>
      <c r="S68" s="28"/>
      <c r="T68" s="28">
        <f>SUM(T3:T65)</f>
        <v>10</v>
      </c>
      <c r="U68" s="8">
        <f t="shared" si="32"/>
        <v>2</v>
      </c>
      <c r="V68" s="8">
        <f t="shared" si="32"/>
        <v>2</v>
      </c>
      <c r="W68" s="36">
        <f t="shared" si="32"/>
        <v>7</v>
      </c>
      <c r="X68" s="36">
        <f t="shared" si="32"/>
        <v>7</v>
      </c>
      <c r="Y68" s="36">
        <f t="shared" si="32"/>
        <v>5</v>
      </c>
      <c r="Z68" s="36">
        <f t="shared" si="32"/>
        <v>5</v>
      </c>
      <c r="AA68" s="8"/>
      <c r="AB68" s="13">
        <f t="shared" si="32"/>
        <v>11</v>
      </c>
      <c r="AC68" s="36">
        <f t="shared" si="32"/>
        <v>8</v>
      </c>
      <c r="AD68" s="36">
        <f t="shared" si="32"/>
        <v>8</v>
      </c>
      <c r="AE68" s="36">
        <f t="shared" si="32"/>
        <v>1</v>
      </c>
      <c r="AF68" s="36">
        <f>SUM(AF2:AF66)</f>
        <v>1</v>
      </c>
      <c r="AG68" s="36">
        <f t="shared" si="32"/>
        <v>19</v>
      </c>
      <c r="AH68" s="36">
        <f t="shared" si="32"/>
        <v>19</v>
      </c>
      <c r="AI68" s="36">
        <f t="shared" si="32"/>
        <v>2</v>
      </c>
      <c r="AJ68" s="36">
        <f t="shared" si="32"/>
        <v>2</v>
      </c>
      <c r="AK68" s="42">
        <f>SUM(AK2:AK67)</f>
        <v>60</v>
      </c>
      <c r="AL68" s="43">
        <f>SUM(AL2:AL67)</f>
        <v>21</v>
      </c>
      <c r="AM68" s="8"/>
      <c r="AN68" s="28">
        <f t="shared" si="32"/>
        <v>26</v>
      </c>
      <c r="AO68" s="18">
        <f t="shared" si="32"/>
        <v>9</v>
      </c>
      <c r="AP68" s="8">
        <f t="shared" si="32"/>
        <v>9</v>
      </c>
      <c r="AQ68" s="18">
        <f t="shared" si="32"/>
        <v>4</v>
      </c>
      <c r="AR68" s="8">
        <f t="shared" si="32"/>
        <v>4</v>
      </c>
      <c r="AS68" s="18">
        <f t="shared" si="32"/>
        <v>4</v>
      </c>
      <c r="AT68" s="8">
        <f t="shared" si="32"/>
        <v>4</v>
      </c>
      <c r="AV68" s="28">
        <f>SUM(AV2:AV67)</f>
        <v>13</v>
      </c>
      <c r="AW68" s="18">
        <f t="shared" si="32"/>
        <v>0</v>
      </c>
      <c r="AX68" s="8">
        <f t="shared" si="32"/>
        <v>0</v>
      </c>
      <c r="AY68" s="18">
        <f t="shared" si="32"/>
        <v>2</v>
      </c>
      <c r="AZ68" s="8">
        <f t="shared" si="32"/>
        <v>2</v>
      </c>
      <c r="BA68" s="18">
        <f t="shared" si="32"/>
        <v>1</v>
      </c>
      <c r="BB68" s="8">
        <f t="shared" si="32"/>
        <v>1</v>
      </c>
      <c r="BC68" s="8"/>
      <c r="BD68" s="8">
        <f t="shared" si="32"/>
        <v>1</v>
      </c>
      <c r="BE68" s="18">
        <f t="shared" si="32"/>
        <v>1</v>
      </c>
      <c r="BF68" s="8">
        <f t="shared" si="32"/>
        <v>1</v>
      </c>
      <c r="BG68" s="8">
        <f t="shared" si="32"/>
        <v>16</v>
      </c>
      <c r="BH68" s="8">
        <f t="shared" si="32"/>
        <v>16</v>
      </c>
    </row>
    <row r="69" spans="1:64" x14ac:dyDescent="0.25">
      <c r="I69" s="26"/>
      <c r="J69" s="45"/>
      <c r="K69" s="26"/>
      <c r="S69" s="26"/>
      <c r="AL69" s="43"/>
      <c r="BB69" s="8"/>
    </row>
    <row r="70" spans="1:64" x14ac:dyDescent="0.25">
      <c r="I70" s="26"/>
      <c r="J70" s="45"/>
      <c r="K70" s="26"/>
      <c r="S70" s="26"/>
      <c r="AL70" s="43"/>
    </row>
    <row r="71" spans="1:64" x14ac:dyDescent="0.25">
      <c r="I71" s="26"/>
      <c r="J71" s="45"/>
      <c r="K71" s="26"/>
      <c r="S71" s="26"/>
      <c r="AL71" s="43"/>
    </row>
    <row r="72" spans="1:64" x14ac:dyDescent="0.25">
      <c r="I72" s="26"/>
      <c r="J72" s="45"/>
      <c r="AA72" s="13"/>
    </row>
    <row r="73" spans="1:64" x14ac:dyDescent="0.25">
      <c r="J73" s="13"/>
      <c r="K73" s="26"/>
      <c r="S73" s="26"/>
    </row>
    <row r="74" spans="1:64" x14ac:dyDescent="0.25">
      <c r="J74" s="13"/>
      <c r="BL74" s="13"/>
    </row>
    <row r="75" spans="1:64" x14ac:dyDescent="0.25">
      <c r="J75" s="13"/>
    </row>
    <row r="76" spans="1:64" x14ac:dyDescent="0.25">
      <c r="J76" s="13"/>
    </row>
    <row r="77" spans="1:64" x14ac:dyDescent="0.25">
      <c r="J77" s="13"/>
    </row>
    <row r="78" spans="1:64" x14ac:dyDescent="0.25">
      <c r="J78" s="13"/>
    </row>
    <row r="79" spans="1:64" x14ac:dyDescent="0.25">
      <c r="J79" s="13"/>
    </row>
    <row r="80" spans="1:64" x14ac:dyDescent="0.25">
      <c r="J80"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BM80"/>
  <sheetViews>
    <sheetView zoomScale="70" zoomScaleNormal="70" workbookViewId="0">
      <pane ySplit="1" topLeftCell="A2" activePane="bottomLeft" state="frozen"/>
      <selection pane="bottomLeft" activeCell="BS58" sqref="BS58"/>
    </sheetView>
  </sheetViews>
  <sheetFormatPr defaultColWidth="9.140625" defaultRowHeight="12.75" customHeight="1" x14ac:dyDescent="0.25"/>
  <cols>
    <col min="1" max="1" width="14.85546875" style="12" customWidth="1"/>
    <col min="2" max="2" width="8.140625" style="12" customWidth="1"/>
    <col min="3" max="4" width="9.140625" style="37" hidden="1" customWidth="1"/>
    <col min="5" max="5" width="9.140625" style="8" customWidth="1"/>
    <col min="6" max="6" width="9.140625" style="13" customWidth="1"/>
    <col min="7" max="8" width="9.140625" style="37" hidden="1" customWidth="1"/>
    <col min="9" max="9" width="7.7109375" style="18" hidden="1" customWidth="1"/>
    <col min="10" max="10" width="7.7109375" style="18" customWidth="1"/>
    <col min="11" max="11" width="7.7109375" style="18" hidden="1" customWidth="1"/>
    <col min="12" max="12" width="7.7109375" style="28" customWidth="1"/>
    <col min="13" max="13" width="9.140625" style="18" hidden="1" customWidth="1"/>
    <col min="14" max="14" width="9.140625" style="13" customWidth="1"/>
    <col min="15" max="15" width="9.140625" style="18" hidden="1" customWidth="1"/>
    <col min="16" max="16" width="9.140625" style="13" customWidth="1"/>
    <col min="17" max="17" width="9.140625" style="18" hidden="1" customWidth="1"/>
    <col min="18" max="18" width="9.140625" style="13" customWidth="1"/>
    <col min="19" max="19" width="7.7109375" style="18" hidden="1" customWidth="1"/>
    <col min="20" max="20" width="7.7109375" style="28" customWidth="1"/>
    <col min="21" max="21" width="9.140625" style="18" hidden="1" customWidth="1"/>
    <col min="22" max="22" width="9.140625" style="13" customWidth="1"/>
    <col min="23" max="26" width="9.140625" style="37" hidden="1" customWidth="1"/>
    <col min="27" max="27" width="7.7109375" style="18" hidden="1" customWidth="1"/>
    <col min="28" max="28" width="7.7109375" style="13" customWidth="1"/>
    <col min="29" max="36" width="9.140625" style="37" hidden="1" customWidth="1"/>
    <col min="37" max="37" width="7.7109375" style="42" hidden="1" customWidth="1"/>
    <col min="38" max="38" width="7.7109375" style="35" customWidth="1"/>
    <col min="39" max="39" width="7.7109375" style="18" hidden="1" customWidth="1"/>
    <col min="40" max="40" width="7.7109375" style="28" customWidth="1"/>
    <col min="41" max="41" width="9.140625" style="18" hidden="1" customWidth="1"/>
    <col min="42" max="42" width="9.140625" style="13" customWidth="1"/>
    <col min="43" max="43" width="9.140625" style="18" hidden="1" customWidth="1"/>
    <col min="44" max="44" width="9.140625" style="13" customWidth="1"/>
    <col min="45" max="45" width="9.140625" style="18" hidden="1" customWidth="1"/>
    <col min="46" max="46" width="9.140625" style="13" customWidth="1"/>
    <col min="47" max="47" width="7.7109375" style="18" hidden="1" customWidth="1"/>
    <col min="48" max="48" width="7.7109375" style="28" customWidth="1"/>
    <col min="49" max="49" width="0" style="18" hidden="1" customWidth="1"/>
    <col min="50" max="50" width="9.140625" style="13"/>
    <col min="51" max="51" width="0" style="18" hidden="1" customWidth="1"/>
    <col min="52" max="52" width="9.140625" style="13"/>
    <col min="53" max="53" width="0" style="18" hidden="1" customWidth="1"/>
    <col min="54" max="54" width="9.140625" style="13"/>
    <col min="55" max="55" width="0" style="18" hidden="1" customWidth="1"/>
    <col min="56" max="56" width="9.140625" style="28"/>
    <col min="57" max="57" width="0" style="8" hidden="1" customWidth="1"/>
    <col min="58" max="58" width="9.140625" style="13"/>
    <col min="59" max="59" width="0" style="8" hidden="1" customWidth="1"/>
    <col min="60" max="60" width="9.140625" style="13"/>
    <col min="61" max="61" width="29.5703125" style="8" hidden="1" customWidth="1"/>
    <col min="62" max="65" width="0" style="8" hidden="1" customWidth="1"/>
    <col min="66" max="16384" width="9.140625" style="8"/>
  </cols>
  <sheetData>
    <row r="1" spans="1:65" s="63" customFormat="1" ht="125.25" customHeight="1" thickBot="1" x14ac:dyDescent="0.3">
      <c r="A1" s="76" t="s">
        <v>15</v>
      </c>
      <c r="B1" s="76"/>
      <c r="C1" s="56" t="s">
        <v>66</v>
      </c>
      <c r="D1" s="56"/>
      <c r="E1" s="41" t="s">
        <v>65</v>
      </c>
      <c r="F1" s="41"/>
      <c r="G1" s="56" t="s">
        <v>71</v>
      </c>
      <c r="H1" s="57"/>
      <c r="I1" s="52"/>
      <c r="J1" s="25" t="s">
        <v>195</v>
      </c>
      <c r="K1" s="25"/>
      <c r="L1" s="68" t="s">
        <v>193</v>
      </c>
      <c r="M1" s="25" t="s">
        <v>59</v>
      </c>
      <c r="N1" s="25" t="s">
        <v>59</v>
      </c>
      <c r="O1" s="51" t="s">
        <v>86</v>
      </c>
      <c r="P1" s="51" t="s">
        <v>86</v>
      </c>
      <c r="Q1" s="25" t="s">
        <v>69</v>
      </c>
      <c r="R1" s="25" t="s">
        <v>69</v>
      </c>
      <c r="S1" s="25"/>
      <c r="T1" s="68" t="s">
        <v>194</v>
      </c>
      <c r="U1" s="29" t="s">
        <v>61</v>
      </c>
      <c r="V1" s="29" t="s">
        <v>61</v>
      </c>
      <c r="W1" s="58" t="s">
        <v>62</v>
      </c>
      <c r="X1" s="58"/>
      <c r="Y1" s="56" t="s">
        <v>58</v>
      </c>
      <c r="Z1" s="59"/>
      <c r="AA1" s="52"/>
      <c r="AB1" s="24" t="s">
        <v>191</v>
      </c>
      <c r="AC1" s="59" t="s">
        <v>73</v>
      </c>
      <c r="AD1" s="57"/>
      <c r="AE1" s="57" t="s">
        <v>74</v>
      </c>
      <c r="AF1" s="57"/>
      <c r="AG1" s="58" t="s">
        <v>72</v>
      </c>
      <c r="AH1" s="57"/>
      <c r="AI1" s="57" t="s">
        <v>68</v>
      </c>
      <c r="AJ1" s="57"/>
      <c r="AK1" s="25"/>
      <c r="AL1" s="25" t="s">
        <v>197</v>
      </c>
      <c r="AM1" s="25"/>
      <c r="AN1" s="68" t="s">
        <v>188</v>
      </c>
      <c r="AO1" s="29" t="s">
        <v>70</v>
      </c>
      <c r="AP1" s="29" t="s">
        <v>70</v>
      </c>
      <c r="AQ1" s="29" t="s">
        <v>63</v>
      </c>
      <c r="AR1" s="29" t="s">
        <v>63</v>
      </c>
      <c r="AS1" s="41" t="s">
        <v>75</v>
      </c>
      <c r="AT1" s="41" t="s">
        <v>75</v>
      </c>
      <c r="AU1" s="29"/>
      <c r="AV1" s="69" t="s">
        <v>186</v>
      </c>
      <c r="AW1" s="29" t="s">
        <v>67</v>
      </c>
      <c r="AX1" s="29" t="s">
        <v>67</v>
      </c>
      <c r="AY1" s="29" t="s">
        <v>64</v>
      </c>
      <c r="AZ1" s="29" t="s">
        <v>64</v>
      </c>
      <c r="BA1" s="29" t="s">
        <v>60</v>
      </c>
      <c r="BB1" s="29" t="s">
        <v>60</v>
      </c>
      <c r="BC1" s="25"/>
      <c r="BD1" s="68" t="s">
        <v>187</v>
      </c>
      <c r="BE1" s="52" t="s">
        <v>77</v>
      </c>
      <c r="BF1" s="52" t="s">
        <v>77</v>
      </c>
      <c r="BG1" s="52" t="s">
        <v>78</v>
      </c>
      <c r="BH1" s="72"/>
      <c r="BI1" s="72"/>
      <c r="BJ1" s="72"/>
      <c r="BK1" s="72"/>
      <c r="BL1" s="72"/>
      <c r="BM1" s="72"/>
    </row>
    <row r="2" spans="1:65" ht="12.75" customHeight="1" x14ac:dyDescent="0.25">
      <c r="A2" s="14" t="s">
        <v>10</v>
      </c>
      <c r="B2" s="14"/>
      <c r="I2" s="26">
        <f>SUM(C2:D2,G2:H2)</f>
        <v>0</v>
      </c>
      <c r="J2" s="45">
        <f>IF(I2&gt;1,1,0)</f>
        <v>0</v>
      </c>
      <c r="K2" s="26"/>
      <c r="S2" s="26"/>
      <c r="AA2" s="18">
        <f t="shared" ref="AA2:AA29" si="0">SUM(W2:Z2)</f>
        <v>0</v>
      </c>
      <c r="AB2" s="13">
        <f>IF(AA2&gt;1,1,0)</f>
        <v>0</v>
      </c>
      <c r="AK2" s="42">
        <f>SUM(AC2:AJ2)</f>
        <v>0</v>
      </c>
      <c r="AL2" s="43">
        <f>IF(AK2&gt;0,1,0)</f>
        <v>0</v>
      </c>
      <c r="AM2" s="18">
        <f t="shared" ref="AM2:AM29" si="1">SUM(U2:V2,(AB2*2),AC2:AJ2)</f>
        <v>0</v>
      </c>
      <c r="AN2" s="28">
        <f>IF(AM2&gt;1,1,0)</f>
        <v>0</v>
      </c>
      <c r="AU2" s="18">
        <f>SUM(AO2:AT2,AY2:AZ2)</f>
        <v>0</v>
      </c>
      <c r="AV2" s="28">
        <f>IF(AU2&gt;1,1,0)</f>
        <v>0</v>
      </c>
      <c r="BC2" s="18">
        <f>SUM(AW2:AX2,BA2:BB2)</f>
        <v>0</v>
      </c>
      <c r="BD2" s="28">
        <f>IF(BC2&gt;1,1,0)</f>
        <v>0</v>
      </c>
    </row>
    <row r="3" spans="1:65" ht="12.75" customHeight="1" x14ac:dyDescent="0.25">
      <c r="A3" s="12">
        <v>1</v>
      </c>
      <c r="B3" s="34">
        <v>0</v>
      </c>
      <c r="G3" s="37">
        <v>1</v>
      </c>
      <c r="H3" s="37">
        <v>1</v>
      </c>
      <c r="I3" s="26">
        <f>SUM(C3:D3,G3:H3)</f>
        <v>2</v>
      </c>
      <c r="J3" s="45">
        <f t="shared" ref="J3:J58" si="2">IF(I3&gt;1,1,0)</f>
        <v>1</v>
      </c>
      <c r="K3" s="26">
        <f>SUM(C3:H3)</f>
        <v>2</v>
      </c>
      <c r="L3" s="28">
        <f t="shared" ref="L3:L58" si="3">IF(K3&gt;1,1,0)</f>
        <v>1</v>
      </c>
      <c r="S3" s="26">
        <f>SUM(M3:R3)</f>
        <v>0</v>
      </c>
      <c r="T3" s="28">
        <f t="shared" ref="T3:T58" si="4">IF(S3&gt;1,1,0)</f>
        <v>0</v>
      </c>
      <c r="AA3" s="18">
        <f t="shared" si="0"/>
        <v>0</v>
      </c>
      <c r="AB3" s="13">
        <f t="shared" ref="AB3:AB58" si="5">IF(AA3&gt;1,1,0)</f>
        <v>0</v>
      </c>
      <c r="AK3" s="42">
        <f t="shared" ref="AK3:AK58" si="6">SUM(AC3:AJ3)</f>
        <v>0</v>
      </c>
      <c r="AL3" s="43">
        <f t="shared" ref="AL3:AL58" si="7">IF(AK3&gt;0,1,0)</f>
        <v>0</v>
      </c>
      <c r="AM3" s="18">
        <f t="shared" si="1"/>
        <v>0</v>
      </c>
      <c r="AN3" s="28">
        <f t="shared" ref="AN3:AN58" si="8">IF(AM3&gt;1,1,0)</f>
        <v>0</v>
      </c>
      <c r="AU3" s="18">
        <f t="shared" ref="AU3:AU58" si="9">SUM(AO3:AT3,AY3:AZ3)</f>
        <v>0</v>
      </c>
      <c r="AV3" s="28">
        <f t="shared" ref="AV3:AV58" si="10">IF(AU3&gt;1,1,0)</f>
        <v>0</v>
      </c>
      <c r="BC3" s="18">
        <f>SUM(AW3:AX3,BA3:BB3)</f>
        <v>0</v>
      </c>
      <c r="BD3" s="28">
        <f t="shared" ref="BD3:BD58" si="11">IF(BC3&gt;1,1,0)</f>
        <v>0</v>
      </c>
      <c r="BK3" s="8">
        <f t="shared" ref="BK3:BK10" si="12">SUM(C3:BF3)</f>
        <v>8</v>
      </c>
      <c r="BL3" s="8">
        <f t="shared" ref="BL3:BL58" si="13">BK3/2</f>
        <v>4</v>
      </c>
    </row>
    <row r="4" spans="1:65" ht="12.75" customHeight="1" x14ac:dyDescent="0.25">
      <c r="A4" s="12">
        <v>2</v>
      </c>
      <c r="B4" s="34">
        <v>0</v>
      </c>
      <c r="I4" s="26">
        <f t="shared" ref="I4:I58" si="14">SUM(C4:D4,G4:H4)</f>
        <v>0</v>
      </c>
      <c r="J4" s="45">
        <f t="shared" si="2"/>
        <v>0</v>
      </c>
      <c r="K4" s="26">
        <f t="shared" ref="K4:K58" si="15">SUM(C4:H4)</f>
        <v>0</v>
      </c>
      <c r="L4" s="28">
        <f t="shared" si="3"/>
        <v>0</v>
      </c>
      <c r="S4" s="26">
        <f t="shared" ref="S4:S59" si="16">SUM(M4:R4)</f>
        <v>0</v>
      </c>
      <c r="T4" s="28">
        <f t="shared" si="4"/>
        <v>0</v>
      </c>
      <c r="W4" s="37">
        <v>1</v>
      </c>
      <c r="X4" s="37">
        <v>1</v>
      </c>
      <c r="Y4" s="37">
        <v>1</v>
      </c>
      <c r="Z4" s="37">
        <v>1</v>
      </c>
      <c r="AA4" s="18">
        <f t="shared" si="0"/>
        <v>4</v>
      </c>
      <c r="AB4" s="13">
        <f t="shared" si="5"/>
        <v>1</v>
      </c>
      <c r="AK4" s="42">
        <f t="shared" si="6"/>
        <v>0</v>
      </c>
      <c r="AL4" s="43">
        <f t="shared" si="7"/>
        <v>0</v>
      </c>
      <c r="AM4" s="18">
        <f t="shared" si="1"/>
        <v>2</v>
      </c>
      <c r="AN4" s="28">
        <f t="shared" si="8"/>
        <v>1</v>
      </c>
      <c r="AU4" s="18">
        <f t="shared" si="9"/>
        <v>0</v>
      </c>
      <c r="AV4" s="28">
        <f t="shared" si="10"/>
        <v>0</v>
      </c>
      <c r="BC4" s="18">
        <f t="shared" ref="BC4:BC59" si="17">SUM(AW4:AX4,BA4:BB4)</f>
        <v>0</v>
      </c>
      <c r="BD4" s="28">
        <f t="shared" si="11"/>
        <v>0</v>
      </c>
      <c r="BI4" s="8" t="s">
        <v>79</v>
      </c>
      <c r="BK4" s="8">
        <f t="shared" si="12"/>
        <v>12</v>
      </c>
      <c r="BL4" s="8">
        <f t="shared" si="13"/>
        <v>6</v>
      </c>
    </row>
    <row r="5" spans="1:65" ht="12.75" customHeight="1" x14ac:dyDescent="0.25">
      <c r="A5" s="12">
        <v>3</v>
      </c>
      <c r="B5" s="34">
        <v>1</v>
      </c>
      <c r="I5" s="26">
        <f>SUM(C5:D5,G5:H5)</f>
        <v>0</v>
      </c>
      <c r="J5" s="45">
        <f t="shared" si="2"/>
        <v>0</v>
      </c>
      <c r="K5" s="26">
        <f t="shared" si="15"/>
        <v>0</v>
      </c>
      <c r="L5" s="28">
        <f t="shared" si="3"/>
        <v>0</v>
      </c>
      <c r="S5" s="26">
        <f t="shared" si="16"/>
        <v>0</v>
      </c>
      <c r="T5" s="28">
        <f t="shared" si="4"/>
        <v>0</v>
      </c>
      <c r="AA5" s="18">
        <f t="shared" si="0"/>
        <v>0</v>
      </c>
      <c r="AB5" s="13">
        <f t="shared" si="5"/>
        <v>0</v>
      </c>
      <c r="AK5" s="42">
        <f t="shared" si="6"/>
        <v>0</v>
      </c>
      <c r="AL5" s="43">
        <f t="shared" si="7"/>
        <v>0</v>
      </c>
      <c r="AM5" s="18">
        <f t="shared" si="1"/>
        <v>0</v>
      </c>
      <c r="AN5" s="28">
        <f t="shared" si="8"/>
        <v>0</v>
      </c>
      <c r="AS5" s="18">
        <v>1</v>
      </c>
      <c r="AT5" s="13">
        <v>1</v>
      </c>
      <c r="AU5" s="18">
        <f t="shared" si="9"/>
        <v>2</v>
      </c>
      <c r="AV5" s="28">
        <f t="shared" si="10"/>
        <v>1</v>
      </c>
      <c r="BC5" s="18">
        <f t="shared" si="17"/>
        <v>0</v>
      </c>
      <c r="BD5" s="28">
        <f t="shared" si="11"/>
        <v>0</v>
      </c>
      <c r="BK5" s="8">
        <f t="shared" si="12"/>
        <v>5</v>
      </c>
      <c r="BL5" s="8">
        <f t="shared" si="13"/>
        <v>2.5</v>
      </c>
    </row>
    <row r="6" spans="1:65" ht="12.75" customHeight="1" x14ac:dyDescent="0.25">
      <c r="A6" s="12">
        <v>4</v>
      </c>
      <c r="B6" s="34">
        <v>0</v>
      </c>
      <c r="G6" s="37">
        <v>1</v>
      </c>
      <c r="H6" s="37">
        <v>1</v>
      </c>
      <c r="I6" s="26">
        <f t="shared" si="14"/>
        <v>2</v>
      </c>
      <c r="J6" s="45">
        <f t="shared" si="2"/>
        <v>1</v>
      </c>
      <c r="K6" s="26">
        <f t="shared" si="15"/>
        <v>2</v>
      </c>
      <c r="L6" s="28">
        <f t="shared" si="3"/>
        <v>1</v>
      </c>
      <c r="O6" s="18">
        <v>1</v>
      </c>
      <c r="P6" s="13">
        <v>1</v>
      </c>
      <c r="S6" s="26">
        <f t="shared" si="16"/>
        <v>2</v>
      </c>
      <c r="T6" s="28">
        <f t="shared" si="4"/>
        <v>1</v>
      </c>
      <c r="W6" s="37">
        <v>1</v>
      </c>
      <c r="X6" s="37">
        <v>1</v>
      </c>
      <c r="Y6" s="37">
        <v>1</v>
      </c>
      <c r="Z6" s="37">
        <v>1</v>
      </c>
      <c r="AA6" s="18">
        <f t="shared" si="0"/>
        <v>4</v>
      </c>
      <c r="AB6" s="13">
        <f t="shared" si="5"/>
        <v>1</v>
      </c>
      <c r="AK6" s="42">
        <f t="shared" si="6"/>
        <v>0</v>
      </c>
      <c r="AL6" s="43">
        <f t="shared" si="7"/>
        <v>0</v>
      </c>
      <c r="AM6" s="18">
        <f t="shared" si="1"/>
        <v>2</v>
      </c>
      <c r="AN6" s="28">
        <f t="shared" si="8"/>
        <v>1</v>
      </c>
      <c r="AU6" s="18">
        <f t="shared" si="9"/>
        <v>0</v>
      </c>
      <c r="AV6" s="28">
        <f t="shared" si="10"/>
        <v>0</v>
      </c>
      <c r="BC6" s="18">
        <f t="shared" si="17"/>
        <v>0</v>
      </c>
      <c r="BD6" s="28">
        <f t="shared" si="11"/>
        <v>0</v>
      </c>
      <c r="BK6" s="8">
        <f t="shared" si="12"/>
        <v>25</v>
      </c>
      <c r="BL6" s="8">
        <f t="shared" si="13"/>
        <v>12.5</v>
      </c>
    </row>
    <row r="7" spans="1:65" ht="12.75" customHeight="1" x14ac:dyDescent="0.25">
      <c r="A7" s="12">
        <v>5</v>
      </c>
      <c r="B7" s="34">
        <v>0</v>
      </c>
      <c r="G7" s="37">
        <v>1</v>
      </c>
      <c r="H7" s="37">
        <v>1</v>
      </c>
      <c r="I7" s="26">
        <f>SUM(C7:D7,G7:H7)</f>
        <v>2</v>
      </c>
      <c r="J7" s="45">
        <f>IF(I7&gt;1,1,0)</f>
        <v>1</v>
      </c>
      <c r="K7" s="26">
        <f t="shared" si="15"/>
        <v>2</v>
      </c>
      <c r="L7" s="28">
        <f t="shared" si="3"/>
        <v>1</v>
      </c>
      <c r="S7" s="26">
        <f t="shared" si="16"/>
        <v>0</v>
      </c>
      <c r="T7" s="28">
        <f t="shared" si="4"/>
        <v>0</v>
      </c>
      <c r="AA7" s="18">
        <f t="shared" si="0"/>
        <v>0</v>
      </c>
      <c r="AB7" s="13">
        <f t="shared" si="5"/>
        <v>0</v>
      </c>
      <c r="AK7" s="42">
        <f t="shared" si="6"/>
        <v>0</v>
      </c>
      <c r="AL7" s="43">
        <f>IF(AK7&gt;0,1,0)</f>
        <v>0</v>
      </c>
      <c r="AM7" s="18">
        <f t="shared" si="1"/>
        <v>0</v>
      </c>
      <c r="AN7" s="28">
        <f t="shared" si="8"/>
        <v>0</v>
      </c>
      <c r="AU7" s="18">
        <f t="shared" si="9"/>
        <v>0</v>
      </c>
      <c r="AV7" s="28">
        <f>IF(AU7&gt;1,1,0)</f>
        <v>0</v>
      </c>
      <c r="BC7" s="18">
        <f t="shared" si="17"/>
        <v>0</v>
      </c>
      <c r="BD7" s="28">
        <f t="shared" si="11"/>
        <v>0</v>
      </c>
      <c r="BK7" s="8">
        <f t="shared" si="12"/>
        <v>8</v>
      </c>
      <c r="BL7" s="8">
        <f t="shared" si="13"/>
        <v>4</v>
      </c>
    </row>
    <row r="8" spans="1:65" ht="12.75" customHeight="1" x14ac:dyDescent="0.25">
      <c r="A8" s="12">
        <v>6</v>
      </c>
      <c r="B8" s="34">
        <v>0</v>
      </c>
      <c r="I8" s="26">
        <f t="shared" si="14"/>
        <v>0</v>
      </c>
      <c r="J8" s="45">
        <f t="shared" si="2"/>
        <v>0</v>
      </c>
      <c r="K8" s="26">
        <f t="shared" si="15"/>
        <v>0</v>
      </c>
      <c r="L8" s="28">
        <f t="shared" si="3"/>
        <v>0</v>
      </c>
      <c r="S8" s="26">
        <f t="shared" si="16"/>
        <v>0</v>
      </c>
      <c r="T8" s="28">
        <f t="shared" si="4"/>
        <v>0</v>
      </c>
      <c r="Y8" s="37">
        <v>1</v>
      </c>
      <c r="Z8" s="37">
        <v>1</v>
      </c>
      <c r="AA8" s="18">
        <f t="shared" si="0"/>
        <v>2</v>
      </c>
      <c r="AB8" s="13">
        <f t="shared" si="5"/>
        <v>1</v>
      </c>
      <c r="AG8" s="37">
        <v>1</v>
      </c>
      <c r="AH8" s="37">
        <v>1</v>
      </c>
      <c r="AK8" s="42">
        <f t="shared" si="6"/>
        <v>2</v>
      </c>
      <c r="AL8" s="43">
        <f t="shared" si="7"/>
        <v>1</v>
      </c>
      <c r="AM8" s="18">
        <f t="shared" si="1"/>
        <v>4</v>
      </c>
      <c r="AN8" s="28">
        <f t="shared" si="8"/>
        <v>1</v>
      </c>
      <c r="AU8" s="18">
        <f t="shared" si="9"/>
        <v>0</v>
      </c>
      <c r="AV8" s="28">
        <f>IF(AU8&gt;1,1,0)</f>
        <v>0</v>
      </c>
      <c r="BC8" s="18">
        <f t="shared" si="17"/>
        <v>0</v>
      </c>
      <c r="BD8" s="28">
        <f t="shared" si="11"/>
        <v>0</v>
      </c>
      <c r="BI8" s="8" t="s">
        <v>80</v>
      </c>
      <c r="BK8" s="8">
        <f t="shared" si="12"/>
        <v>15</v>
      </c>
      <c r="BL8" s="8">
        <f t="shared" si="13"/>
        <v>7.5</v>
      </c>
    </row>
    <row r="9" spans="1:65" ht="12.75" customHeight="1" x14ac:dyDescent="0.25">
      <c r="A9" s="12">
        <v>7</v>
      </c>
      <c r="B9" s="34">
        <v>0</v>
      </c>
      <c r="I9" s="26">
        <f t="shared" si="14"/>
        <v>0</v>
      </c>
      <c r="J9" s="45">
        <f t="shared" si="2"/>
        <v>0</v>
      </c>
      <c r="K9" s="26">
        <f t="shared" si="15"/>
        <v>0</v>
      </c>
      <c r="L9" s="28">
        <f t="shared" si="3"/>
        <v>0</v>
      </c>
      <c r="S9" s="26">
        <f t="shared" si="16"/>
        <v>0</v>
      </c>
      <c r="T9" s="28">
        <f t="shared" si="4"/>
        <v>0</v>
      </c>
      <c r="W9" s="37">
        <v>1</v>
      </c>
      <c r="X9" s="37">
        <v>1</v>
      </c>
      <c r="Y9" s="37">
        <v>1</v>
      </c>
      <c r="Z9" s="37">
        <v>1</v>
      </c>
      <c r="AA9" s="18">
        <f t="shared" si="0"/>
        <v>4</v>
      </c>
      <c r="AB9" s="13">
        <f t="shared" si="5"/>
        <v>1</v>
      </c>
      <c r="AK9" s="42">
        <f t="shared" si="6"/>
        <v>0</v>
      </c>
      <c r="AL9" s="43">
        <f t="shared" si="7"/>
        <v>0</v>
      </c>
      <c r="AM9" s="18">
        <f t="shared" si="1"/>
        <v>2</v>
      </c>
      <c r="AN9" s="28">
        <f t="shared" si="8"/>
        <v>1</v>
      </c>
      <c r="AU9" s="18">
        <f t="shared" si="9"/>
        <v>0</v>
      </c>
      <c r="AV9" s="28">
        <f t="shared" si="10"/>
        <v>0</v>
      </c>
      <c r="BC9" s="18">
        <f t="shared" si="17"/>
        <v>0</v>
      </c>
      <c r="BD9" s="28">
        <f t="shared" si="11"/>
        <v>0</v>
      </c>
      <c r="BE9" s="8">
        <v>1</v>
      </c>
      <c r="BF9" s="13">
        <v>1</v>
      </c>
      <c r="BI9" s="8" t="s">
        <v>81</v>
      </c>
      <c r="BK9" s="8">
        <f t="shared" si="12"/>
        <v>14</v>
      </c>
      <c r="BL9" s="8">
        <f t="shared" si="13"/>
        <v>7</v>
      </c>
    </row>
    <row r="10" spans="1:65" ht="12.75" customHeight="1" x14ac:dyDescent="0.25">
      <c r="A10" s="12">
        <v>8</v>
      </c>
      <c r="B10" s="34">
        <v>1</v>
      </c>
      <c r="C10" s="37">
        <v>1</v>
      </c>
      <c r="D10" s="37">
        <v>1</v>
      </c>
      <c r="G10" s="37">
        <v>1</v>
      </c>
      <c r="H10" s="37">
        <v>1</v>
      </c>
      <c r="I10" s="26">
        <f t="shared" si="14"/>
        <v>4</v>
      </c>
      <c r="J10" s="45">
        <f t="shared" si="2"/>
        <v>1</v>
      </c>
      <c r="K10" s="26">
        <f t="shared" si="15"/>
        <v>4</v>
      </c>
      <c r="L10" s="28">
        <f t="shared" si="3"/>
        <v>1</v>
      </c>
      <c r="S10" s="26">
        <f t="shared" si="16"/>
        <v>0</v>
      </c>
      <c r="T10" s="28">
        <f t="shared" si="4"/>
        <v>0</v>
      </c>
      <c r="AA10" s="18">
        <f t="shared" si="0"/>
        <v>0</v>
      </c>
      <c r="AB10" s="13">
        <f t="shared" si="5"/>
        <v>0</v>
      </c>
      <c r="AK10" s="42">
        <f t="shared" si="6"/>
        <v>0</v>
      </c>
      <c r="AL10" s="43">
        <f t="shared" si="7"/>
        <v>0</v>
      </c>
      <c r="AM10" s="18">
        <f t="shared" si="1"/>
        <v>0</v>
      </c>
      <c r="AN10" s="28">
        <f t="shared" si="8"/>
        <v>0</v>
      </c>
      <c r="AU10" s="18">
        <f t="shared" si="9"/>
        <v>0</v>
      </c>
      <c r="AV10" s="28">
        <f t="shared" si="10"/>
        <v>0</v>
      </c>
      <c r="BC10" s="18">
        <f t="shared" si="17"/>
        <v>0</v>
      </c>
      <c r="BD10" s="28">
        <f t="shared" si="11"/>
        <v>0</v>
      </c>
      <c r="BK10" s="8">
        <f t="shared" si="12"/>
        <v>14</v>
      </c>
      <c r="BL10" s="8">
        <f t="shared" si="13"/>
        <v>7</v>
      </c>
    </row>
    <row r="11" spans="1:65" ht="12.75" customHeight="1" x14ac:dyDescent="0.25">
      <c r="A11" s="12">
        <v>9</v>
      </c>
      <c r="B11" s="34">
        <v>0</v>
      </c>
      <c r="C11" s="37">
        <v>1</v>
      </c>
      <c r="D11" s="37">
        <v>1</v>
      </c>
      <c r="E11" s="8">
        <v>1</v>
      </c>
      <c r="F11" s="13">
        <v>1</v>
      </c>
      <c r="I11" s="26">
        <f t="shared" si="14"/>
        <v>2</v>
      </c>
      <c r="J11" s="45">
        <f t="shared" si="2"/>
        <v>1</v>
      </c>
      <c r="K11" s="26">
        <f t="shared" si="15"/>
        <v>4</v>
      </c>
      <c r="L11" s="28">
        <f t="shared" si="3"/>
        <v>1</v>
      </c>
      <c r="S11" s="26">
        <f t="shared" si="16"/>
        <v>0</v>
      </c>
      <c r="T11" s="28">
        <f t="shared" si="4"/>
        <v>0</v>
      </c>
      <c r="AA11" s="18">
        <f t="shared" si="0"/>
        <v>0</v>
      </c>
      <c r="AB11" s="13">
        <f t="shared" si="5"/>
        <v>0</v>
      </c>
      <c r="AK11" s="42">
        <f t="shared" si="6"/>
        <v>0</v>
      </c>
      <c r="AL11" s="43">
        <f t="shared" si="7"/>
        <v>0</v>
      </c>
      <c r="AM11" s="18">
        <f t="shared" si="1"/>
        <v>0</v>
      </c>
      <c r="AN11" s="28">
        <f t="shared" si="8"/>
        <v>0</v>
      </c>
      <c r="AU11" s="18">
        <f t="shared" si="9"/>
        <v>0</v>
      </c>
      <c r="AV11" s="28">
        <f t="shared" si="10"/>
        <v>0</v>
      </c>
      <c r="BC11" s="18">
        <f t="shared" si="17"/>
        <v>0</v>
      </c>
      <c r="BD11" s="28">
        <f t="shared" si="11"/>
        <v>0</v>
      </c>
      <c r="BK11" s="8">
        <f>SUM(C11:BF11)</f>
        <v>12</v>
      </c>
      <c r="BL11" s="8">
        <f t="shared" si="13"/>
        <v>6</v>
      </c>
    </row>
    <row r="12" spans="1:65" ht="12.75" customHeight="1" x14ac:dyDescent="0.25">
      <c r="A12" s="12">
        <v>10</v>
      </c>
      <c r="B12" s="34">
        <v>0</v>
      </c>
      <c r="G12" s="37">
        <v>1</v>
      </c>
      <c r="H12" s="37">
        <v>1</v>
      </c>
      <c r="I12" s="26">
        <f t="shared" si="14"/>
        <v>2</v>
      </c>
      <c r="J12" s="45">
        <f t="shared" si="2"/>
        <v>1</v>
      </c>
      <c r="K12" s="26">
        <f t="shared" si="15"/>
        <v>2</v>
      </c>
      <c r="L12" s="28">
        <f t="shared" si="3"/>
        <v>1</v>
      </c>
      <c r="S12" s="26">
        <f t="shared" si="16"/>
        <v>0</v>
      </c>
      <c r="T12" s="28">
        <f t="shared" si="4"/>
        <v>0</v>
      </c>
      <c r="AA12" s="18">
        <f t="shared" si="0"/>
        <v>0</v>
      </c>
      <c r="AB12" s="13">
        <f t="shared" si="5"/>
        <v>0</v>
      </c>
      <c r="AK12" s="42">
        <f t="shared" si="6"/>
        <v>0</v>
      </c>
      <c r="AL12" s="43">
        <f t="shared" si="7"/>
        <v>0</v>
      </c>
      <c r="AM12" s="18">
        <f t="shared" si="1"/>
        <v>0</v>
      </c>
      <c r="AN12" s="28">
        <f t="shared" si="8"/>
        <v>0</v>
      </c>
      <c r="AU12" s="18">
        <f t="shared" si="9"/>
        <v>0</v>
      </c>
      <c r="AV12" s="28">
        <f t="shared" si="10"/>
        <v>0</v>
      </c>
      <c r="BC12" s="18">
        <f t="shared" si="17"/>
        <v>0</v>
      </c>
      <c r="BD12" s="28">
        <f t="shared" si="11"/>
        <v>0</v>
      </c>
      <c r="BK12" s="8">
        <f t="shared" ref="BK12:BK22" si="18">SUM(C12:BF12)</f>
        <v>8</v>
      </c>
      <c r="BL12" s="8">
        <f t="shared" si="13"/>
        <v>4</v>
      </c>
    </row>
    <row r="13" spans="1:65" ht="12.75" customHeight="1" x14ac:dyDescent="0.25">
      <c r="A13" s="12">
        <v>11</v>
      </c>
      <c r="B13" s="34">
        <v>1</v>
      </c>
      <c r="I13" s="26">
        <f t="shared" si="14"/>
        <v>0</v>
      </c>
      <c r="J13" s="45">
        <f t="shared" si="2"/>
        <v>0</v>
      </c>
      <c r="K13" s="26">
        <f t="shared" si="15"/>
        <v>0</v>
      </c>
      <c r="L13" s="28">
        <f t="shared" si="3"/>
        <v>0</v>
      </c>
      <c r="S13" s="26">
        <f t="shared" si="16"/>
        <v>0</v>
      </c>
      <c r="T13" s="28">
        <f t="shared" si="4"/>
        <v>0</v>
      </c>
      <c r="AA13" s="18">
        <f t="shared" si="0"/>
        <v>0</v>
      </c>
      <c r="AB13" s="13">
        <f t="shared" si="5"/>
        <v>0</v>
      </c>
      <c r="AI13" s="37">
        <v>1</v>
      </c>
      <c r="AJ13" s="37">
        <v>1</v>
      </c>
      <c r="AK13" s="42">
        <f t="shared" si="6"/>
        <v>2</v>
      </c>
      <c r="AL13" s="43">
        <f t="shared" si="7"/>
        <v>1</v>
      </c>
      <c r="AM13" s="18">
        <f t="shared" si="1"/>
        <v>2</v>
      </c>
      <c r="AN13" s="28">
        <f t="shared" si="8"/>
        <v>1</v>
      </c>
      <c r="AU13" s="18">
        <f t="shared" si="9"/>
        <v>2</v>
      </c>
      <c r="AV13" s="28">
        <f t="shared" si="10"/>
        <v>1</v>
      </c>
      <c r="AY13" s="18">
        <v>1</v>
      </c>
      <c r="AZ13" s="13">
        <v>1</v>
      </c>
      <c r="BC13" s="18">
        <f t="shared" si="17"/>
        <v>0</v>
      </c>
      <c r="BD13" s="28">
        <f t="shared" si="11"/>
        <v>0</v>
      </c>
      <c r="BI13" s="8" t="s">
        <v>82</v>
      </c>
      <c r="BK13" s="8">
        <f t="shared" si="18"/>
        <v>13</v>
      </c>
      <c r="BL13" s="8">
        <f t="shared" si="13"/>
        <v>6.5</v>
      </c>
    </row>
    <row r="14" spans="1:65" ht="12.75" customHeight="1" x14ac:dyDescent="0.25">
      <c r="A14" s="12">
        <v>12</v>
      </c>
      <c r="B14" s="34">
        <v>1</v>
      </c>
      <c r="I14" s="26">
        <f t="shared" si="14"/>
        <v>0</v>
      </c>
      <c r="J14" s="45">
        <f t="shared" si="2"/>
        <v>0</v>
      </c>
      <c r="K14" s="26">
        <f t="shared" si="15"/>
        <v>0</v>
      </c>
      <c r="L14" s="28">
        <f t="shared" si="3"/>
        <v>0</v>
      </c>
      <c r="S14" s="26">
        <f t="shared" si="16"/>
        <v>0</v>
      </c>
      <c r="T14" s="28">
        <f t="shared" si="4"/>
        <v>0</v>
      </c>
      <c r="AA14" s="18">
        <f t="shared" si="0"/>
        <v>0</v>
      </c>
      <c r="AB14" s="13">
        <f t="shared" si="5"/>
        <v>0</v>
      </c>
      <c r="AG14" s="37">
        <v>1</v>
      </c>
      <c r="AH14" s="37">
        <v>1</v>
      </c>
      <c r="AK14" s="42">
        <f t="shared" si="6"/>
        <v>2</v>
      </c>
      <c r="AL14" s="43">
        <f t="shared" si="7"/>
        <v>1</v>
      </c>
      <c r="AM14" s="18">
        <f t="shared" si="1"/>
        <v>2</v>
      </c>
      <c r="AN14" s="28">
        <f t="shared" si="8"/>
        <v>1</v>
      </c>
      <c r="AU14" s="18">
        <f t="shared" si="9"/>
        <v>2</v>
      </c>
      <c r="AV14" s="28">
        <f t="shared" si="10"/>
        <v>1</v>
      </c>
      <c r="AY14" s="18">
        <v>1</v>
      </c>
      <c r="AZ14" s="13">
        <v>1</v>
      </c>
      <c r="BC14" s="18">
        <f>SUM(AW14:AX14,BA14:BB14)</f>
        <v>0</v>
      </c>
      <c r="BD14" s="28">
        <f t="shared" si="11"/>
        <v>0</v>
      </c>
      <c r="BK14" s="8">
        <f t="shared" si="18"/>
        <v>13</v>
      </c>
      <c r="BL14" s="8">
        <f t="shared" si="13"/>
        <v>6.5</v>
      </c>
    </row>
    <row r="15" spans="1:65" ht="12.75" customHeight="1" x14ac:dyDescent="0.25">
      <c r="A15" s="12">
        <v>13</v>
      </c>
      <c r="B15" s="34">
        <v>1</v>
      </c>
      <c r="G15" s="37">
        <v>1</v>
      </c>
      <c r="H15" s="37">
        <v>1</v>
      </c>
      <c r="I15" s="26">
        <f t="shared" si="14"/>
        <v>2</v>
      </c>
      <c r="J15" s="45">
        <f t="shared" si="2"/>
        <v>1</v>
      </c>
      <c r="K15" s="26">
        <f t="shared" si="15"/>
        <v>2</v>
      </c>
      <c r="L15" s="28">
        <f t="shared" si="3"/>
        <v>1</v>
      </c>
      <c r="O15" s="18">
        <v>1</v>
      </c>
      <c r="P15" s="13">
        <v>1</v>
      </c>
      <c r="S15" s="26">
        <f t="shared" si="16"/>
        <v>2</v>
      </c>
      <c r="T15" s="28">
        <f t="shared" si="4"/>
        <v>1</v>
      </c>
      <c r="AA15" s="18">
        <f t="shared" si="0"/>
        <v>0</v>
      </c>
      <c r="AB15" s="13">
        <f t="shared" si="5"/>
        <v>0</v>
      </c>
      <c r="AK15" s="42">
        <f t="shared" si="6"/>
        <v>0</v>
      </c>
      <c r="AL15" s="43">
        <f t="shared" si="7"/>
        <v>0</v>
      </c>
      <c r="AM15" s="18">
        <f t="shared" si="1"/>
        <v>0</v>
      </c>
      <c r="AN15" s="28">
        <f t="shared" si="8"/>
        <v>0</v>
      </c>
      <c r="AQ15" s="18">
        <v>1</v>
      </c>
      <c r="AR15" s="13">
        <v>1</v>
      </c>
      <c r="AU15" s="18">
        <f t="shared" si="9"/>
        <v>2</v>
      </c>
      <c r="AV15" s="28">
        <f t="shared" si="10"/>
        <v>1</v>
      </c>
      <c r="BA15" s="18">
        <v>1</v>
      </c>
      <c r="BB15" s="13">
        <v>1</v>
      </c>
      <c r="BC15" s="18">
        <f t="shared" si="17"/>
        <v>2</v>
      </c>
      <c r="BD15" s="28">
        <f t="shared" si="11"/>
        <v>1</v>
      </c>
      <c r="BE15" s="8">
        <v>1</v>
      </c>
      <c r="BF15" s="13">
        <v>1</v>
      </c>
      <c r="BK15" s="8">
        <f t="shared" si="18"/>
        <v>25</v>
      </c>
      <c r="BL15" s="8">
        <f t="shared" si="13"/>
        <v>12.5</v>
      </c>
    </row>
    <row r="16" spans="1:65" ht="12.75" customHeight="1" x14ac:dyDescent="0.25">
      <c r="A16" s="12">
        <v>14</v>
      </c>
      <c r="B16" s="34">
        <v>0</v>
      </c>
      <c r="I16" s="26">
        <f t="shared" si="14"/>
        <v>0</v>
      </c>
      <c r="J16" s="45">
        <f t="shared" si="2"/>
        <v>0</v>
      </c>
      <c r="K16" s="26">
        <f t="shared" si="15"/>
        <v>0</v>
      </c>
      <c r="L16" s="28">
        <f t="shared" si="3"/>
        <v>0</v>
      </c>
      <c r="S16" s="26">
        <f t="shared" si="16"/>
        <v>0</v>
      </c>
      <c r="T16" s="28">
        <f t="shared" si="4"/>
        <v>0</v>
      </c>
      <c r="AA16" s="18">
        <f t="shared" si="0"/>
        <v>0</v>
      </c>
      <c r="AB16" s="13">
        <f t="shared" si="5"/>
        <v>0</v>
      </c>
      <c r="AK16" s="42">
        <f t="shared" si="6"/>
        <v>0</v>
      </c>
      <c r="AL16" s="43">
        <f t="shared" si="7"/>
        <v>0</v>
      </c>
      <c r="AM16" s="18">
        <f t="shared" si="1"/>
        <v>0</v>
      </c>
      <c r="AN16" s="28">
        <f t="shared" si="8"/>
        <v>0</v>
      </c>
      <c r="AU16" s="18">
        <f t="shared" si="9"/>
        <v>0</v>
      </c>
      <c r="AV16" s="28">
        <f t="shared" si="10"/>
        <v>0</v>
      </c>
      <c r="BC16" s="18">
        <f t="shared" si="17"/>
        <v>0</v>
      </c>
      <c r="BD16" s="28">
        <f t="shared" si="11"/>
        <v>0</v>
      </c>
      <c r="BI16" s="8" t="s">
        <v>9</v>
      </c>
      <c r="BK16" s="8">
        <f t="shared" si="18"/>
        <v>0</v>
      </c>
      <c r="BL16" s="8">
        <f t="shared" si="13"/>
        <v>0</v>
      </c>
    </row>
    <row r="17" spans="1:64" ht="12.75" customHeight="1" x14ac:dyDescent="0.25">
      <c r="A17" s="12">
        <v>15</v>
      </c>
      <c r="B17" s="34">
        <v>1</v>
      </c>
      <c r="G17" s="37">
        <v>1</v>
      </c>
      <c r="H17" s="37">
        <v>1</v>
      </c>
      <c r="I17" s="26">
        <f t="shared" si="14"/>
        <v>2</v>
      </c>
      <c r="J17" s="45">
        <f t="shared" si="2"/>
        <v>1</v>
      </c>
      <c r="K17" s="26">
        <f t="shared" si="15"/>
        <v>2</v>
      </c>
      <c r="L17" s="28">
        <f t="shared" si="3"/>
        <v>1</v>
      </c>
      <c r="O17" s="18">
        <v>1</v>
      </c>
      <c r="P17" s="13">
        <v>1</v>
      </c>
      <c r="S17" s="26">
        <f t="shared" si="16"/>
        <v>2</v>
      </c>
      <c r="T17" s="28">
        <f t="shared" si="4"/>
        <v>1</v>
      </c>
      <c r="AA17" s="18">
        <f t="shared" si="0"/>
        <v>0</v>
      </c>
      <c r="AB17" s="13">
        <f t="shared" si="5"/>
        <v>0</v>
      </c>
      <c r="AK17" s="42">
        <f t="shared" si="6"/>
        <v>0</v>
      </c>
      <c r="AL17" s="43">
        <f t="shared" si="7"/>
        <v>0</v>
      </c>
      <c r="AM17" s="18">
        <f t="shared" si="1"/>
        <v>0</v>
      </c>
      <c r="AN17" s="28">
        <f t="shared" si="8"/>
        <v>0</v>
      </c>
      <c r="AU17" s="18">
        <f t="shared" si="9"/>
        <v>0</v>
      </c>
      <c r="AV17" s="28">
        <f t="shared" si="10"/>
        <v>0</v>
      </c>
      <c r="BC17" s="18">
        <f t="shared" si="17"/>
        <v>0</v>
      </c>
      <c r="BD17" s="28">
        <f t="shared" si="11"/>
        <v>0</v>
      </c>
      <c r="BG17" s="8">
        <v>1</v>
      </c>
      <c r="BH17" s="13">
        <v>1</v>
      </c>
      <c r="BI17" s="8" t="s">
        <v>83</v>
      </c>
      <c r="BK17" s="8">
        <f t="shared" si="18"/>
        <v>13</v>
      </c>
      <c r="BL17" s="8">
        <f t="shared" si="13"/>
        <v>6.5</v>
      </c>
    </row>
    <row r="18" spans="1:64" ht="12.75" customHeight="1" x14ac:dyDescent="0.25">
      <c r="A18" s="12">
        <v>16</v>
      </c>
      <c r="B18" s="34">
        <v>1</v>
      </c>
      <c r="I18" s="26">
        <f t="shared" si="14"/>
        <v>0</v>
      </c>
      <c r="J18" s="45">
        <f t="shared" si="2"/>
        <v>0</v>
      </c>
      <c r="K18" s="26">
        <f t="shared" si="15"/>
        <v>0</v>
      </c>
      <c r="L18" s="28">
        <f t="shared" si="3"/>
        <v>0</v>
      </c>
      <c r="Q18" s="18">
        <v>1</v>
      </c>
      <c r="R18" s="13">
        <v>1</v>
      </c>
      <c r="S18" s="26">
        <f>SUM(M18:R18)</f>
        <v>2</v>
      </c>
      <c r="T18" s="28">
        <f t="shared" si="4"/>
        <v>1</v>
      </c>
      <c r="AA18" s="18">
        <f t="shared" si="0"/>
        <v>0</v>
      </c>
      <c r="AB18" s="13">
        <f t="shared" si="5"/>
        <v>0</v>
      </c>
      <c r="AK18" s="42">
        <f t="shared" si="6"/>
        <v>0</v>
      </c>
      <c r="AL18" s="43">
        <f t="shared" si="7"/>
        <v>0</v>
      </c>
      <c r="AM18" s="18">
        <f t="shared" si="1"/>
        <v>0</v>
      </c>
      <c r="AN18" s="28">
        <f t="shared" si="8"/>
        <v>0</v>
      </c>
      <c r="AU18" s="18">
        <f t="shared" si="9"/>
        <v>0</v>
      </c>
      <c r="AV18" s="28">
        <f t="shared" si="10"/>
        <v>0</v>
      </c>
      <c r="BC18" s="18">
        <f t="shared" si="17"/>
        <v>0</v>
      </c>
      <c r="BD18" s="28">
        <f t="shared" si="11"/>
        <v>0</v>
      </c>
      <c r="BK18" s="8">
        <f t="shared" si="18"/>
        <v>5</v>
      </c>
      <c r="BL18" s="8">
        <f t="shared" si="13"/>
        <v>2.5</v>
      </c>
    </row>
    <row r="19" spans="1:64" ht="12.75" customHeight="1" x14ac:dyDescent="0.25">
      <c r="A19" s="12">
        <v>17</v>
      </c>
      <c r="B19" s="34">
        <v>0</v>
      </c>
      <c r="C19" s="37">
        <v>1</v>
      </c>
      <c r="D19" s="37">
        <v>1</v>
      </c>
      <c r="I19" s="26">
        <f t="shared" si="14"/>
        <v>2</v>
      </c>
      <c r="J19" s="45">
        <f t="shared" si="2"/>
        <v>1</v>
      </c>
      <c r="K19" s="26">
        <f t="shared" si="15"/>
        <v>2</v>
      </c>
      <c r="L19" s="28">
        <f t="shared" si="3"/>
        <v>1</v>
      </c>
      <c r="Q19" s="18">
        <v>1</v>
      </c>
      <c r="R19" s="13">
        <v>1</v>
      </c>
      <c r="S19" s="26">
        <f t="shared" si="16"/>
        <v>2</v>
      </c>
      <c r="T19" s="28">
        <f t="shared" si="4"/>
        <v>1</v>
      </c>
      <c r="AA19" s="18">
        <f t="shared" si="0"/>
        <v>0</v>
      </c>
      <c r="AB19" s="13">
        <f t="shared" si="5"/>
        <v>0</v>
      </c>
      <c r="AK19" s="42">
        <f t="shared" si="6"/>
        <v>0</v>
      </c>
      <c r="AL19" s="43">
        <f t="shared" si="7"/>
        <v>0</v>
      </c>
      <c r="AM19" s="18">
        <f t="shared" si="1"/>
        <v>0</v>
      </c>
      <c r="AN19" s="28">
        <f t="shared" si="8"/>
        <v>0</v>
      </c>
      <c r="AU19" s="18">
        <f t="shared" si="9"/>
        <v>0</v>
      </c>
      <c r="AV19" s="28">
        <f t="shared" si="10"/>
        <v>0</v>
      </c>
      <c r="BC19" s="18">
        <f t="shared" si="17"/>
        <v>0</v>
      </c>
      <c r="BD19" s="28">
        <f t="shared" si="11"/>
        <v>0</v>
      </c>
      <c r="BI19" s="8" t="s">
        <v>84</v>
      </c>
      <c r="BK19" s="8">
        <f t="shared" si="18"/>
        <v>13</v>
      </c>
      <c r="BL19" s="8">
        <f t="shared" si="13"/>
        <v>6.5</v>
      </c>
    </row>
    <row r="20" spans="1:64" ht="12.75" customHeight="1" x14ac:dyDescent="0.25">
      <c r="A20" s="12">
        <v>18</v>
      </c>
      <c r="B20" s="34">
        <v>1</v>
      </c>
      <c r="C20" s="37">
        <v>1</v>
      </c>
      <c r="D20" s="37">
        <v>1</v>
      </c>
      <c r="I20" s="26">
        <f t="shared" si="14"/>
        <v>2</v>
      </c>
      <c r="J20" s="45">
        <f t="shared" si="2"/>
        <v>1</v>
      </c>
      <c r="K20" s="26">
        <f t="shared" si="15"/>
        <v>2</v>
      </c>
      <c r="L20" s="28">
        <f t="shared" si="3"/>
        <v>1</v>
      </c>
      <c r="S20" s="26">
        <f t="shared" si="16"/>
        <v>0</v>
      </c>
      <c r="T20" s="28">
        <f t="shared" si="4"/>
        <v>0</v>
      </c>
      <c r="AA20" s="18">
        <f t="shared" si="0"/>
        <v>0</v>
      </c>
      <c r="AB20" s="13">
        <f t="shared" si="5"/>
        <v>0</v>
      </c>
      <c r="AK20" s="42">
        <f t="shared" si="6"/>
        <v>0</v>
      </c>
      <c r="AL20" s="43">
        <f t="shared" si="7"/>
        <v>0</v>
      </c>
      <c r="AM20" s="18">
        <f t="shared" si="1"/>
        <v>0</v>
      </c>
      <c r="AN20" s="28">
        <f t="shared" si="8"/>
        <v>0</v>
      </c>
      <c r="AU20" s="18">
        <f t="shared" si="9"/>
        <v>0</v>
      </c>
      <c r="AV20" s="28">
        <f t="shared" si="10"/>
        <v>0</v>
      </c>
      <c r="BC20" s="18">
        <f t="shared" si="17"/>
        <v>0</v>
      </c>
      <c r="BD20" s="28">
        <f t="shared" si="11"/>
        <v>0</v>
      </c>
      <c r="BK20" s="8">
        <f t="shared" si="18"/>
        <v>8</v>
      </c>
      <c r="BL20" s="8">
        <f t="shared" si="13"/>
        <v>4</v>
      </c>
    </row>
    <row r="21" spans="1:64" ht="101.25" customHeight="1" x14ac:dyDescent="0.25">
      <c r="A21" s="12">
        <v>19</v>
      </c>
      <c r="B21" s="34">
        <v>1</v>
      </c>
      <c r="I21" s="26">
        <f t="shared" si="14"/>
        <v>0</v>
      </c>
      <c r="J21" s="45">
        <f t="shared" si="2"/>
        <v>0</v>
      </c>
      <c r="K21" s="26">
        <f t="shared" si="15"/>
        <v>0</v>
      </c>
      <c r="L21" s="28">
        <f t="shared" si="3"/>
        <v>0</v>
      </c>
      <c r="S21" s="26">
        <f t="shared" si="16"/>
        <v>0</v>
      </c>
      <c r="T21" s="28">
        <f t="shared" si="4"/>
        <v>0</v>
      </c>
      <c r="W21" s="37">
        <v>1</v>
      </c>
      <c r="X21" s="37">
        <v>1</v>
      </c>
      <c r="AA21" s="18">
        <f t="shared" si="0"/>
        <v>2</v>
      </c>
      <c r="AB21" s="13">
        <f t="shared" si="5"/>
        <v>1</v>
      </c>
      <c r="AK21" s="42">
        <f t="shared" si="6"/>
        <v>0</v>
      </c>
      <c r="AL21" s="43">
        <f t="shared" si="7"/>
        <v>0</v>
      </c>
      <c r="AM21" s="18">
        <f t="shared" si="1"/>
        <v>2</v>
      </c>
      <c r="AN21" s="28">
        <f t="shared" si="8"/>
        <v>1</v>
      </c>
      <c r="AU21" s="18">
        <f t="shared" si="9"/>
        <v>0</v>
      </c>
      <c r="AV21" s="28">
        <f t="shared" si="10"/>
        <v>0</v>
      </c>
      <c r="BC21" s="18">
        <f t="shared" si="17"/>
        <v>0</v>
      </c>
      <c r="BD21" s="28">
        <f t="shared" si="11"/>
        <v>0</v>
      </c>
      <c r="BK21" s="8">
        <f t="shared" si="18"/>
        <v>8</v>
      </c>
      <c r="BL21" s="8">
        <f t="shared" si="13"/>
        <v>4</v>
      </c>
    </row>
    <row r="22" spans="1:64" ht="12.75" customHeight="1" x14ac:dyDescent="0.25">
      <c r="A22" s="12">
        <v>20</v>
      </c>
      <c r="B22" s="34">
        <v>0</v>
      </c>
      <c r="G22" s="37">
        <v>1</v>
      </c>
      <c r="H22" s="37">
        <v>1</v>
      </c>
      <c r="I22" s="26">
        <f t="shared" si="14"/>
        <v>2</v>
      </c>
      <c r="J22" s="45">
        <f t="shared" si="2"/>
        <v>1</v>
      </c>
      <c r="K22" s="26">
        <f t="shared" si="15"/>
        <v>2</v>
      </c>
      <c r="L22" s="28">
        <f t="shared" si="3"/>
        <v>1</v>
      </c>
      <c r="S22" s="26">
        <f>SUM(M22:R22)</f>
        <v>0</v>
      </c>
      <c r="T22" s="28">
        <f t="shared" si="4"/>
        <v>0</v>
      </c>
      <c r="W22" s="37">
        <v>1</v>
      </c>
      <c r="X22" s="37">
        <v>1</v>
      </c>
      <c r="AA22" s="18">
        <f t="shared" si="0"/>
        <v>2</v>
      </c>
      <c r="AB22" s="13">
        <f t="shared" si="5"/>
        <v>1</v>
      </c>
      <c r="AK22" s="42">
        <f t="shared" si="6"/>
        <v>0</v>
      </c>
      <c r="AL22" s="43">
        <f t="shared" si="7"/>
        <v>0</v>
      </c>
      <c r="AM22" s="18">
        <f t="shared" si="1"/>
        <v>2</v>
      </c>
      <c r="AN22" s="28">
        <f t="shared" si="8"/>
        <v>1</v>
      </c>
      <c r="AU22" s="18">
        <f t="shared" si="9"/>
        <v>0</v>
      </c>
      <c r="AV22" s="28">
        <f t="shared" si="10"/>
        <v>0</v>
      </c>
      <c r="BC22" s="18">
        <f t="shared" si="17"/>
        <v>0</v>
      </c>
      <c r="BD22" s="28">
        <f t="shared" si="11"/>
        <v>0</v>
      </c>
      <c r="BK22" s="8">
        <f t="shared" si="18"/>
        <v>16</v>
      </c>
      <c r="BL22" s="8">
        <f t="shared" si="13"/>
        <v>8</v>
      </c>
    </row>
    <row r="23" spans="1:64" ht="12.75" customHeight="1" x14ac:dyDescent="0.25">
      <c r="A23" s="12">
        <v>21</v>
      </c>
      <c r="B23" s="34">
        <v>1</v>
      </c>
      <c r="C23" s="37">
        <v>1</v>
      </c>
      <c r="D23" s="37">
        <v>1</v>
      </c>
      <c r="I23" s="26">
        <f t="shared" si="14"/>
        <v>2</v>
      </c>
      <c r="J23" s="45">
        <f t="shared" si="2"/>
        <v>1</v>
      </c>
      <c r="K23" s="26">
        <f t="shared" si="15"/>
        <v>2</v>
      </c>
      <c r="L23" s="28">
        <f t="shared" si="3"/>
        <v>1</v>
      </c>
      <c r="Q23" s="18">
        <v>1</v>
      </c>
      <c r="R23" s="13">
        <v>1</v>
      </c>
      <c r="S23" s="26">
        <f t="shared" si="16"/>
        <v>2</v>
      </c>
      <c r="T23" s="28">
        <f t="shared" si="4"/>
        <v>1</v>
      </c>
      <c r="Y23" s="37">
        <v>1</v>
      </c>
      <c r="Z23" s="37">
        <v>1</v>
      </c>
      <c r="AA23" s="18">
        <f t="shared" si="0"/>
        <v>2</v>
      </c>
      <c r="AB23" s="13">
        <f t="shared" si="5"/>
        <v>1</v>
      </c>
      <c r="AK23" s="42">
        <f t="shared" si="6"/>
        <v>0</v>
      </c>
      <c r="AL23" s="43">
        <f t="shared" si="7"/>
        <v>0</v>
      </c>
      <c r="AM23" s="18">
        <f t="shared" si="1"/>
        <v>2</v>
      </c>
      <c r="AN23" s="28">
        <f t="shared" si="8"/>
        <v>1</v>
      </c>
      <c r="AO23" s="18">
        <v>1</v>
      </c>
      <c r="AP23" s="13">
        <v>1</v>
      </c>
      <c r="AQ23" s="18">
        <v>1</v>
      </c>
      <c r="AR23" s="13">
        <v>1</v>
      </c>
      <c r="AU23" s="18">
        <f t="shared" si="9"/>
        <v>4</v>
      </c>
      <c r="AV23" s="28">
        <f t="shared" si="10"/>
        <v>1</v>
      </c>
      <c r="BC23" s="18">
        <f t="shared" si="17"/>
        <v>0</v>
      </c>
      <c r="BD23" s="28">
        <f t="shared" si="11"/>
        <v>0</v>
      </c>
      <c r="BK23" s="8">
        <f t="shared" ref="BK23:BK29" si="19">SUM(C23:BF23)</f>
        <v>30</v>
      </c>
      <c r="BL23" s="8">
        <f t="shared" si="13"/>
        <v>15</v>
      </c>
    </row>
    <row r="24" spans="1:64" ht="12.75" customHeight="1" x14ac:dyDescent="0.25">
      <c r="A24" s="12">
        <v>22</v>
      </c>
      <c r="B24" s="34">
        <v>0</v>
      </c>
      <c r="G24" s="37">
        <v>1</v>
      </c>
      <c r="H24" s="37">
        <v>1</v>
      </c>
      <c r="I24" s="26">
        <f t="shared" si="14"/>
        <v>2</v>
      </c>
      <c r="J24" s="45">
        <f t="shared" si="2"/>
        <v>1</v>
      </c>
      <c r="K24" s="26">
        <f t="shared" si="15"/>
        <v>2</v>
      </c>
      <c r="L24" s="28">
        <f t="shared" si="3"/>
        <v>1</v>
      </c>
      <c r="S24" s="26">
        <f t="shared" si="16"/>
        <v>0</v>
      </c>
      <c r="T24" s="28">
        <f t="shared" si="4"/>
        <v>0</v>
      </c>
      <c r="AA24" s="18">
        <f t="shared" si="0"/>
        <v>0</v>
      </c>
      <c r="AB24" s="13">
        <f t="shared" si="5"/>
        <v>0</v>
      </c>
      <c r="AK24" s="42">
        <f t="shared" si="6"/>
        <v>0</v>
      </c>
      <c r="AL24" s="43">
        <f t="shared" si="7"/>
        <v>0</v>
      </c>
      <c r="AM24" s="18">
        <f t="shared" si="1"/>
        <v>0</v>
      </c>
      <c r="AN24" s="28">
        <f t="shared" si="8"/>
        <v>0</v>
      </c>
      <c r="AU24" s="18">
        <f t="shared" si="9"/>
        <v>0</v>
      </c>
      <c r="AV24" s="28">
        <f t="shared" si="10"/>
        <v>0</v>
      </c>
      <c r="BC24" s="18">
        <f t="shared" si="17"/>
        <v>0</v>
      </c>
      <c r="BD24" s="28">
        <f t="shared" si="11"/>
        <v>0</v>
      </c>
      <c r="BK24" s="8">
        <f t="shared" si="19"/>
        <v>8</v>
      </c>
      <c r="BL24" s="8">
        <f t="shared" si="13"/>
        <v>4</v>
      </c>
    </row>
    <row r="25" spans="1:64" ht="12.75" customHeight="1" x14ac:dyDescent="0.25">
      <c r="A25" s="12">
        <v>23</v>
      </c>
      <c r="B25" s="34">
        <v>0</v>
      </c>
      <c r="C25" s="37">
        <v>1</v>
      </c>
      <c r="D25" s="37">
        <v>1</v>
      </c>
      <c r="I25" s="26">
        <f t="shared" si="14"/>
        <v>2</v>
      </c>
      <c r="J25" s="45">
        <f t="shared" si="2"/>
        <v>1</v>
      </c>
      <c r="K25" s="26">
        <f t="shared" si="15"/>
        <v>2</v>
      </c>
      <c r="L25" s="28">
        <f t="shared" si="3"/>
        <v>1</v>
      </c>
      <c r="S25" s="26">
        <f t="shared" si="16"/>
        <v>0</v>
      </c>
      <c r="T25" s="28">
        <f t="shared" si="4"/>
        <v>0</v>
      </c>
      <c r="Y25" s="37">
        <v>1</v>
      </c>
      <c r="Z25" s="37">
        <v>1</v>
      </c>
      <c r="AA25" s="18">
        <f t="shared" si="0"/>
        <v>2</v>
      </c>
      <c r="AB25" s="13">
        <f t="shared" si="5"/>
        <v>1</v>
      </c>
      <c r="AG25" s="37">
        <v>1</v>
      </c>
      <c r="AH25" s="37">
        <v>1</v>
      </c>
      <c r="AK25" s="42">
        <f t="shared" si="6"/>
        <v>2</v>
      </c>
      <c r="AL25" s="43">
        <f t="shared" si="7"/>
        <v>1</v>
      </c>
      <c r="AM25" s="18">
        <f t="shared" si="1"/>
        <v>4</v>
      </c>
      <c r="AN25" s="28">
        <f t="shared" si="8"/>
        <v>1</v>
      </c>
      <c r="AU25" s="18">
        <f t="shared" si="9"/>
        <v>0</v>
      </c>
      <c r="AV25" s="28">
        <f t="shared" si="10"/>
        <v>0</v>
      </c>
      <c r="BC25" s="18">
        <f t="shared" si="17"/>
        <v>0</v>
      </c>
      <c r="BD25" s="28">
        <f t="shared" si="11"/>
        <v>0</v>
      </c>
      <c r="BK25" s="8">
        <f t="shared" si="19"/>
        <v>23</v>
      </c>
      <c r="BL25" s="8">
        <f t="shared" si="13"/>
        <v>11.5</v>
      </c>
    </row>
    <row r="26" spans="1:64" ht="12.75" customHeight="1" x14ac:dyDescent="0.25">
      <c r="A26" s="12">
        <v>24</v>
      </c>
      <c r="B26" s="34">
        <v>1</v>
      </c>
      <c r="I26" s="26">
        <f t="shared" si="14"/>
        <v>0</v>
      </c>
      <c r="J26" s="45">
        <f t="shared" si="2"/>
        <v>0</v>
      </c>
      <c r="K26" s="26">
        <f t="shared" si="15"/>
        <v>0</v>
      </c>
      <c r="L26" s="28">
        <f t="shared" si="3"/>
        <v>0</v>
      </c>
      <c r="S26" s="26">
        <f t="shared" si="16"/>
        <v>0</v>
      </c>
      <c r="T26" s="28">
        <f t="shared" si="4"/>
        <v>0</v>
      </c>
      <c r="W26" s="37">
        <v>1</v>
      </c>
      <c r="X26" s="37">
        <v>1</v>
      </c>
      <c r="Y26" s="37">
        <v>1</v>
      </c>
      <c r="Z26" s="37">
        <v>1</v>
      </c>
      <c r="AA26" s="18">
        <f t="shared" si="0"/>
        <v>4</v>
      </c>
      <c r="AB26" s="13">
        <f t="shared" si="5"/>
        <v>1</v>
      </c>
      <c r="AK26" s="42">
        <f t="shared" si="6"/>
        <v>0</v>
      </c>
      <c r="AL26" s="43">
        <f t="shared" si="7"/>
        <v>0</v>
      </c>
      <c r="AM26" s="18">
        <f t="shared" si="1"/>
        <v>2</v>
      </c>
      <c r="AN26" s="28">
        <f t="shared" si="8"/>
        <v>1</v>
      </c>
      <c r="AU26" s="18">
        <f t="shared" si="9"/>
        <v>0</v>
      </c>
      <c r="AV26" s="28">
        <f t="shared" si="10"/>
        <v>0</v>
      </c>
      <c r="BC26" s="18">
        <f t="shared" si="17"/>
        <v>0</v>
      </c>
      <c r="BD26" s="28">
        <f t="shared" si="11"/>
        <v>0</v>
      </c>
      <c r="BK26" s="8">
        <f t="shared" si="19"/>
        <v>12</v>
      </c>
      <c r="BL26" s="8">
        <f t="shared" si="13"/>
        <v>6</v>
      </c>
    </row>
    <row r="27" spans="1:64" ht="57.75" customHeight="1" x14ac:dyDescent="0.25">
      <c r="A27" s="12">
        <v>25</v>
      </c>
      <c r="B27" s="34">
        <v>1</v>
      </c>
      <c r="G27" s="37">
        <v>1</v>
      </c>
      <c r="H27" s="37">
        <v>1</v>
      </c>
      <c r="I27" s="26">
        <f t="shared" si="14"/>
        <v>2</v>
      </c>
      <c r="J27" s="45">
        <f t="shared" si="2"/>
        <v>1</v>
      </c>
      <c r="K27" s="26">
        <f t="shared" si="15"/>
        <v>2</v>
      </c>
      <c r="L27" s="28">
        <f t="shared" si="3"/>
        <v>1</v>
      </c>
      <c r="O27" s="18">
        <v>1</v>
      </c>
      <c r="P27" s="13">
        <v>1</v>
      </c>
      <c r="S27" s="26">
        <f t="shared" si="16"/>
        <v>2</v>
      </c>
      <c r="T27" s="28">
        <f t="shared" si="4"/>
        <v>1</v>
      </c>
      <c r="AA27" s="18">
        <f t="shared" si="0"/>
        <v>0</v>
      </c>
      <c r="AB27" s="13">
        <f t="shared" si="5"/>
        <v>0</v>
      </c>
      <c r="AK27" s="42">
        <f t="shared" si="6"/>
        <v>0</v>
      </c>
      <c r="AL27" s="43">
        <f t="shared" si="7"/>
        <v>0</v>
      </c>
      <c r="AM27" s="18">
        <f t="shared" si="1"/>
        <v>0</v>
      </c>
      <c r="AN27" s="28">
        <f t="shared" si="8"/>
        <v>0</v>
      </c>
      <c r="AU27" s="18">
        <f t="shared" si="9"/>
        <v>0</v>
      </c>
      <c r="AV27" s="28">
        <f t="shared" si="10"/>
        <v>0</v>
      </c>
      <c r="BC27" s="18">
        <f t="shared" si="17"/>
        <v>0</v>
      </c>
      <c r="BD27" s="28">
        <f t="shared" si="11"/>
        <v>0</v>
      </c>
      <c r="BI27" s="8" t="s">
        <v>85</v>
      </c>
      <c r="BK27" s="8">
        <f t="shared" si="19"/>
        <v>13</v>
      </c>
      <c r="BL27" s="8">
        <f t="shared" si="13"/>
        <v>6.5</v>
      </c>
    </row>
    <row r="28" spans="1:64" ht="12.75" customHeight="1" x14ac:dyDescent="0.25">
      <c r="A28" s="12">
        <v>26</v>
      </c>
      <c r="B28" s="34">
        <v>0</v>
      </c>
      <c r="G28" s="37">
        <v>1</v>
      </c>
      <c r="H28" s="37">
        <v>1</v>
      </c>
      <c r="I28" s="26">
        <f t="shared" si="14"/>
        <v>2</v>
      </c>
      <c r="J28" s="45">
        <f t="shared" si="2"/>
        <v>1</v>
      </c>
      <c r="K28" s="26">
        <f t="shared" si="15"/>
        <v>2</v>
      </c>
      <c r="L28" s="28">
        <f t="shared" si="3"/>
        <v>1</v>
      </c>
      <c r="S28" s="26">
        <f t="shared" si="16"/>
        <v>0</v>
      </c>
      <c r="T28" s="28">
        <f t="shared" si="4"/>
        <v>0</v>
      </c>
      <c r="AA28" s="18">
        <f t="shared" si="0"/>
        <v>0</v>
      </c>
      <c r="AB28" s="13">
        <f t="shared" si="5"/>
        <v>0</v>
      </c>
      <c r="AK28" s="42">
        <f t="shared" si="6"/>
        <v>0</v>
      </c>
      <c r="AL28" s="43">
        <f t="shared" si="7"/>
        <v>0</v>
      </c>
      <c r="AM28" s="18">
        <f t="shared" si="1"/>
        <v>0</v>
      </c>
      <c r="AN28" s="28">
        <f t="shared" si="8"/>
        <v>0</v>
      </c>
      <c r="AU28" s="18">
        <f t="shared" si="9"/>
        <v>0</v>
      </c>
      <c r="AV28" s="28">
        <f t="shared" si="10"/>
        <v>0</v>
      </c>
      <c r="BC28" s="18">
        <f t="shared" si="17"/>
        <v>0</v>
      </c>
      <c r="BD28" s="28">
        <f t="shared" si="11"/>
        <v>0</v>
      </c>
      <c r="BK28" s="8">
        <f t="shared" si="19"/>
        <v>8</v>
      </c>
      <c r="BL28" s="8">
        <f t="shared" si="13"/>
        <v>4</v>
      </c>
    </row>
    <row r="29" spans="1:64" ht="12.75" customHeight="1" x14ac:dyDescent="0.25">
      <c r="A29" s="12">
        <v>27</v>
      </c>
      <c r="B29" s="34">
        <v>0</v>
      </c>
      <c r="I29" s="26">
        <f t="shared" si="14"/>
        <v>0</v>
      </c>
      <c r="J29" s="45">
        <f t="shared" si="2"/>
        <v>0</v>
      </c>
      <c r="K29" s="26">
        <f t="shared" si="15"/>
        <v>0</v>
      </c>
      <c r="L29" s="28">
        <f t="shared" si="3"/>
        <v>0</v>
      </c>
      <c r="S29" s="26">
        <f t="shared" si="16"/>
        <v>0</v>
      </c>
      <c r="T29" s="28">
        <f t="shared" si="4"/>
        <v>0</v>
      </c>
      <c r="W29" s="37">
        <v>1</v>
      </c>
      <c r="X29" s="37">
        <v>1</v>
      </c>
      <c r="Y29" s="37">
        <v>1</v>
      </c>
      <c r="Z29" s="37">
        <v>1</v>
      </c>
      <c r="AA29" s="18">
        <f t="shared" si="0"/>
        <v>4</v>
      </c>
      <c r="AB29" s="13">
        <f t="shared" si="5"/>
        <v>1</v>
      </c>
      <c r="AK29" s="42">
        <f t="shared" si="6"/>
        <v>0</v>
      </c>
      <c r="AL29" s="43">
        <f t="shared" si="7"/>
        <v>0</v>
      </c>
      <c r="AM29" s="18">
        <f t="shared" si="1"/>
        <v>2</v>
      </c>
      <c r="AN29" s="28">
        <f t="shared" si="8"/>
        <v>1</v>
      </c>
      <c r="AU29" s="18">
        <f t="shared" si="9"/>
        <v>0</v>
      </c>
      <c r="AV29" s="28">
        <f t="shared" si="10"/>
        <v>0</v>
      </c>
      <c r="BC29" s="18">
        <f t="shared" si="17"/>
        <v>0</v>
      </c>
      <c r="BD29" s="28">
        <f t="shared" si="11"/>
        <v>0</v>
      </c>
      <c r="BK29" s="8">
        <f t="shared" si="19"/>
        <v>12</v>
      </c>
      <c r="BL29" s="8">
        <f t="shared" si="13"/>
        <v>6</v>
      </c>
    </row>
    <row r="30" spans="1:64" ht="12.75" customHeight="1" x14ac:dyDescent="0.25">
      <c r="A30" s="12">
        <v>28</v>
      </c>
      <c r="B30" s="34">
        <v>0</v>
      </c>
      <c r="C30" s="37">
        <v>1</v>
      </c>
      <c r="D30" s="37">
        <v>1</v>
      </c>
      <c r="E30" s="8">
        <v>1</v>
      </c>
      <c r="F30" s="13">
        <v>1</v>
      </c>
      <c r="I30" s="26">
        <f t="shared" si="14"/>
        <v>2</v>
      </c>
      <c r="J30" s="45">
        <f t="shared" si="2"/>
        <v>1</v>
      </c>
      <c r="K30" s="26">
        <f t="shared" si="15"/>
        <v>4</v>
      </c>
      <c r="L30" s="28">
        <f t="shared" si="3"/>
        <v>1</v>
      </c>
      <c r="S30" s="26">
        <f t="shared" si="16"/>
        <v>0</v>
      </c>
      <c r="T30" s="28">
        <f t="shared" si="4"/>
        <v>0</v>
      </c>
      <c r="AA30" s="18">
        <f t="shared" ref="AA30:AA57" si="20">SUM(W30:Z30)</f>
        <v>0</v>
      </c>
      <c r="AB30" s="13">
        <f t="shared" si="5"/>
        <v>0</v>
      </c>
      <c r="AK30" s="42">
        <f t="shared" si="6"/>
        <v>0</v>
      </c>
      <c r="AL30" s="43">
        <f t="shared" si="7"/>
        <v>0</v>
      </c>
      <c r="AM30" s="18">
        <f t="shared" ref="AM30:AM57" si="21">SUM(U30:V30,(AB30*2),AC30:AJ30)</f>
        <v>0</v>
      </c>
      <c r="AN30" s="28">
        <f t="shared" si="8"/>
        <v>0</v>
      </c>
      <c r="AU30" s="18">
        <f t="shared" si="9"/>
        <v>0</v>
      </c>
      <c r="AV30" s="28">
        <f t="shared" si="10"/>
        <v>0</v>
      </c>
      <c r="BC30" s="18">
        <f t="shared" si="17"/>
        <v>0</v>
      </c>
      <c r="BD30" s="28">
        <f t="shared" si="11"/>
        <v>0</v>
      </c>
      <c r="BK30" s="8">
        <f t="shared" ref="BK30:BK46" si="22">SUM(C30:BF30)</f>
        <v>12</v>
      </c>
      <c r="BL30" s="8">
        <f t="shared" si="13"/>
        <v>6</v>
      </c>
    </row>
    <row r="31" spans="1:64" ht="12.75" customHeight="1" x14ac:dyDescent="0.25">
      <c r="A31" s="12">
        <v>29</v>
      </c>
      <c r="B31" s="34">
        <v>1</v>
      </c>
      <c r="G31" s="37">
        <v>1</v>
      </c>
      <c r="H31" s="37">
        <v>1</v>
      </c>
      <c r="I31" s="26">
        <f t="shared" si="14"/>
        <v>2</v>
      </c>
      <c r="J31" s="45">
        <f t="shared" si="2"/>
        <v>1</v>
      </c>
      <c r="K31" s="26">
        <f t="shared" si="15"/>
        <v>2</v>
      </c>
      <c r="L31" s="28">
        <f t="shared" si="3"/>
        <v>1</v>
      </c>
      <c r="M31" s="18">
        <v>1</v>
      </c>
      <c r="N31" s="13">
        <v>1</v>
      </c>
      <c r="S31" s="26">
        <f t="shared" si="16"/>
        <v>2</v>
      </c>
      <c r="T31" s="28">
        <f t="shared" si="4"/>
        <v>1</v>
      </c>
      <c r="W31" s="37">
        <v>1</v>
      </c>
      <c r="X31" s="37">
        <v>1</v>
      </c>
      <c r="Y31" s="37">
        <v>1</v>
      </c>
      <c r="Z31" s="37">
        <v>1</v>
      </c>
      <c r="AA31" s="18">
        <f t="shared" si="20"/>
        <v>4</v>
      </c>
      <c r="AB31" s="13">
        <f t="shared" si="5"/>
        <v>1</v>
      </c>
      <c r="AK31" s="42">
        <f t="shared" si="6"/>
        <v>0</v>
      </c>
      <c r="AL31" s="43">
        <f t="shared" si="7"/>
        <v>0</v>
      </c>
      <c r="AM31" s="18">
        <f t="shared" si="21"/>
        <v>2</v>
      </c>
      <c r="AN31" s="28">
        <f t="shared" si="8"/>
        <v>1</v>
      </c>
      <c r="AU31" s="18">
        <f t="shared" si="9"/>
        <v>0</v>
      </c>
      <c r="AV31" s="28">
        <f t="shared" si="10"/>
        <v>0</v>
      </c>
      <c r="BC31" s="18">
        <f t="shared" si="17"/>
        <v>0</v>
      </c>
      <c r="BD31" s="28">
        <f t="shared" si="11"/>
        <v>0</v>
      </c>
      <c r="BK31" s="8">
        <f t="shared" si="22"/>
        <v>25</v>
      </c>
      <c r="BL31" s="8">
        <f t="shared" si="13"/>
        <v>12.5</v>
      </c>
    </row>
    <row r="32" spans="1:64" ht="12.75" customHeight="1" x14ac:dyDescent="0.25">
      <c r="A32" s="12">
        <v>30</v>
      </c>
      <c r="B32" s="34">
        <v>1</v>
      </c>
      <c r="C32" s="37">
        <v>1</v>
      </c>
      <c r="D32" s="37">
        <v>1</v>
      </c>
      <c r="E32" s="8">
        <v>1</v>
      </c>
      <c r="F32" s="13">
        <v>1</v>
      </c>
      <c r="I32" s="26">
        <f>SUM(C32:D32,G32:H32)</f>
        <v>2</v>
      </c>
      <c r="J32" s="45">
        <f t="shared" si="2"/>
        <v>1</v>
      </c>
      <c r="K32" s="26">
        <f t="shared" si="15"/>
        <v>4</v>
      </c>
      <c r="L32" s="28">
        <f t="shared" si="3"/>
        <v>1</v>
      </c>
      <c r="O32" s="18">
        <v>1</v>
      </c>
      <c r="P32" s="13">
        <v>1</v>
      </c>
      <c r="S32" s="26">
        <f t="shared" si="16"/>
        <v>2</v>
      </c>
      <c r="T32" s="28">
        <f t="shared" si="4"/>
        <v>1</v>
      </c>
      <c r="W32" s="37">
        <v>1</v>
      </c>
      <c r="X32" s="37">
        <v>1</v>
      </c>
      <c r="AA32" s="18">
        <f t="shared" si="20"/>
        <v>2</v>
      </c>
      <c r="AB32" s="13">
        <f t="shared" si="5"/>
        <v>1</v>
      </c>
      <c r="AK32" s="42">
        <f t="shared" si="6"/>
        <v>0</v>
      </c>
      <c r="AL32" s="43">
        <f t="shared" si="7"/>
        <v>0</v>
      </c>
      <c r="AM32" s="18">
        <f t="shared" si="21"/>
        <v>2</v>
      </c>
      <c r="AN32" s="28">
        <f t="shared" si="8"/>
        <v>1</v>
      </c>
      <c r="AU32" s="18">
        <f t="shared" si="9"/>
        <v>0</v>
      </c>
      <c r="AV32" s="28">
        <f t="shared" si="10"/>
        <v>0</v>
      </c>
      <c r="BC32" s="18">
        <f t="shared" si="17"/>
        <v>0</v>
      </c>
      <c r="BD32" s="28">
        <f t="shared" si="11"/>
        <v>0</v>
      </c>
      <c r="BK32" s="8">
        <f t="shared" si="22"/>
        <v>25</v>
      </c>
      <c r="BL32" s="8">
        <f t="shared" si="13"/>
        <v>12.5</v>
      </c>
    </row>
    <row r="33" spans="1:64" ht="12.75" customHeight="1" x14ac:dyDescent="0.25">
      <c r="A33" s="12">
        <v>31</v>
      </c>
      <c r="B33" s="34">
        <v>1</v>
      </c>
      <c r="I33" s="26">
        <f t="shared" si="14"/>
        <v>0</v>
      </c>
      <c r="J33" s="45">
        <f t="shared" si="2"/>
        <v>0</v>
      </c>
      <c r="K33" s="26">
        <f t="shared" si="15"/>
        <v>0</v>
      </c>
      <c r="L33" s="28">
        <f t="shared" si="3"/>
        <v>0</v>
      </c>
      <c r="O33" s="18">
        <v>1</v>
      </c>
      <c r="P33" s="13">
        <v>1</v>
      </c>
      <c r="Q33" s="18">
        <v>1</v>
      </c>
      <c r="R33" s="13">
        <v>1</v>
      </c>
      <c r="S33" s="26">
        <f t="shared" si="16"/>
        <v>4</v>
      </c>
      <c r="T33" s="28">
        <f t="shared" si="4"/>
        <v>1</v>
      </c>
      <c r="AA33" s="18">
        <f t="shared" si="20"/>
        <v>0</v>
      </c>
      <c r="AB33" s="13">
        <f t="shared" si="5"/>
        <v>0</v>
      </c>
      <c r="AK33" s="42">
        <f t="shared" si="6"/>
        <v>0</v>
      </c>
      <c r="AL33" s="43">
        <f t="shared" si="7"/>
        <v>0</v>
      </c>
      <c r="AM33" s="18">
        <f t="shared" si="21"/>
        <v>0</v>
      </c>
      <c r="AN33" s="28">
        <f t="shared" si="8"/>
        <v>0</v>
      </c>
      <c r="AU33" s="18">
        <f t="shared" si="9"/>
        <v>0</v>
      </c>
      <c r="AV33" s="28">
        <f t="shared" si="10"/>
        <v>0</v>
      </c>
      <c r="BC33" s="18">
        <f t="shared" si="17"/>
        <v>0</v>
      </c>
      <c r="BD33" s="28">
        <f t="shared" si="11"/>
        <v>0</v>
      </c>
      <c r="BI33" s="8" t="s">
        <v>87</v>
      </c>
      <c r="BK33" s="8">
        <f t="shared" si="22"/>
        <v>9</v>
      </c>
      <c r="BL33" s="8">
        <f t="shared" si="13"/>
        <v>4.5</v>
      </c>
    </row>
    <row r="34" spans="1:64" ht="12.75" customHeight="1" x14ac:dyDescent="0.25">
      <c r="A34" s="12">
        <v>32</v>
      </c>
      <c r="B34" s="34">
        <v>0</v>
      </c>
      <c r="G34" s="37">
        <v>1</v>
      </c>
      <c r="H34" s="37">
        <v>1</v>
      </c>
      <c r="I34" s="26">
        <f t="shared" si="14"/>
        <v>2</v>
      </c>
      <c r="J34" s="45">
        <f t="shared" si="2"/>
        <v>1</v>
      </c>
      <c r="K34" s="26">
        <f t="shared" si="15"/>
        <v>2</v>
      </c>
      <c r="L34" s="28">
        <f t="shared" si="3"/>
        <v>1</v>
      </c>
      <c r="Q34" s="18">
        <v>1</v>
      </c>
      <c r="R34" s="13">
        <v>1</v>
      </c>
      <c r="S34" s="26">
        <f t="shared" si="16"/>
        <v>2</v>
      </c>
      <c r="T34" s="28">
        <f t="shared" si="4"/>
        <v>1</v>
      </c>
      <c r="AA34" s="18">
        <f t="shared" si="20"/>
        <v>0</v>
      </c>
      <c r="AB34" s="13">
        <f t="shared" si="5"/>
        <v>0</v>
      </c>
      <c r="AK34" s="42">
        <f t="shared" si="6"/>
        <v>0</v>
      </c>
      <c r="AL34" s="43">
        <f t="shared" si="7"/>
        <v>0</v>
      </c>
      <c r="AM34" s="18">
        <f t="shared" si="21"/>
        <v>0</v>
      </c>
      <c r="AN34" s="28">
        <f t="shared" si="8"/>
        <v>0</v>
      </c>
      <c r="AS34" s="18">
        <v>1</v>
      </c>
      <c r="AT34" s="13">
        <v>1</v>
      </c>
      <c r="AU34" s="18">
        <f t="shared" si="9"/>
        <v>2</v>
      </c>
      <c r="AV34" s="28">
        <f t="shared" si="10"/>
        <v>1</v>
      </c>
      <c r="BC34" s="18">
        <f t="shared" si="17"/>
        <v>0</v>
      </c>
      <c r="BD34" s="28">
        <f t="shared" si="11"/>
        <v>0</v>
      </c>
      <c r="BK34" s="8">
        <f t="shared" si="22"/>
        <v>18</v>
      </c>
      <c r="BL34" s="8">
        <f t="shared" si="13"/>
        <v>9</v>
      </c>
    </row>
    <row r="35" spans="1:64" ht="12.75" customHeight="1" x14ac:dyDescent="0.25">
      <c r="A35" s="12">
        <v>33</v>
      </c>
      <c r="B35" s="34">
        <v>0</v>
      </c>
      <c r="I35" s="26">
        <f t="shared" si="14"/>
        <v>0</v>
      </c>
      <c r="J35" s="45">
        <f t="shared" si="2"/>
        <v>0</v>
      </c>
      <c r="K35" s="26">
        <f t="shared" si="15"/>
        <v>0</v>
      </c>
      <c r="L35" s="28">
        <f t="shared" si="3"/>
        <v>0</v>
      </c>
      <c r="S35" s="26">
        <f t="shared" si="16"/>
        <v>0</v>
      </c>
      <c r="T35" s="28">
        <f t="shared" si="4"/>
        <v>0</v>
      </c>
      <c r="Y35" s="37">
        <v>1</v>
      </c>
      <c r="Z35" s="37">
        <v>1</v>
      </c>
      <c r="AA35" s="18">
        <f t="shared" si="20"/>
        <v>2</v>
      </c>
      <c r="AB35" s="13">
        <f t="shared" si="5"/>
        <v>1</v>
      </c>
      <c r="AK35" s="42">
        <f t="shared" si="6"/>
        <v>0</v>
      </c>
      <c r="AL35" s="43">
        <f t="shared" si="7"/>
        <v>0</v>
      </c>
      <c r="AM35" s="18">
        <f t="shared" si="21"/>
        <v>2</v>
      </c>
      <c r="AN35" s="28">
        <f t="shared" si="8"/>
        <v>1</v>
      </c>
      <c r="AU35" s="18">
        <f t="shared" si="9"/>
        <v>0</v>
      </c>
      <c r="AV35" s="28">
        <f t="shared" si="10"/>
        <v>0</v>
      </c>
      <c r="BC35" s="18">
        <f t="shared" si="17"/>
        <v>0</v>
      </c>
      <c r="BD35" s="28">
        <f t="shared" si="11"/>
        <v>0</v>
      </c>
      <c r="BK35" s="8">
        <f t="shared" si="22"/>
        <v>8</v>
      </c>
      <c r="BL35" s="8">
        <f t="shared" si="13"/>
        <v>4</v>
      </c>
    </row>
    <row r="36" spans="1:64" ht="12.75" customHeight="1" x14ac:dyDescent="0.25">
      <c r="A36" s="12">
        <v>34</v>
      </c>
      <c r="B36" s="34">
        <v>1</v>
      </c>
      <c r="C36" s="37">
        <v>1</v>
      </c>
      <c r="D36" s="37">
        <v>1</v>
      </c>
      <c r="E36" s="8">
        <v>1</v>
      </c>
      <c r="F36" s="13">
        <v>1</v>
      </c>
      <c r="I36" s="26">
        <f t="shared" si="14"/>
        <v>2</v>
      </c>
      <c r="J36" s="45">
        <f t="shared" si="2"/>
        <v>1</v>
      </c>
      <c r="K36" s="26">
        <f t="shared" si="15"/>
        <v>4</v>
      </c>
      <c r="L36" s="28">
        <f t="shared" si="3"/>
        <v>1</v>
      </c>
      <c r="S36" s="26">
        <f t="shared" si="16"/>
        <v>0</v>
      </c>
      <c r="T36" s="28">
        <f t="shared" si="4"/>
        <v>0</v>
      </c>
      <c r="W36" s="37">
        <v>1</v>
      </c>
      <c r="X36" s="37">
        <v>1</v>
      </c>
      <c r="AA36" s="18">
        <f t="shared" si="20"/>
        <v>2</v>
      </c>
      <c r="AB36" s="13">
        <f t="shared" si="5"/>
        <v>1</v>
      </c>
      <c r="AG36" s="37">
        <v>1</v>
      </c>
      <c r="AH36" s="37">
        <v>1</v>
      </c>
      <c r="AK36" s="42">
        <f t="shared" si="6"/>
        <v>2</v>
      </c>
      <c r="AL36" s="43">
        <f t="shared" si="7"/>
        <v>1</v>
      </c>
      <c r="AM36" s="18">
        <f t="shared" si="21"/>
        <v>4</v>
      </c>
      <c r="AN36" s="28">
        <f t="shared" si="8"/>
        <v>1</v>
      </c>
      <c r="AU36" s="18">
        <f t="shared" si="9"/>
        <v>0</v>
      </c>
      <c r="AV36" s="28">
        <f t="shared" si="10"/>
        <v>0</v>
      </c>
      <c r="BC36" s="18">
        <f t="shared" si="17"/>
        <v>0</v>
      </c>
      <c r="BD36" s="28">
        <f t="shared" si="11"/>
        <v>0</v>
      </c>
      <c r="BK36" s="8">
        <f t="shared" si="22"/>
        <v>27</v>
      </c>
      <c r="BL36" s="8">
        <f t="shared" si="13"/>
        <v>13.5</v>
      </c>
    </row>
    <row r="37" spans="1:64" ht="12.75" customHeight="1" x14ac:dyDescent="0.25">
      <c r="A37" s="12">
        <v>35</v>
      </c>
      <c r="B37" s="34">
        <v>1</v>
      </c>
      <c r="G37" s="37">
        <v>1</v>
      </c>
      <c r="H37" s="37">
        <v>1</v>
      </c>
      <c r="I37" s="26">
        <f t="shared" si="14"/>
        <v>2</v>
      </c>
      <c r="J37" s="45">
        <f t="shared" si="2"/>
        <v>1</v>
      </c>
      <c r="K37" s="26">
        <f t="shared" si="15"/>
        <v>2</v>
      </c>
      <c r="L37" s="28">
        <f t="shared" si="3"/>
        <v>1</v>
      </c>
      <c r="O37" s="18">
        <v>1</v>
      </c>
      <c r="P37" s="13">
        <v>1</v>
      </c>
      <c r="S37" s="26">
        <f t="shared" si="16"/>
        <v>2</v>
      </c>
      <c r="T37" s="28">
        <f t="shared" si="4"/>
        <v>1</v>
      </c>
      <c r="AA37" s="18">
        <f t="shared" si="20"/>
        <v>0</v>
      </c>
      <c r="AB37" s="13">
        <f t="shared" si="5"/>
        <v>0</v>
      </c>
      <c r="AK37" s="42">
        <f t="shared" si="6"/>
        <v>0</v>
      </c>
      <c r="AL37" s="43">
        <f t="shared" si="7"/>
        <v>0</v>
      </c>
      <c r="AM37" s="18">
        <f t="shared" si="21"/>
        <v>0</v>
      </c>
      <c r="AN37" s="28">
        <f t="shared" si="8"/>
        <v>0</v>
      </c>
      <c r="AO37" s="18">
        <v>1</v>
      </c>
      <c r="AP37" s="13">
        <v>1</v>
      </c>
      <c r="AQ37" s="18">
        <v>1</v>
      </c>
      <c r="AR37" s="13">
        <v>1</v>
      </c>
      <c r="AU37" s="18">
        <f t="shared" si="9"/>
        <v>4</v>
      </c>
      <c r="AV37" s="28">
        <f t="shared" si="10"/>
        <v>1</v>
      </c>
      <c r="BC37" s="18">
        <f t="shared" si="17"/>
        <v>0</v>
      </c>
      <c r="BD37" s="28">
        <f t="shared" si="11"/>
        <v>0</v>
      </c>
      <c r="BK37" s="8">
        <f t="shared" si="22"/>
        <v>22</v>
      </c>
      <c r="BL37" s="8">
        <f t="shared" si="13"/>
        <v>11</v>
      </c>
    </row>
    <row r="38" spans="1:64" ht="12.75" customHeight="1" x14ac:dyDescent="0.25">
      <c r="A38" s="12">
        <v>36</v>
      </c>
      <c r="B38" s="34">
        <v>1</v>
      </c>
      <c r="G38" s="37">
        <v>1</v>
      </c>
      <c r="H38" s="37">
        <v>1</v>
      </c>
      <c r="I38" s="26">
        <f t="shared" si="14"/>
        <v>2</v>
      </c>
      <c r="J38" s="45">
        <f t="shared" si="2"/>
        <v>1</v>
      </c>
      <c r="K38" s="26">
        <f t="shared" si="15"/>
        <v>2</v>
      </c>
      <c r="L38" s="28">
        <f t="shared" si="3"/>
        <v>1</v>
      </c>
      <c r="S38" s="26">
        <f t="shared" si="16"/>
        <v>0</v>
      </c>
      <c r="T38" s="28">
        <f t="shared" si="4"/>
        <v>0</v>
      </c>
      <c r="W38" s="37">
        <v>1</v>
      </c>
      <c r="X38" s="37">
        <v>1</v>
      </c>
      <c r="Y38" s="37">
        <v>1</v>
      </c>
      <c r="Z38" s="37">
        <v>1</v>
      </c>
      <c r="AA38" s="18">
        <f t="shared" si="20"/>
        <v>4</v>
      </c>
      <c r="AB38" s="13">
        <f t="shared" si="5"/>
        <v>1</v>
      </c>
      <c r="AK38" s="42">
        <f t="shared" si="6"/>
        <v>0</v>
      </c>
      <c r="AL38" s="43">
        <f t="shared" si="7"/>
        <v>0</v>
      </c>
      <c r="AM38" s="18">
        <f t="shared" si="21"/>
        <v>2</v>
      </c>
      <c r="AN38" s="28">
        <f t="shared" si="8"/>
        <v>1</v>
      </c>
      <c r="AU38" s="18">
        <f t="shared" si="9"/>
        <v>0</v>
      </c>
      <c r="AV38" s="28">
        <f t="shared" si="10"/>
        <v>0</v>
      </c>
      <c r="BC38" s="18">
        <f t="shared" si="17"/>
        <v>0</v>
      </c>
      <c r="BD38" s="28">
        <f t="shared" si="11"/>
        <v>0</v>
      </c>
      <c r="BI38" s="8" t="s">
        <v>88</v>
      </c>
      <c r="BK38" s="8">
        <f t="shared" si="22"/>
        <v>20</v>
      </c>
      <c r="BL38" s="8">
        <f t="shared" si="13"/>
        <v>10</v>
      </c>
    </row>
    <row r="39" spans="1:64" ht="12.75" customHeight="1" x14ac:dyDescent="0.25">
      <c r="A39" s="12">
        <v>37</v>
      </c>
      <c r="B39" s="34">
        <v>0</v>
      </c>
      <c r="I39" s="26">
        <f t="shared" si="14"/>
        <v>0</v>
      </c>
      <c r="J39" s="45">
        <f t="shared" si="2"/>
        <v>0</v>
      </c>
      <c r="K39" s="26">
        <f t="shared" si="15"/>
        <v>0</v>
      </c>
      <c r="L39" s="28">
        <f t="shared" si="3"/>
        <v>0</v>
      </c>
      <c r="S39" s="26">
        <f t="shared" si="16"/>
        <v>0</v>
      </c>
      <c r="T39" s="28">
        <f t="shared" si="4"/>
        <v>0</v>
      </c>
      <c r="W39" s="37">
        <v>1</v>
      </c>
      <c r="X39" s="37">
        <v>1</v>
      </c>
      <c r="Y39" s="37">
        <v>1</v>
      </c>
      <c r="Z39" s="37">
        <v>1</v>
      </c>
      <c r="AA39" s="18">
        <f t="shared" si="20"/>
        <v>4</v>
      </c>
      <c r="AB39" s="13">
        <f t="shared" si="5"/>
        <v>1</v>
      </c>
      <c r="AK39" s="42">
        <f t="shared" si="6"/>
        <v>0</v>
      </c>
      <c r="AL39" s="43">
        <f t="shared" si="7"/>
        <v>0</v>
      </c>
      <c r="AM39" s="18">
        <f t="shared" si="21"/>
        <v>2</v>
      </c>
      <c r="AN39" s="28">
        <f t="shared" si="8"/>
        <v>1</v>
      </c>
      <c r="AU39" s="18">
        <f t="shared" si="9"/>
        <v>0</v>
      </c>
      <c r="AV39" s="28">
        <f t="shared" si="10"/>
        <v>0</v>
      </c>
      <c r="BC39" s="18">
        <f t="shared" si="17"/>
        <v>0</v>
      </c>
      <c r="BD39" s="28">
        <f t="shared" si="11"/>
        <v>0</v>
      </c>
      <c r="BG39" s="8">
        <v>1</v>
      </c>
      <c r="BH39" s="13">
        <v>1</v>
      </c>
      <c r="BK39" s="8">
        <f t="shared" si="22"/>
        <v>12</v>
      </c>
      <c r="BL39" s="8">
        <f t="shared" si="13"/>
        <v>6</v>
      </c>
    </row>
    <row r="40" spans="1:64" ht="12.75" customHeight="1" x14ac:dyDescent="0.25">
      <c r="A40" s="12">
        <v>38</v>
      </c>
      <c r="B40" s="34">
        <v>0</v>
      </c>
      <c r="I40" s="26">
        <f t="shared" si="14"/>
        <v>0</v>
      </c>
      <c r="J40" s="45">
        <f t="shared" si="2"/>
        <v>0</v>
      </c>
      <c r="K40" s="26">
        <f t="shared" si="15"/>
        <v>0</v>
      </c>
      <c r="L40" s="28">
        <f t="shared" si="3"/>
        <v>0</v>
      </c>
      <c r="S40" s="26">
        <f t="shared" si="16"/>
        <v>0</v>
      </c>
      <c r="T40" s="28">
        <f t="shared" si="4"/>
        <v>0</v>
      </c>
      <c r="W40" s="37">
        <v>1</v>
      </c>
      <c r="X40" s="37">
        <v>1</v>
      </c>
      <c r="Y40" s="37">
        <v>1</v>
      </c>
      <c r="Z40" s="37">
        <v>1</v>
      </c>
      <c r="AA40" s="18">
        <f t="shared" si="20"/>
        <v>4</v>
      </c>
      <c r="AB40" s="13">
        <f t="shared" si="5"/>
        <v>1</v>
      </c>
      <c r="AK40" s="42">
        <f t="shared" si="6"/>
        <v>0</v>
      </c>
      <c r="AL40" s="43">
        <f t="shared" si="7"/>
        <v>0</v>
      </c>
      <c r="AM40" s="18">
        <f t="shared" si="21"/>
        <v>2</v>
      </c>
      <c r="AN40" s="28">
        <f t="shared" si="8"/>
        <v>1</v>
      </c>
      <c r="AU40" s="18">
        <f t="shared" si="9"/>
        <v>0</v>
      </c>
      <c r="AV40" s="28">
        <f t="shared" si="10"/>
        <v>0</v>
      </c>
      <c r="BC40" s="18">
        <f t="shared" si="17"/>
        <v>0</v>
      </c>
      <c r="BD40" s="28">
        <f t="shared" si="11"/>
        <v>0</v>
      </c>
      <c r="BK40" s="8">
        <f t="shared" si="22"/>
        <v>12</v>
      </c>
      <c r="BL40" s="8">
        <f t="shared" si="13"/>
        <v>6</v>
      </c>
    </row>
    <row r="41" spans="1:64" ht="12.75" customHeight="1" x14ac:dyDescent="0.25">
      <c r="A41" s="12">
        <v>39</v>
      </c>
      <c r="B41" s="34">
        <v>0</v>
      </c>
      <c r="E41" s="8">
        <v>1</v>
      </c>
      <c r="F41" s="13">
        <v>1</v>
      </c>
      <c r="I41" s="26">
        <f t="shared" si="14"/>
        <v>0</v>
      </c>
      <c r="J41" s="45">
        <f t="shared" si="2"/>
        <v>0</v>
      </c>
      <c r="K41" s="26">
        <f t="shared" si="15"/>
        <v>2</v>
      </c>
      <c r="L41" s="28">
        <f t="shared" si="3"/>
        <v>1</v>
      </c>
      <c r="S41" s="26">
        <f t="shared" si="16"/>
        <v>0</v>
      </c>
      <c r="T41" s="28">
        <f t="shared" si="4"/>
        <v>0</v>
      </c>
      <c r="W41" s="37">
        <v>1</v>
      </c>
      <c r="X41" s="37">
        <v>1</v>
      </c>
      <c r="Y41" s="37">
        <v>1</v>
      </c>
      <c r="Z41" s="37">
        <v>1</v>
      </c>
      <c r="AA41" s="18">
        <f t="shared" si="20"/>
        <v>4</v>
      </c>
      <c r="AB41" s="13">
        <f t="shared" si="5"/>
        <v>1</v>
      </c>
      <c r="AG41" s="37">
        <v>1</v>
      </c>
      <c r="AH41" s="37">
        <v>1</v>
      </c>
      <c r="AK41" s="42">
        <f t="shared" si="6"/>
        <v>2</v>
      </c>
      <c r="AL41" s="43">
        <f t="shared" si="7"/>
        <v>1</v>
      </c>
      <c r="AM41" s="18">
        <f t="shared" si="21"/>
        <v>4</v>
      </c>
      <c r="AN41" s="28">
        <f t="shared" si="8"/>
        <v>1</v>
      </c>
      <c r="AU41" s="18">
        <f t="shared" si="9"/>
        <v>0</v>
      </c>
      <c r="AV41" s="28">
        <f t="shared" si="10"/>
        <v>0</v>
      </c>
      <c r="BC41" s="18">
        <f t="shared" si="17"/>
        <v>0</v>
      </c>
      <c r="BD41" s="28">
        <f t="shared" si="11"/>
        <v>0</v>
      </c>
      <c r="BK41" s="8">
        <f t="shared" si="22"/>
        <v>24</v>
      </c>
      <c r="BL41" s="8">
        <f t="shared" si="13"/>
        <v>12</v>
      </c>
    </row>
    <row r="42" spans="1:64" ht="12.75" customHeight="1" x14ac:dyDescent="0.25">
      <c r="A42" s="12">
        <v>40</v>
      </c>
      <c r="B42" s="34">
        <v>1</v>
      </c>
      <c r="C42" s="37">
        <v>1</v>
      </c>
      <c r="D42" s="37">
        <v>1</v>
      </c>
      <c r="E42" s="8">
        <v>1</v>
      </c>
      <c r="F42" s="13">
        <v>1</v>
      </c>
      <c r="I42" s="26">
        <f t="shared" si="14"/>
        <v>2</v>
      </c>
      <c r="J42" s="45">
        <f t="shared" si="2"/>
        <v>1</v>
      </c>
      <c r="K42" s="26">
        <f t="shared" si="15"/>
        <v>4</v>
      </c>
      <c r="L42" s="28">
        <f t="shared" si="3"/>
        <v>1</v>
      </c>
      <c r="S42" s="26">
        <f t="shared" si="16"/>
        <v>0</v>
      </c>
      <c r="T42" s="28">
        <f t="shared" si="4"/>
        <v>0</v>
      </c>
      <c r="W42" s="37">
        <v>1</v>
      </c>
      <c r="X42" s="37">
        <v>1</v>
      </c>
      <c r="AA42" s="18">
        <f t="shared" si="20"/>
        <v>2</v>
      </c>
      <c r="AB42" s="13">
        <f t="shared" si="5"/>
        <v>1</v>
      </c>
      <c r="AE42" s="37">
        <v>1</v>
      </c>
      <c r="AF42" s="37">
        <v>1</v>
      </c>
      <c r="AG42" s="37">
        <v>1</v>
      </c>
      <c r="AH42" s="37">
        <v>1</v>
      </c>
      <c r="AK42" s="42">
        <f t="shared" si="6"/>
        <v>4</v>
      </c>
      <c r="AL42" s="43">
        <f t="shared" si="7"/>
        <v>1</v>
      </c>
      <c r="AM42" s="18">
        <f t="shared" si="21"/>
        <v>6</v>
      </c>
      <c r="AN42" s="28">
        <f t="shared" si="8"/>
        <v>1</v>
      </c>
      <c r="AU42" s="18">
        <f t="shared" si="9"/>
        <v>0</v>
      </c>
      <c r="AV42" s="28">
        <f t="shared" si="10"/>
        <v>0</v>
      </c>
      <c r="BC42" s="18">
        <f t="shared" si="17"/>
        <v>0</v>
      </c>
      <c r="BD42" s="28">
        <f t="shared" si="11"/>
        <v>0</v>
      </c>
      <c r="BK42" s="8">
        <f t="shared" si="22"/>
        <v>33</v>
      </c>
      <c r="BL42" s="8">
        <f t="shared" si="13"/>
        <v>16.5</v>
      </c>
    </row>
    <row r="43" spans="1:64" ht="12.75" customHeight="1" x14ac:dyDescent="0.25">
      <c r="A43" s="12">
        <v>41</v>
      </c>
      <c r="B43" s="34">
        <v>0</v>
      </c>
      <c r="C43" s="37">
        <v>1</v>
      </c>
      <c r="D43" s="37">
        <v>1</v>
      </c>
      <c r="G43" s="37">
        <v>1</v>
      </c>
      <c r="H43" s="37">
        <v>1</v>
      </c>
      <c r="I43" s="26">
        <f t="shared" si="14"/>
        <v>4</v>
      </c>
      <c r="J43" s="45">
        <f t="shared" si="2"/>
        <v>1</v>
      </c>
      <c r="K43" s="26">
        <f t="shared" si="15"/>
        <v>4</v>
      </c>
      <c r="L43" s="28">
        <f t="shared" si="3"/>
        <v>1</v>
      </c>
      <c r="S43" s="26">
        <f t="shared" si="16"/>
        <v>0</v>
      </c>
      <c r="T43" s="28">
        <f t="shared" si="4"/>
        <v>0</v>
      </c>
      <c r="AA43" s="18">
        <f t="shared" si="20"/>
        <v>0</v>
      </c>
      <c r="AB43" s="13">
        <f t="shared" si="5"/>
        <v>0</v>
      </c>
      <c r="AK43" s="42">
        <f t="shared" si="6"/>
        <v>0</v>
      </c>
      <c r="AL43" s="43">
        <f t="shared" si="7"/>
        <v>0</v>
      </c>
      <c r="AM43" s="18">
        <f t="shared" si="21"/>
        <v>0</v>
      </c>
      <c r="AN43" s="28">
        <f t="shared" si="8"/>
        <v>0</v>
      </c>
      <c r="AU43" s="18">
        <f t="shared" si="9"/>
        <v>0</v>
      </c>
      <c r="AV43" s="28">
        <f t="shared" si="10"/>
        <v>0</v>
      </c>
      <c r="BC43" s="18">
        <f t="shared" si="17"/>
        <v>0</v>
      </c>
      <c r="BD43" s="28">
        <f t="shared" si="11"/>
        <v>0</v>
      </c>
      <c r="BK43" s="8">
        <f t="shared" si="22"/>
        <v>14</v>
      </c>
      <c r="BL43" s="8">
        <f t="shared" si="13"/>
        <v>7</v>
      </c>
    </row>
    <row r="44" spans="1:64" ht="12.75" customHeight="1" x14ac:dyDescent="0.25">
      <c r="A44" s="12">
        <v>42</v>
      </c>
      <c r="B44" s="34">
        <v>0</v>
      </c>
      <c r="C44" s="37">
        <v>1</v>
      </c>
      <c r="D44" s="37">
        <v>1</v>
      </c>
      <c r="G44" s="37">
        <v>1</v>
      </c>
      <c r="H44" s="37">
        <v>1</v>
      </c>
      <c r="I44" s="26">
        <f t="shared" si="14"/>
        <v>4</v>
      </c>
      <c r="J44" s="45">
        <f t="shared" si="2"/>
        <v>1</v>
      </c>
      <c r="K44" s="26">
        <f t="shared" si="15"/>
        <v>4</v>
      </c>
      <c r="L44" s="28">
        <f t="shared" si="3"/>
        <v>1</v>
      </c>
      <c r="S44" s="26">
        <f t="shared" si="16"/>
        <v>0</v>
      </c>
      <c r="T44" s="28">
        <f t="shared" si="4"/>
        <v>0</v>
      </c>
      <c r="AA44" s="18">
        <f t="shared" si="20"/>
        <v>0</v>
      </c>
      <c r="AB44" s="13">
        <f t="shared" si="5"/>
        <v>0</v>
      </c>
      <c r="AC44" s="37">
        <v>1</v>
      </c>
      <c r="AD44" s="37">
        <v>1</v>
      </c>
      <c r="AK44" s="42">
        <f t="shared" si="6"/>
        <v>2</v>
      </c>
      <c r="AL44" s="43">
        <f t="shared" si="7"/>
        <v>1</v>
      </c>
      <c r="AM44" s="18">
        <f t="shared" si="21"/>
        <v>2</v>
      </c>
      <c r="AN44" s="28">
        <f t="shared" si="8"/>
        <v>1</v>
      </c>
      <c r="AU44" s="18">
        <f t="shared" si="9"/>
        <v>0</v>
      </c>
      <c r="AV44" s="28">
        <f t="shared" si="10"/>
        <v>0</v>
      </c>
      <c r="BC44" s="18">
        <f t="shared" si="17"/>
        <v>0</v>
      </c>
      <c r="BD44" s="28">
        <f t="shared" si="11"/>
        <v>0</v>
      </c>
      <c r="BI44" s="8" t="s">
        <v>89</v>
      </c>
      <c r="BK44" s="8">
        <f t="shared" si="22"/>
        <v>22</v>
      </c>
      <c r="BL44" s="8">
        <f t="shared" si="13"/>
        <v>11</v>
      </c>
    </row>
    <row r="45" spans="1:64" ht="12.75" customHeight="1" x14ac:dyDescent="0.25">
      <c r="A45" s="12">
        <v>43</v>
      </c>
      <c r="B45" s="34">
        <v>0</v>
      </c>
      <c r="G45" s="37">
        <v>1</v>
      </c>
      <c r="H45" s="37">
        <v>1</v>
      </c>
      <c r="I45" s="26">
        <f t="shared" si="14"/>
        <v>2</v>
      </c>
      <c r="J45" s="45">
        <f t="shared" si="2"/>
        <v>1</v>
      </c>
      <c r="K45" s="26">
        <f t="shared" si="15"/>
        <v>2</v>
      </c>
      <c r="L45" s="28">
        <f t="shared" si="3"/>
        <v>1</v>
      </c>
      <c r="M45" s="18">
        <v>1</v>
      </c>
      <c r="N45" s="13">
        <v>1</v>
      </c>
      <c r="S45" s="26">
        <f t="shared" si="16"/>
        <v>2</v>
      </c>
      <c r="T45" s="28">
        <f t="shared" si="4"/>
        <v>1</v>
      </c>
      <c r="AA45" s="18">
        <f t="shared" si="20"/>
        <v>0</v>
      </c>
      <c r="AB45" s="13">
        <f t="shared" si="5"/>
        <v>0</v>
      </c>
      <c r="AK45" s="42">
        <f t="shared" si="6"/>
        <v>0</v>
      </c>
      <c r="AL45" s="43">
        <f t="shared" si="7"/>
        <v>0</v>
      </c>
      <c r="AM45" s="18">
        <f t="shared" si="21"/>
        <v>0</v>
      </c>
      <c r="AN45" s="28">
        <f t="shared" si="8"/>
        <v>0</v>
      </c>
      <c r="AU45" s="18">
        <f t="shared" si="9"/>
        <v>0</v>
      </c>
      <c r="AV45" s="28">
        <f t="shared" si="10"/>
        <v>0</v>
      </c>
      <c r="BC45" s="18">
        <f t="shared" si="17"/>
        <v>0</v>
      </c>
      <c r="BD45" s="28">
        <f t="shared" si="11"/>
        <v>0</v>
      </c>
      <c r="BK45" s="8">
        <f t="shared" si="22"/>
        <v>13</v>
      </c>
      <c r="BL45" s="8">
        <f t="shared" si="13"/>
        <v>6.5</v>
      </c>
    </row>
    <row r="46" spans="1:64" ht="12.75" customHeight="1" x14ac:dyDescent="0.25">
      <c r="A46" s="12">
        <v>44</v>
      </c>
      <c r="B46" s="34">
        <v>1</v>
      </c>
      <c r="G46" s="37">
        <v>1</v>
      </c>
      <c r="H46" s="37">
        <v>1</v>
      </c>
      <c r="I46" s="26">
        <f t="shared" si="14"/>
        <v>2</v>
      </c>
      <c r="J46" s="45">
        <f t="shared" si="2"/>
        <v>1</v>
      </c>
      <c r="K46" s="26">
        <f t="shared" si="15"/>
        <v>2</v>
      </c>
      <c r="L46" s="28">
        <f t="shared" si="3"/>
        <v>1</v>
      </c>
      <c r="S46" s="26">
        <f t="shared" si="16"/>
        <v>0</v>
      </c>
      <c r="T46" s="28">
        <f t="shared" si="4"/>
        <v>0</v>
      </c>
      <c r="Y46" s="37">
        <v>1</v>
      </c>
      <c r="Z46" s="37">
        <v>1</v>
      </c>
      <c r="AA46" s="18">
        <f t="shared" si="20"/>
        <v>2</v>
      </c>
      <c r="AB46" s="13">
        <f t="shared" si="5"/>
        <v>1</v>
      </c>
      <c r="AK46" s="42">
        <f t="shared" si="6"/>
        <v>0</v>
      </c>
      <c r="AL46" s="43">
        <f t="shared" si="7"/>
        <v>0</v>
      </c>
      <c r="AM46" s="18">
        <f t="shared" si="21"/>
        <v>2</v>
      </c>
      <c r="AN46" s="28">
        <f t="shared" si="8"/>
        <v>1</v>
      </c>
      <c r="AU46" s="18">
        <f t="shared" si="9"/>
        <v>0</v>
      </c>
      <c r="AV46" s="28">
        <f t="shared" si="10"/>
        <v>0</v>
      </c>
      <c r="BC46" s="18">
        <f t="shared" si="17"/>
        <v>0</v>
      </c>
      <c r="BD46" s="28">
        <f t="shared" si="11"/>
        <v>0</v>
      </c>
      <c r="BK46" s="8">
        <f t="shared" si="22"/>
        <v>16</v>
      </c>
      <c r="BL46" s="8">
        <f t="shared" si="13"/>
        <v>8</v>
      </c>
    </row>
    <row r="47" spans="1:64" ht="12.75" customHeight="1" x14ac:dyDescent="0.25">
      <c r="A47" s="12">
        <v>45</v>
      </c>
      <c r="B47" s="34">
        <v>1</v>
      </c>
      <c r="G47" s="37">
        <v>1</v>
      </c>
      <c r="H47" s="37">
        <v>1</v>
      </c>
      <c r="I47" s="26">
        <f t="shared" si="14"/>
        <v>2</v>
      </c>
      <c r="J47" s="45">
        <f t="shared" si="2"/>
        <v>1</v>
      </c>
      <c r="K47" s="26">
        <f t="shared" si="15"/>
        <v>2</v>
      </c>
      <c r="L47" s="28">
        <f t="shared" si="3"/>
        <v>1</v>
      </c>
      <c r="Q47" s="18">
        <v>1</v>
      </c>
      <c r="R47" s="13">
        <v>1</v>
      </c>
      <c r="S47" s="26">
        <f t="shared" si="16"/>
        <v>2</v>
      </c>
      <c r="T47" s="28">
        <f t="shared" si="4"/>
        <v>1</v>
      </c>
      <c r="AA47" s="18">
        <f t="shared" si="20"/>
        <v>0</v>
      </c>
      <c r="AB47" s="13">
        <f t="shared" si="5"/>
        <v>0</v>
      </c>
      <c r="AK47" s="42">
        <f t="shared" si="6"/>
        <v>0</v>
      </c>
      <c r="AL47" s="43">
        <f t="shared" si="7"/>
        <v>0</v>
      </c>
      <c r="AM47" s="18">
        <f t="shared" si="21"/>
        <v>0</v>
      </c>
      <c r="AN47" s="28">
        <f t="shared" si="8"/>
        <v>0</v>
      </c>
      <c r="AU47" s="18">
        <f t="shared" si="9"/>
        <v>0</v>
      </c>
      <c r="AV47" s="28">
        <f t="shared" si="10"/>
        <v>0</v>
      </c>
      <c r="BC47" s="18">
        <f t="shared" si="17"/>
        <v>0</v>
      </c>
      <c r="BD47" s="28">
        <f t="shared" si="11"/>
        <v>0</v>
      </c>
      <c r="BK47" s="8">
        <f t="shared" ref="BK47:BK52" si="23">SUM(C47:BF47)</f>
        <v>13</v>
      </c>
      <c r="BL47" s="8">
        <f t="shared" si="13"/>
        <v>6.5</v>
      </c>
    </row>
    <row r="48" spans="1:64" ht="12.75" customHeight="1" x14ac:dyDescent="0.25">
      <c r="A48" s="12">
        <v>46</v>
      </c>
      <c r="B48" s="34">
        <v>1</v>
      </c>
      <c r="I48" s="26">
        <f t="shared" si="14"/>
        <v>0</v>
      </c>
      <c r="J48" s="45">
        <f t="shared" si="2"/>
        <v>0</v>
      </c>
      <c r="K48" s="26">
        <f t="shared" si="15"/>
        <v>0</v>
      </c>
      <c r="L48" s="28">
        <f t="shared" si="3"/>
        <v>0</v>
      </c>
      <c r="S48" s="26">
        <f t="shared" si="16"/>
        <v>0</v>
      </c>
      <c r="T48" s="28">
        <f t="shared" si="4"/>
        <v>0</v>
      </c>
      <c r="AA48" s="18">
        <f t="shared" si="20"/>
        <v>0</v>
      </c>
      <c r="AB48" s="13">
        <f t="shared" si="5"/>
        <v>0</v>
      </c>
      <c r="AK48" s="42">
        <f t="shared" si="6"/>
        <v>0</v>
      </c>
      <c r="AL48" s="43">
        <f t="shared" si="7"/>
        <v>0</v>
      </c>
      <c r="AM48" s="18">
        <f t="shared" si="21"/>
        <v>0</v>
      </c>
      <c r="AN48" s="28">
        <f t="shared" si="8"/>
        <v>0</v>
      </c>
      <c r="AO48" s="18">
        <v>1</v>
      </c>
      <c r="AP48" s="13">
        <v>1</v>
      </c>
      <c r="AS48" s="18">
        <v>1</v>
      </c>
      <c r="AT48" s="13">
        <v>1</v>
      </c>
      <c r="AU48" s="18">
        <f t="shared" si="9"/>
        <v>4</v>
      </c>
      <c r="AV48" s="28">
        <f t="shared" si="10"/>
        <v>1</v>
      </c>
      <c r="BC48" s="18">
        <f t="shared" si="17"/>
        <v>0</v>
      </c>
      <c r="BD48" s="28">
        <f t="shared" si="11"/>
        <v>0</v>
      </c>
      <c r="BK48" s="8">
        <f t="shared" si="23"/>
        <v>9</v>
      </c>
      <c r="BL48" s="8">
        <f t="shared" si="13"/>
        <v>4.5</v>
      </c>
    </row>
    <row r="49" spans="1:64" ht="12.75" customHeight="1" x14ac:dyDescent="0.25">
      <c r="A49" s="12">
        <v>47</v>
      </c>
      <c r="B49" s="34">
        <v>0</v>
      </c>
      <c r="I49" s="26">
        <f t="shared" si="14"/>
        <v>0</v>
      </c>
      <c r="J49" s="45">
        <f t="shared" si="2"/>
        <v>0</v>
      </c>
      <c r="K49" s="26">
        <f t="shared" si="15"/>
        <v>0</v>
      </c>
      <c r="L49" s="28">
        <f t="shared" si="3"/>
        <v>0</v>
      </c>
      <c r="S49" s="26">
        <f t="shared" si="16"/>
        <v>0</v>
      </c>
      <c r="T49" s="28">
        <f t="shared" si="4"/>
        <v>0</v>
      </c>
      <c r="AA49" s="18">
        <f t="shared" si="20"/>
        <v>0</v>
      </c>
      <c r="AB49" s="13">
        <f t="shared" si="5"/>
        <v>0</v>
      </c>
      <c r="AK49" s="42">
        <f t="shared" si="6"/>
        <v>0</v>
      </c>
      <c r="AL49" s="43">
        <f t="shared" si="7"/>
        <v>0</v>
      </c>
      <c r="AM49" s="18">
        <f t="shared" si="21"/>
        <v>0</v>
      </c>
      <c r="AN49" s="28">
        <f t="shared" si="8"/>
        <v>0</v>
      </c>
      <c r="AU49" s="18">
        <f t="shared" si="9"/>
        <v>0</v>
      </c>
      <c r="AV49" s="28">
        <f t="shared" si="10"/>
        <v>0</v>
      </c>
      <c r="BC49" s="18">
        <f t="shared" si="17"/>
        <v>0</v>
      </c>
      <c r="BD49" s="28">
        <f t="shared" si="11"/>
        <v>0</v>
      </c>
      <c r="BI49" s="8" t="s">
        <v>9</v>
      </c>
      <c r="BK49" s="8">
        <f t="shared" si="23"/>
        <v>0</v>
      </c>
      <c r="BL49" s="8">
        <f t="shared" si="13"/>
        <v>0</v>
      </c>
    </row>
    <row r="50" spans="1:64" ht="12.75" customHeight="1" x14ac:dyDescent="0.25">
      <c r="A50" s="12">
        <v>48</v>
      </c>
      <c r="B50" s="34">
        <v>0</v>
      </c>
      <c r="I50" s="26">
        <f t="shared" si="14"/>
        <v>0</v>
      </c>
      <c r="J50" s="45">
        <f t="shared" si="2"/>
        <v>0</v>
      </c>
      <c r="K50" s="26">
        <f t="shared" si="15"/>
        <v>0</v>
      </c>
      <c r="L50" s="28">
        <f t="shared" si="3"/>
        <v>0</v>
      </c>
      <c r="S50" s="26">
        <f t="shared" si="16"/>
        <v>0</v>
      </c>
      <c r="T50" s="28">
        <f t="shared" si="4"/>
        <v>0</v>
      </c>
      <c r="W50" s="37">
        <v>1</v>
      </c>
      <c r="X50" s="37">
        <v>1</v>
      </c>
      <c r="Y50" s="37">
        <v>1</v>
      </c>
      <c r="Z50" s="37">
        <v>1</v>
      </c>
      <c r="AA50" s="18">
        <f t="shared" si="20"/>
        <v>4</v>
      </c>
      <c r="AB50" s="13">
        <f t="shared" si="5"/>
        <v>1</v>
      </c>
      <c r="AK50" s="42">
        <f t="shared" si="6"/>
        <v>0</v>
      </c>
      <c r="AL50" s="43">
        <f t="shared" si="7"/>
        <v>0</v>
      </c>
      <c r="AM50" s="18">
        <f t="shared" si="21"/>
        <v>2</v>
      </c>
      <c r="AN50" s="28">
        <f t="shared" si="8"/>
        <v>1</v>
      </c>
      <c r="AO50" s="18">
        <v>1</v>
      </c>
      <c r="AP50" s="13">
        <v>1</v>
      </c>
      <c r="AQ50" s="18">
        <v>1</v>
      </c>
      <c r="AR50" s="13">
        <v>1</v>
      </c>
      <c r="AU50" s="18">
        <f t="shared" si="9"/>
        <v>4</v>
      </c>
      <c r="AV50" s="28">
        <f t="shared" si="10"/>
        <v>1</v>
      </c>
      <c r="BC50" s="18">
        <f t="shared" si="17"/>
        <v>0</v>
      </c>
      <c r="BD50" s="28">
        <f t="shared" si="11"/>
        <v>0</v>
      </c>
      <c r="BK50" s="8">
        <f t="shared" si="23"/>
        <v>21</v>
      </c>
      <c r="BL50" s="8">
        <f t="shared" si="13"/>
        <v>10.5</v>
      </c>
    </row>
    <row r="51" spans="1:64" ht="12.75" customHeight="1" x14ac:dyDescent="0.25">
      <c r="A51" s="12">
        <v>49</v>
      </c>
      <c r="B51" s="34">
        <v>0</v>
      </c>
      <c r="I51" s="26">
        <f t="shared" si="14"/>
        <v>0</v>
      </c>
      <c r="J51" s="45">
        <f t="shared" si="2"/>
        <v>0</v>
      </c>
      <c r="K51" s="26">
        <f t="shared" si="15"/>
        <v>0</v>
      </c>
      <c r="L51" s="28">
        <f t="shared" si="3"/>
        <v>0</v>
      </c>
      <c r="S51" s="26">
        <f t="shared" si="16"/>
        <v>0</v>
      </c>
      <c r="T51" s="28">
        <f t="shared" si="4"/>
        <v>0</v>
      </c>
      <c r="AA51" s="18">
        <f t="shared" si="20"/>
        <v>0</v>
      </c>
      <c r="AB51" s="13">
        <f t="shared" si="5"/>
        <v>0</v>
      </c>
      <c r="AK51" s="42">
        <f t="shared" si="6"/>
        <v>0</v>
      </c>
      <c r="AL51" s="43">
        <f t="shared" si="7"/>
        <v>0</v>
      </c>
      <c r="AM51" s="18">
        <f t="shared" si="21"/>
        <v>0</v>
      </c>
      <c r="AN51" s="28">
        <f t="shared" si="8"/>
        <v>0</v>
      </c>
      <c r="AU51" s="18">
        <f t="shared" si="9"/>
        <v>0</v>
      </c>
      <c r="AV51" s="28">
        <f t="shared" si="10"/>
        <v>0</v>
      </c>
      <c r="BC51" s="18">
        <f t="shared" si="17"/>
        <v>0</v>
      </c>
      <c r="BD51" s="28">
        <f t="shared" si="11"/>
        <v>0</v>
      </c>
      <c r="BI51" s="8" t="s">
        <v>9</v>
      </c>
      <c r="BK51" s="8">
        <f t="shared" si="23"/>
        <v>0</v>
      </c>
      <c r="BL51" s="8">
        <f t="shared" si="13"/>
        <v>0</v>
      </c>
    </row>
    <row r="52" spans="1:64" ht="12.75" customHeight="1" x14ac:dyDescent="0.25">
      <c r="A52" s="12">
        <v>50</v>
      </c>
      <c r="B52" s="34">
        <v>0</v>
      </c>
      <c r="E52" s="8">
        <v>1</v>
      </c>
      <c r="F52" s="13">
        <v>1</v>
      </c>
      <c r="I52" s="26">
        <f t="shared" si="14"/>
        <v>0</v>
      </c>
      <c r="J52" s="45">
        <f t="shared" si="2"/>
        <v>0</v>
      </c>
      <c r="K52" s="26">
        <f t="shared" si="15"/>
        <v>2</v>
      </c>
      <c r="L52" s="28">
        <f t="shared" si="3"/>
        <v>1</v>
      </c>
      <c r="S52" s="26">
        <f t="shared" si="16"/>
        <v>0</v>
      </c>
      <c r="T52" s="28">
        <f t="shared" si="4"/>
        <v>0</v>
      </c>
      <c r="W52" s="37">
        <v>1</v>
      </c>
      <c r="X52" s="37">
        <v>1</v>
      </c>
      <c r="AA52" s="18">
        <f t="shared" si="20"/>
        <v>2</v>
      </c>
      <c r="AB52" s="13">
        <f t="shared" si="5"/>
        <v>1</v>
      </c>
      <c r="AK52" s="42">
        <f t="shared" si="6"/>
        <v>0</v>
      </c>
      <c r="AL52" s="43">
        <f t="shared" si="7"/>
        <v>0</v>
      </c>
      <c r="AM52" s="18">
        <f t="shared" si="21"/>
        <v>2</v>
      </c>
      <c r="AN52" s="28">
        <f t="shared" si="8"/>
        <v>1</v>
      </c>
      <c r="AU52" s="18">
        <f t="shared" si="9"/>
        <v>0</v>
      </c>
      <c r="AV52" s="28">
        <f t="shared" si="10"/>
        <v>0</v>
      </c>
      <c r="BC52" s="18">
        <f t="shared" si="17"/>
        <v>0</v>
      </c>
      <c r="BD52" s="28">
        <f t="shared" si="11"/>
        <v>0</v>
      </c>
      <c r="BK52" s="8">
        <f t="shared" si="23"/>
        <v>13</v>
      </c>
      <c r="BL52" s="8">
        <f t="shared" si="13"/>
        <v>6.5</v>
      </c>
    </row>
    <row r="53" spans="1:64" ht="12.75" customHeight="1" x14ac:dyDescent="0.25">
      <c r="A53" s="12">
        <v>51</v>
      </c>
      <c r="B53" s="34">
        <v>1</v>
      </c>
      <c r="E53" s="8">
        <v>1</v>
      </c>
      <c r="F53" s="13">
        <v>1</v>
      </c>
      <c r="G53" s="37">
        <v>1</v>
      </c>
      <c r="H53" s="37">
        <v>1</v>
      </c>
      <c r="I53" s="26">
        <f t="shared" si="14"/>
        <v>2</v>
      </c>
      <c r="J53" s="45">
        <f t="shared" si="2"/>
        <v>1</v>
      </c>
      <c r="K53" s="26">
        <f t="shared" si="15"/>
        <v>4</v>
      </c>
      <c r="L53" s="28">
        <f t="shared" si="3"/>
        <v>1</v>
      </c>
      <c r="S53" s="26">
        <f t="shared" si="16"/>
        <v>0</v>
      </c>
      <c r="T53" s="28">
        <f t="shared" si="4"/>
        <v>0</v>
      </c>
      <c r="AA53" s="18">
        <f t="shared" si="20"/>
        <v>0</v>
      </c>
      <c r="AB53" s="13">
        <f t="shared" si="5"/>
        <v>0</v>
      </c>
      <c r="AK53" s="42">
        <f t="shared" si="6"/>
        <v>0</v>
      </c>
      <c r="AL53" s="43">
        <f t="shared" si="7"/>
        <v>0</v>
      </c>
      <c r="AM53" s="18">
        <f t="shared" si="21"/>
        <v>0</v>
      </c>
      <c r="AN53" s="28">
        <f t="shared" si="8"/>
        <v>0</v>
      </c>
      <c r="AO53" s="18">
        <v>1</v>
      </c>
      <c r="AP53" s="13">
        <v>1</v>
      </c>
      <c r="AS53" s="18">
        <v>1</v>
      </c>
      <c r="AT53" s="13">
        <v>1</v>
      </c>
      <c r="AU53" s="18">
        <f t="shared" si="9"/>
        <v>6</v>
      </c>
      <c r="AV53" s="28">
        <f t="shared" si="10"/>
        <v>1</v>
      </c>
      <c r="AW53" s="18">
        <v>1</v>
      </c>
      <c r="AX53" s="13">
        <v>1</v>
      </c>
      <c r="AY53" s="18">
        <v>1</v>
      </c>
      <c r="AZ53" s="13">
        <v>1</v>
      </c>
      <c r="BC53" s="18">
        <f t="shared" si="17"/>
        <v>2</v>
      </c>
      <c r="BD53" s="28">
        <f t="shared" si="11"/>
        <v>1</v>
      </c>
      <c r="BK53" s="8">
        <f>SUM(C53:BF53)</f>
        <v>30</v>
      </c>
      <c r="BL53" s="8">
        <f t="shared" si="13"/>
        <v>15</v>
      </c>
    </row>
    <row r="54" spans="1:64" ht="12.75" customHeight="1" x14ac:dyDescent="0.25">
      <c r="A54" s="12">
        <v>52</v>
      </c>
      <c r="B54" s="34">
        <v>1</v>
      </c>
      <c r="G54" s="37">
        <v>1</v>
      </c>
      <c r="H54" s="37">
        <v>1</v>
      </c>
      <c r="I54" s="26">
        <f t="shared" si="14"/>
        <v>2</v>
      </c>
      <c r="J54" s="45">
        <f t="shared" si="2"/>
        <v>1</v>
      </c>
      <c r="K54" s="26">
        <f>SUM(C54:H54)</f>
        <v>2</v>
      </c>
      <c r="L54" s="28">
        <f t="shared" si="3"/>
        <v>1</v>
      </c>
      <c r="M54" s="18">
        <v>1</v>
      </c>
      <c r="N54" s="13">
        <v>1</v>
      </c>
      <c r="S54" s="26">
        <f t="shared" si="16"/>
        <v>2</v>
      </c>
      <c r="T54" s="28">
        <f t="shared" si="4"/>
        <v>1</v>
      </c>
      <c r="W54" s="37">
        <v>1</v>
      </c>
      <c r="X54" s="37">
        <v>1</v>
      </c>
      <c r="Y54" s="37">
        <v>1</v>
      </c>
      <c r="Z54" s="37">
        <v>1</v>
      </c>
      <c r="AA54" s="18">
        <f t="shared" si="20"/>
        <v>4</v>
      </c>
      <c r="AB54" s="13">
        <f t="shared" si="5"/>
        <v>1</v>
      </c>
      <c r="AK54" s="42">
        <f t="shared" si="6"/>
        <v>0</v>
      </c>
      <c r="AL54" s="43">
        <f t="shared" si="7"/>
        <v>0</v>
      </c>
      <c r="AM54" s="18">
        <f t="shared" si="21"/>
        <v>2</v>
      </c>
      <c r="AN54" s="28">
        <f t="shared" si="8"/>
        <v>1</v>
      </c>
      <c r="AO54" s="18">
        <v>1</v>
      </c>
      <c r="AP54" s="13">
        <v>1</v>
      </c>
      <c r="AQ54" s="18">
        <v>1</v>
      </c>
      <c r="AR54" s="13">
        <v>1</v>
      </c>
      <c r="AU54" s="18">
        <f t="shared" si="9"/>
        <v>4</v>
      </c>
      <c r="AV54" s="28">
        <f t="shared" si="10"/>
        <v>1</v>
      </c>
      <c r="BC54" s="18">
        <f t="shared" si="17"/>
        <v>0</v>
      </c>
      <c r="BD54" s="28">
        <f t="shared" si="11"/>
        <v>0</v>
      </c>
      <c r="BI54" s="8" t="s">
        <v>90</v>
      </c>
      <c r="BK54" s="8">
        <f t="shared" ref="BK54:BK62" si="24">SUM(C54:BF54)</f>
        <v>34</v>
      </c>
      <c r="BL54" s="8">
        <f t="shared" si="13"/>
        <v>17</v>
      </c>
    </row>
    <row r="55" spans="1:64" ht="12.75" customHeight="1" x14ac:dyDescent="0.25">
      <c r="A55" s="12">
        <v>53</v>
      </c>
      <c r="B55" s="34">
        <v>1</v>
      </c>
      <c r="G55" s="37">
        <v>1</v>
      </c>
      <c r="H55" s="37">
        <v>1</v>
      </c>
      <c r="I55" s="26">
        <f t="shared" si="14"/>
        <v>2</v>
      </c>
      <c r="J55" s="45">
        <f t="shared" si="2"/>
        <v>1</v>
      </c>
      <c r="K55" s="26">
        <f t="shared" si="15"/>
        <v>2</v>
      </c>
      <c r="L55" s="28">
        <f t="shared" si="3"/>
        <v>1</v>
      </c>
      <c r="S55" s="26">
        <f t="shared" si="16"/>
        <v>0</v>
      </c>
      <c r="T55" s="28">
        <f t="shared" si="4"/>
        <v>0</v>
      </c>
      <c r="Y55" s="37">
        <v>1</v>
      </c>
      <c r="Z55" s="37">
        <v>1</v>
      </c>
      <c r="AA55" s="18">
        <f t="shared" si="20"/>
        <v>2</v>
      </c>
      <c r="AB55" s="13">
        <f t="shared" si="5"/>
        <v>1</v>
      </c>
      <c r="AK55" s="42">
        <f t="shared" si="6"/>
        <v>0</v>
      </c>
      <c r="AL55" s="43">
        <f t="shared" si="7"/>
        <v>0</v>
      </c>
      <c r="AM55" s="18">
        <f t="shared" si="21"/>
        <v>2</v>
      </c>
      <c r="AN55" s="28">
        <f t="shared" si="8"/>
        <v>1</v>
      </c>
      <c r="AU55" s="18">
        <f t="shared" si="9"/>
        <v>0</v>
      </c>
      <c r="AV55" s="28">
        <f t="shared" si="10"/>
        <v>0</v>
      </c>
      <c r="BC55" s="18">
        <f t="shared" si="17"/>
        <v>0</v>
      </c>
      <c r="BD55" s="28">
        <f t="shared" si="11"/>
        <v>0</v>
      </c>
      <c r="BK55" s="8">
        <f t="shared" si="24"/>
        <v>16</v>
      </c>
      <c r="BL55" s="8">
        <f t="shared" si="13"/>
        <v>8</v>
      </c>
    </row>
    <row r="56" spans="1:64" ht="12.75" customHeight="1" x14ac:dyDescent="0.25">
      <c r="A56" s="12">
        <v>54</v>
      </c>
      <c r="B56" s="34">
        <v>0</v>
      </c>
      <c r="G56" s="37">
        <v>1</v>
      </c>
      <c r="H56" s="37">
        <v>1</v>
      </c>
      <c r="I56" s="26">
        <f t="shared" si="14"/>
        <v>2</v>
      </c>
      <c r="J56" s="45">
        <f t="shared" si="2"/>
        <v>1</v>
      </c>
      <c r="K56" s="26">
        <f t="shared" si="15"/>
        <v>2</v>
      </c>
      <c r="L56" s="28">
        <f t="shared" si="3"/>
        <v>1</v>
      </c>
      <c r="S56" s="26">
        <f t="shared" si="16"/>
        <v>0</v>
      </c>
      <c r="T56" s="28">
        <f t="shared" si="4"/>
        <v>0</v>
      </c>
      <c r="AA56" s="18">
        <f t="shared" si="20"/>
        <v>0</v>
      </c>
      <c r="AB56" s="13">
        <f t="shared" si="5"/>
        <v>0</v>
      </c>
      <c r="AK56" s="42">
        <f t="shared" si="6"/>
        <v>0</v>
      </c>
      <c r="AL56" s="43">
        <f t="shared" si="7"/>
        <v>0</v>
      </c>
      <c r="AM56" s="18">
        <f t="shared" si="21"/>
        <v>0</v>
      </c>
      <c r="AN56" s="28">
        <f t="shared" si="8"/>
        <v>0</v>
      </c>
      <c r="AU56" s="18">
        <f t="shared" si="9"/>
        <v>0</v>
      </c>
      <c r="AV56" s="28">
        <f t="shared" si="10"/>
        <v>0</v>
      </c>
      <c r="BC56" s="18">
        <f t="shared" si="17"/>
        <v>0</v>
      </c>
      <c r="BD56" s="28">
        <f t="shared" si="11"/>
        <v>0</v>
      </c>
      <c r="BK56" s="8">
        <f t="shared" si="24"/>
        <v>8</v>
      </c>
      <c r="BL56" s="8">
        <f t="shared" si="13"/>
        <v>4</v>
      </c>
    </row>
    <row r="57" spans="1:64" ht="12.75" customHeight="1" x14ac:dyDescent="0.25">
      <c r="A57" s="12">
        <v>55</v>
      </c>
      <c r="B57" s="34">
        <v>1</v>
      </c>
      <c r="I57" s="26">
        <f t="shared" si="14"/>
        <v>0</v>
      </c>
      <c r="J57" s="45">
        <f t="shared" si="2"/>
        <v>0</v>
      </c>
      <c r="K57" s="26">
        <f t="shared" si="15"/>
        <v>0</v>
      </c>
      <c r="L57" s="28">
        <f t="shared" si="3"/>
        <v>0</v>
      </c>
      <c r="Q57" s="18">
        <v>1</v>
      </c>
      <c r="R57" s="13">
        <v>1</v>
      </c>
      <c r="S57" s="26">
        <f t="shared" si="16"/>
        <v>2</v>
      </c>
      <c r="T57" s="28">
        <f t="shared" si="4"/>
        <v>1</v>
      </c>
      <c r="AA57" s="18">
        <f t="shared" si="20"/>
        <v>0</v>
      </c>
      <c r="AB57" s="13">
        <f t="shared" si="5"/>
        <v>0</v>
      </c>
      <c r="AK57" s="42">
        <f t="shared" si="6"/>
        <v>0</v>
      </c>
      <c r="AL57" s="43">
        <f t="shared" si="7"/>
        <v>0</v>
      </c>
      <c r="AM57" s="18">
        <f t="shared" si="21"/>
        <v>0</v>
      </c>
      <c r="AN57" s="28">
        <f t="shared" si="8"/>
        <v>0</v>
      </c>
      <c r="AU57" s="18">
        <f t="shared" si="9"/>
        <v>0</v>
      </c>
      <c r="AV57" s="28">
        <f t="shared" si="10"/>
        <v>0</v>
      </c>
      <c r="BC57" s="18">
        <f t="shared" si="17"/>
        <v>0</v>
      </c>
      <c r="BD57" s="28">
        <f t="shared" si="11"/>
        <v>0</v>
      </c>
      <c r="BK57" s="8">
        <f t="shared" si="24"/>
        <v>5</v>
      </c>
      <c r="BL57" s="8">
        <f t="shared" si="13"/>
        <v>2.5</v>
      </c>
    </row>
    <row r="58" spans="1:64" ht="12.75" customHeight="1" x14ac:dyDescent="0.25">
      <c r="A58" s="12">
        <v>56</v>
      </c>
      <c r="B58" s="34">
        <v>1</v>
      </c>
      <c r="I58" s="26">
        <f t="shared" si="14"/>
        <v>0</v>
      </c>
      <c r="J58" s="45">
        <f t="shared" si="2"/>
        <v>0</v>
      </c>
      <c r="K58" s="26">
        <f t="shared" si="15"/>
        <v>0</v>
      </c>
      <c r="L58" s="28">
        <f t="shared" si="3"/>
        <v>0</v>
      </c>
      <c r="S58" s="26">
        <f t="shared" si="16"/>
        <v>0</v>
      </c>
      <c r="T58" s="28">
        <f t="shared" si="4"/>
        <v>0</v>
      </c>
      <c r="U58" s="18">
        <v>1</v>
      </c>
      <c r="V58" s="13">
        <v>1</v>
      </c>
      <c r="AA58" s="18">
        <f t="shared" ref="AA58:AA65" si="25">SUM(W58:Z58)</f>
        <v>0</v>
      </c>
      <c r="AB58" s="13">
        <f t="shared" si="5"/>
        <v>0</v>
      </c>
      <c r="AK58" s="42">
        <f t="shared" si="6"/>
        <v>0</v>
      </c>
      <c r="AL58" s="43">
        <f t="shared" si="7"/>
        <v>0</v>
      </c>
      <c r="AM58" s="18">
        <f t="shared" ref="AM58:AM62" si="26">SUM(U58:V58,(AB58*2),AC58:AJ58)</f>
        <v>2</v>
      </c>
      <c r="AN58" s="28">
        <f t="shared" si="8"/>
        <v>1</v>
      </c>
      <c r="AS58" s="18">
        <v>1</v>
      </c>
      <c r="AT58" s="13">
        <v>1</v>
      </c>
      <c r="AU58" s="18">
        <f t="shared" si="9"/>
        <v>2</v>
      </c>
      <c r="AV58" s="28">
        <f t="shared" si="10"/>
        <v>1</v>
      </c>
      <c r="BC58" s="18">
        <f t="shared" si="17"/>
        <v>0</v>
      </c>
      <c r="BD58" s="28">
        <f t="shared" si="11"/>
        <v>0</v>
      </c>
      <c r="BK58" s="8">
        <f t="shared" si="24"/>
        <v>10</v>
      </c>
      <c r="BL58" s="8">
        <f t="shared" si="13"/>
        <v>5</v>
      </c>
    </row>
    <row r="59" spans="1:64" ht="12.75" customHeight="1" x14ac:dyDescent="0.25">
      <c r="A59" s="12">
        <v>57</v>
      </c>
      <c r="B59" s="34">
        <v>0</v>
      </c>
      <c r="I59" s="26">
        <f>SUM(C59:D59,G59:H59)</f>
        <v>0</v>
      </c>
      <c r="J59" s="45">
        <f t="shared" ref="J59:J66" si="27">IF(I59&gt;1,1,0)</f>
        <v>0</v>
      </c>
      <c r="K59" s="26">
        <f t="shared" ref="K59:K65" si="28">SUM(C59:H59)</f>
        <v>0</v>
      </c>
      <c r="L59" s="28">
        <f t="shared" ref="L59:L65" si="29">IF(K59&gt;1,1,0)</f>
        <v>0</v>
      </c>
      <c r="S59" s="26">
        <f t="shared" si="16"/>
        <v>0</v>
      </c>
      <c r="T59" s="28">
        <f t="shared" ref="T59:T65" si="30">IF(S59&gt;1,1,0)</f>
        <v>0</v>
      </c>
      <c r="Y59" s="37">
        <v>1</v>
      </c>
      <c r="Z59" s="37">
        <v>1</v>
      </c>
      <c r="AA59" s="18">
        <f t="shared" si="25"/>
        <v>2</v>
      </c>
      <c r="AB59" s="13">
        <f t="shared" ref="AB59:AB65" si="31">IF(AA59&gt;1,1,0)</f>
        <v>1</v>
      </c>
      <c r="AK59" s="42">
        <f t="shared" ref="AK59:AK66" si="32">SUM(AC59:AJ59)</f>
        <v>0</v>
      </c>
      <c r="AL59" s="43">
        <f t="shared" ref="AL59:AL66" si="33">IF(AK59&gt;0,1,0)</f>
        <v>0</v>
      </c>
      <c r="AM59" s="18">
        <f t="shared" si="26"/>
        <v>2</v>
      </c>
      <c r="AN59" s="28">
        <f t="shared" ref="AN59:AN65" si="34">IF(AM59&gt;1,1,0)</f>
        <v>1</v>
      </c>
      <c r="AU59" s="18">
        <f t="shared" ref="AU59:AU67" si="35">SUM(AO59:AT59,AY59:AZ59)</f>
        <v>0</v>
      </c>
      <c r="AV59" s="28">
        <f t="shared" ref="AV59:AV66" si="36">IF(AU59&gt;1,1,0)</f>
        <v>0</v>
      </c>
      <c r="BC59" s="18">
        <f t="shared" si="17"/>
        <v>0</v>
      </c>
      <c r="BD59" s="28">
        <f t="shared" ref="BD59:BD66" si="37">IF(BC59&gt;1,1,0)</f>
        <v>0</v>
      </c>
      <c r="BK59" s="8">
        <f t="shared" si="24"/>
        <v>8</v>
      </c>
      <c r="BL59" s="8">
        <f t="shared" ref="BL59:BL65" si="38">BK59/2</f>
        <v>4</v>
      </c>
    </row>
    <row r="60" spans="1:64" ht="12.75" customHeight="1" x14ac:dyDescent="0.25">
      <c r="A60" s="12">
        <v>58</v>
      </c>
      <c r="B60" s="34">
        <v>0</v>
      </c>
      <c r="C60" s="37">
        <v>1</v>
      </c>
      <c r="D60" s="37">
        <v>1</v>
      </c>
      <c r="G60" s="37">
        <v>1</v>
      </c>
      <c r="H60" s="37">
        <v>1</v>
      </c>
      <c r="I60" s="26">
        <f t="shared" ref="I60:I66" si="39">SUM(C60:D60,G60:H60)</f>
        <v>4</v>
      </c>
      <c r="J60" s="45">
        <f t="shared" si="27"/>
        <v>1</v>
      </c>
      <c r="K60" s="26">
        <f t="shared" si="28"/>
        <v>4</v>
      </c>
      <c r="L60" s="28">
        <f t="shared" si="29"/>
        <v>1</v>
      </c>
      <c r="S60" s="26">
        <f t="shared" ref="S60:S65" si="40">SUM(M60:R60)</f>
        <v>0</v>
      </c>
      <c r="T60" s="28">
        <f t="shared" si="30"/>
        <v>0</v>
      </c>
      <c r="Y60" s="37">
        <v>1</v>
      </c>
      <c r="Z60" s="37">
        <v>1</v>
      </c>
      <c r="AA60" s="18">
        <f t="shared" si="25"/>
        <v>2</v>
      </c>
      <c r="AB60" s="13">
        <f t="shared" si="31"/>
        <v>1</v>
      </c>
      <c r="AK60" s="42">
        <f t="shared" si="32"/>
        <v>0</v>
      </c>
      <c r="AL60" s="43">
        <f t="shared" si="33"/>
        <v>0</v>
      </c>
      <c r="AM60" s="18">
        <f t="shared" si="26"/>
        <v>2</v>
      </c>
      <c r="AN60" s="28">
        <f t="shared" si="34"/>
        <v>1</v>
      </c>
      <c r="AU60" s="18">
        <f t="shared" si="35"/>
        <v>0</v>
      </c>
      <c r="AV60" s="28">
        <f t="shared" si="36"/>
        <v>0</v>
      </c>
      <c r="BC60" s="18">
        <f t="shared" ref="BC60:BC66" si="41">SUM(AW60:AX60,BA60:BB60)</f>
        <v>0</v>
      </c>
      <c r="BD60" s="28">
        <f t="shared" si="37"/>
        <v>0</v>
      </c>
      <c r="BK60" s="8">
        <f t="shared" si="24"/>
        <v>22</v>
      </c>
      <c r="BL60" s="8">
        <f t="shared" si="38"/>
        <v>11</v>
      </c>
    </row>
    <row r="61" spans="1:64" ht="12.75" customHeight="1" x14ac:dyDescent="0.25">
      <c r="A61" s="12">
        <v>59</v>
      </c>
      <c r="B61" s="34">
        <v>1</v>
      </c>
      <c r="C61" s="37">
        <v>1</v>
      </c>
      <c r="D61" s="37">
        <v>1</v>
      </c>
      <c r="G61" s="37">
        <v>1</v>
      </c>
      <c r="H61" s="37">
        <v>1</v>
      </c>
      <c r="I61" s="26">
        <f t="shared" si="39"/>
        <v>4</v>
      </c>
      <c r="J61" s="45">
        <f t="shared" si="27"/>
        <v>1</v>
      </c>
      <c r="K61" s="26">
        <f t="shared" si="28"/>
        <v>4</v>
      </c>
      <c r="L61" s="28">
        <f t="shared" si="29"/>
        <v>1</v>
      </c>
      <c r="S61" s="26">
        <f t="shared" si="40"/>
        <v>0</v>
      </c>
      <c r="T61" s="28">
        <f t="shared" si="30"/>
        <v>0</v>
      </c>
      <c r="AA61" s="18">
        <f t="shared" si="25"/>
        <v>0</v>
      </c>
      <c r="AB61" s="13">
        <f t="shared" si="31"/>
        <v>0</v>
      </c>
      <c r="AK61" s="42">
        <f t="shared" si="32"/>
        <v>0</v>
      </c>
      <c r="AL61" s="43">
        <f t="shared" si="33"/>
        <v>0</v>
      </c>
      <c r="AM61" s="18">
        <f t="shared" si="26"/>
        <v>0</v>
      </c>
      <c r="AN61" s="28">
        <f t="shared" si="34"/>
        <v>0</v>
      </c>
      <c r="AU61" s="18">
        <f t="shared" si="35"/>
        <v>0</v>
      </c>
      <c r="AV61" s="28">
        <f t="shared" si="36"/>
        <v>0</v>
      </c>
      <c r="BC61" s="18">
        <f t="shared" si="41"/>
        <v>0</v>
      </c>
      <c r="BD61" s="28">
        <f t="shared" si="37"/>
        <v>0</v>
      </c>
      <c r="BK61" s="8">
        <f t="shared" si="24"/>
        <v>14</v>
      </c>
      <c r="BL61" s="8">
        <f t="shared" si="38"/>
        <v>7</v>
      </c>
    </row>
    <row r="62" spans="1:64" ht="12.75" customHeight="1" x14ac:dyDescent="0.25">
      <c r="A62" s="12">
        <v>60</v>
      </c>
      <c r="B62" s="34">
        <v>1</v>
      </c>
      <c r="G62" s="37">
        <v>1</v>
      </c>
      <c r="H62" s="37">
        <v>1</v>
      </c>
      <c r="I62" s="26">
        <f t="shared" si="39"/>
        <v>2</v>
      </c>
      <c r="J62" s="45">
        <f t="shared" si="27"/>
        <v>1</v>
      </c>
      <c r="K62" s="26">
        <f t="shared" si="28"/>
        <v>2</v>
      </c>
      <c r="L62" s="28">
        <f t="shared" si="29"/>
        <v>1</v>
      </c>
      <c r="S62" s="26">
        <f t="shared" si="40"/>
        <v>0</v>
      </c>
      <c r="T62" s="28">
        <f t="shared" si="30"/>
        <v>0</v>
      </c>
      <c r="AA62" s="18">
        <f t="shared" si="25"/>
        <v>0</v>
      </c>
      <c r="AB62" s="13">
        <f t="shared" si="31"/>
        <v>0</v>
      </c>
      <c r="AK62" s="42">
        <f t="shared" si="32"/>
        <v>0</v>
      </c>
      <c r="AL62" s="43">
        <f t="shared" si="33"/>
        <v>0</v>
      </c>
      <c r="AM62" s="18">
        <f t="shared" si="26"/>
        <v>0</v>
      </c>
      <c r="AN62" s="28">
        <f t="shared" si="34"/>
        <v>0</v>
      </c>
      <c r="AU62" s="18">
        <f t="shared" si="35"/>
        <v>0</v>
      </c>
      <c r="AV62" s="28">
        <f t="shared" si="36"/>
        <v>0</v>
      </c>
      <c r="BC62" s="18">
        <f t="shared" si="41"/>
        <v>0</v>
      </c>
      <c r="BD62" s="28">
        <f t="shared" si="37"/>
        <v>0</v>
      </c>
      <c r="BK62" s="8">
        <f t="shared" si="24"/>
        <v>8</v>
      </c>
      <c r="BL62" s="8">
        <f t="shared" si="38"/>
        <v>4</v>
      </c>
    </row>
    <row r="63" spans="1:64" ht="12.75" customHeight="1" x14ac:dyDescent="0.25">
      <c r="A63" s="12">
        <v>61</v>
      </c>
      <c r="B63" s="34">
        <v>0</v>
      </c>
      <c r="C63" s="37">
        <v>1</v>
      </c>
      <c r="D63" s="37">
        <v>1</v>
      </c>
      <c r="G63" s="37">
        <v>1</v>
      </c>
      <c r="H63" s="37">
        <v>1</v>
      </c>
      <c r="I63" s="26">
        <f t="shared" si="39"/>
        <v>4</v>
      </c>
      <c r="J63" s="45">
        <f t="shared" si="27"/>
        <v>1</v>
      </c>
      <c r="K63" s="26">
        <f t="shared" si="28"/>
        <v>4</v>
      </c>
      <c r="L63" s="28">
        <f t="shared" si="29"/>
        <v>1</v>
      </c>
      <c r="S63" s="26">
        <f t="shared" si="40"/>
        <v>0</v>
      </c>
      <c r="T63" s="28">
        <f t="shared" si="30"/>
        <v>0</v>
      </c>
      <c r="AA63" s="18">
        <f t="shared" si="25"/>
        <v>0</v>
      </c>
      <c r="AB63" s="13">
        <f t="shared" si="31"/>
        <v>0</v>
      </c>
      <c r="AK63" s="42">
        <f t="shared" si="32"/>
        <v>0</v>
      </c>
      <c r="AL63" s="43">
        <f t="shared" si="33"/>
        <v>0</v>
      </c>
      <c r="AM63" s="13"/>
      <c r="AN63" s="28">
        <f t="shared" si="34"/>
        <v>0</v>
      </c>
      <c r="AU63" s="18">
        <f t="shared" si="35"/>
        <v>0</v>
      </c>
      <c r="AV63" s="28">
        <f t="shared" si="36"/>
        <v>0</v>
      </c>
      <c r="BC63" s="18">
        <f t="shared" si="41"/>
        <v>0</v>
      </c>
      <c r="BD63" s="28">
        <f t="shared" si="37"/>
        <v>0</v>
      </c>
      <c r="BI63" s="8" t="s">
        <v>91</v>
      </c>
      <c r="BK63" s="8">
        <f>SUM(C63:BF63)</f>
        <v>14</v>
      </c>
      <c r="BL63" s="8">
        <f t="shared" si="38"/>
        <v>7</v>
      </c>
    </row>
    <row r="64" spans="1:64" ht="12.75" customHeight="1" x14ac:dyDescent="0.25">
      <c r="A64" s="12">
        <v>62</v>
      </c>
      <c r="B64" s="34">
        <v>1</v>
      </c>
      <c r="C64" s="37">
        <v>1</v>
      </c>
      <c r="D64" s="37">
        <v>1</v>
      </c>
      <c r="G64" s="37">
        <v>1</v>
      </c>
      <c r="H64" s="37">
        <v>1</v>
      </c>
      <c r="I64" s="26">
        <f t="shared" si="39"/>
        <v>4</v>
      </c>
      <c r="J64" s="45">
        <f t="shared" si="27"/>
        <v>1</v>
      </c>
      <c r="K64" s="26">
        <f t="shared" si="28"/>
        <v>4</v>
      </c>
      <c r="L64" s="28">
        <f t="shared" si="29"/>
        <v>1</v>
      </c>
      <c r="S64" s="26">
        <f t="shared" si="40"/>
        <v>0</v>
      </c>
      <c r="T64" s="28">
        <f t="shared" si="30"/>
        <v>0</v>
      </c>
      <c r="Y64" s="37">
        <v>1</v>
      </c>
      <c r="Z64" s="37">
        <v>1</v>
      </c>
      <c r="AA64" s="18">
        <f t="shared" si="25"/>
        <v>2</v>
      </c>
      <c r="AB64" s="13">
        <f t="shared" si="31"/>
        <v>1</v>
      </c>
      <c r="AK64" s="42">
        <f t="shared" si="32"/>
        <v>0</v>
      </c>
      <c r="AL64" s="43">
        <f t="shared" si="33"/>
        <v>0</v>
      </c>
      <c r="AM64" s="18">
        <f>SUM(U64:V64,(AB64*2),AC64:AJ64)</f>
        <v>2</v>
      </c>
      <c r="AN64" s="28">
        <f t="shared" si="34"/>
        <v>1</v>
      </c>
      <c r="AU64" s="18">
        <f t="shared" si="35"/>
        <v>0</v>
      </c>
      <c r="AV64" s="28">
        <f t="shared" si="36"/>
        <v>0</v>
      </c>
      <c r="BC64" s="18">
        <f t="shared" si="41"/>
        <v>0</v>
      </c>
      <c r="BD64" s="28">
        <f t="shared" si="37"/>
        <v>0</v>
      </c>
      <c r="BK64" s="8">
        <f>SUM(C64:BF64)</f>
        <v>22</v>
      </c>
      <c r="BL64" s="8">
        <f t="shared" si="38"/>
        <v>11</v>
      </c>
    </row>
    <row r="65" spans="1:65" ht="12.75" customHeight="1" x14ac:dyDescent="0.25">
      <c r="A65" s="12">
        <v>63</v>
      </c>
      <c r="B65" s="34">
        <v>0</v>
      </c>
      <c r="I65" s="26">
        <f t="shared" si="39"/>
        <v>0</v>
      </c>
      <c r="J65" s="45">
        <f t="shared" si="27"/>
        <v>0</v>
      </c>
      <c r="K65" s="26">
        <f t="shared" si="28"/>
        <v>0</v>
      </c>
      <c r="L65" s="28">
        <f t="shared" si="29"/>
        <v>0</v>
      </c>
      <c r="S65" s="26">
        <f t="shared" si="40"/>
        <v>0</v>
      </c>
      <c r="T65" s="28">
        <f t="shared" si="30"/>
        <v>0</v>
      </c>
      <c r="W65" s="37">
        <v>1</v>
      </c>
      <c r="X65" s="37">
        <v>1</v>
      </c>
      <c r="Y65" s="37">
        <v>1</v>
      </c>
      <c r="Z65" s="37">
        <v>1</v>
      </c>
      <c r="AA65" s="18">
        <f t="shared" si="25"/>
        <v>4</v>
      </c>
      <c r="AB65" s="13">
        <f t="shared" si="31"/>
        <v>1</v>
      </c>
      <c r="AG65" s="37">
        <v>1</v>
      </c>
      <c r="AH65" s="37">
        <v>1</v>
      </c>
      <c r="AK65" s="42">
        <f t="shared" si="32"/>
        <v>2</v>
      </c>
      <c r="AL65" s="43">
        <f t="shared" si="33"/>
        <v>1</v>
      </c>
      <c r="AM65" s="18">
        <f>SUM(U65:V65,(AB65*2),AC65:AJ65)</f>
        <v>4</v>
      </c>
      <c r="AN65" s="28">
        <f t="shared" si="34"/>
        <v>1</v>
      </c>
      <c r="AU65" s="18">
        <f t="shared" si="35"/>
        <v>0</v>
      </c>
      <c r="AV65" s="28">
        <f t="shared" si="36"/>
        <v>0</v>
      </c>
      <c r="BC65" s="18">
        <f t="shared" si="41"/>
        <v>0</v>
      </c>
      <c r="BD65" s="28">
        <f t="shared" si="37"/>
        <v>0</v>
      </c>
      <c r="BK65" s="8">
        <f>SUM(C65:BF65)</f>
        <v>19</v>
      </c>
      <c r="BL65" s="8">
        <f t="shared" si="38"/>
        <v>9.5</v>
      </c>
    </row>
    <row r="66" spans="1:65" ht="12.75" customHeight="1" x14ac:dyDescent="0.25">
      <c r="I66" s="26">
        <f t="shared" si="39"/>
        <v>0</v>
      </c>
      <c r="J66" s="45">
        <f t="shared" si="27"/>
        <v>0</v>
      </c>
      <c r="K66" s="26"/>
      <c r="S66" s="26"/>
      <c r="AK66" s="42">
        <f t="shared" si="32"/>
        <v>0</v>
      </c>
      <c r="AL66" s="43">
        <f t="shared" si="33"/>
        <v>0</v>
      </c>
      <c r="AU66" s="18">
        <f t="shared" si="35"/>
        <v>0</v>
      </c>
      <c r="AV66" s="28">
        <f t="shared" si="36"/>
        <v>0</v>
      </c>
      <c r="BC66" s="18">
        <f t="shared" si="41"/>
        <v>0</v>
      </c>
      <c r="BD66" s="28">
        <f t="shared" si="37"/>
        <v>0</v>
      </c>
    </row>
    <row r="67" spans="1:65" ht="12.75" customHeight="1" x14ac:dyDescent="0.25">
      <c r="C67" s="37">
        <f t="shared" ref="C67:J67" si="42">SUM(C2:C66)</f>
        <v>16</v>
      </c>
      <c r="D67" s="37">
        <f t="shared" si="42"/>
        <v>16</v>
      </c>
      <c r="E67" s="8">
        <f t="shared" si="42"/>
        <v>8</v>
      </c>
      <c r="F67" s="8">
        <f t="shared" si="42"/>
        <v>8</v>
      </c>
      <c r="G67" s="37">
        <f t="shared" si="42"/>
        <v>29</v>
      </c>
      <c r="H67" s="37">
        <f t="shared" si="42"/>
        <v>29</v>
      </c>
      <c r="I67" s="60">
        <f t="shared" si="42"/>
        <v>90</v>
      </c>
      <c r="J67" s="61">
        <f t="shared" si="42"/>
        <v>38</v>
      </c>
      <c r="K67" s="26"/>
      <c r="L67" s="28">
        <f t="shared" ref="L67:R67" si="43">SUM(L2:L66)</f>
        <v>40</v>
      </c>
      <c r="M67" s="18">
        <f t="shared" si="43"/>
        <v>3</v>
      </c>
      <c r="N67" s="8">
        <f t="shared" si="43"/>
        <v>3</v>
      </c>
      <c r="O67" s="18">
        <f t="shared" si="43"/>
        <v>7</v>
      </c>
      <c r="P67" s="8">
        <f t="shared" si="43"/>
        <v>7</v>
      </c>
      <c r="Q67" s="18">
        <f t="shared" si="43"/>
        <v>7</v>
      </c>
      <c r="R67" s="8">
        <f t="shared" si="43"/>
        <v>7</v>
      </c>
      <c r="S67" s="26"/>
      <c r="T67" s="28">
        <f>SUM(T3:T65)</f>
        <v>16</v>
      </c>
      <c r="U67" s="18">
        <f t="shared" ref="U67:Z67" si="44">SUM(U2:U66)</f>
        <v>1</v>
      </c>
      <c r="V67" s="8">
        <f t="shared" si="44"/>
        <v>1</v>
      </c>
      <c r="W67" s="37">
        <f t="shared" si="44"/>
        <v>19</v>
      </c>
      <c r="X67" s="37">
        <f t="shared" si="44"/>
        <v>19</v>
      </c>
      <c r="Y67" s="37">
        <f t="shared" si="44"/>
        <v>22</v>
      </c>
      <c r="Z67" s="37">
        <f t="shared" si="44"/>
        <v>22</v>
      </c>
      <c r="AA67" s="8"/>
      <c r="AB67" s="13">
        <f t="shared" ref="AB67:AL67" si="45">SUM(AB2:AB66)</f>
        <v>28</v>
      </c>
      <c r="AC67" s="37">
        <f t="shared" si="45"/>
        <v>1</v>
      </c>
      <c r="AD67" s="37">
        <f t="shared" si="45"/>
        <v>1</v>
      </c>
      <c r="AE67" s="37">
        <f t="shared" si="45"/>
        <v>1</v>
      </c>
      <c r="AF67" s="37">
        <f t="shared" si="45"/>
        <v>1</v>
      </c>
      <c r="AG67" s="37">
        <f t="shared" si="45"/>
        <v>7</v>
      </c>
      <c r="AH67" s="37">
        <f t="shared" si="45"/>
        <v>7</v>
      </c>
      <c r="AI67" s="37">
        <f t="shared" si="45"/>
        <v>1</v>
      </c>
      <c r="AJ67" s="37">
        <f t="shared" si="45"/>
        <v>1</v>
      </c>
      <c r="AK67" s="42">
        <f t="shared" si="45"/>
        <v>20</v>
      </c>
      <c r="AL67" s="43">
        <f t="shared" si="45"/>
        <v>9</v>
      </c>
      <c r="AN67" s="28">
        <f t="shared" ref="AN67:AT67" si="46">SUM(AN2:AN66)</f>
        <v>32</v>
      </c>
      <c r="AO67" s="18">
        <f t="shared" si="46"/>
        <v>6</v>
      </c>
      <c r="AP67" s="8">
        <f t="shared" si="46"/>
        <v>6</v>
      </c>
      <c r="AQ67" s="18">
        <f t="shared" si="46"/>
        <v>5</v>
      </c>
      <c r="AR67" s="8">
        <f t="shared" si="46"/>
        <v>5</v>
      </c>
      <c r="AS67" s="18">
        <f t="shared" si="46"/>
        <v>5</v>
      </c>
      <c r="AT67" s="8">
        <f t="shared" si="46"/>
        <v>5</v>
      </c>
      <c r="AU67" s="18">
        <f t="shared" si="35"/>
        <v>38</v>
      </c>
      <c r="AV67" s="28">
        <f t="shared" ref="AV67:BB67" si="47">SUM(AV2:AV66)</f>
        <v>12</v>
      </c>
      <c r="AW67" s="18">
        <f t="shared" si="47"/>
        <v>1</v>
      </c>
      <c r="AX67" s="8">
        <f t="shared" si="47"/>
        <v>1</v>
      </c>
      <c r="AY67" s="18">
        <f t="shared" si="47"/>
        <v>3</v>
      </c>
      <c r="AZ67" s="8">
        <f t="shared" si="47"/>
        <v>3</v>
      </c>
      <c r="BA67" s="18">
        <f t="shared" si="47"/>
        <v>1</v>
      </c>
      <c r="BB67" s="8">
        <f t="shared" si="47"/>
        <v>1</v>
      </c>
      <c r="BD67" s="28">
        <f>SUM(BD2:BD66)</f>
        <v>2</v>
      </c>
      <c r="BE67" s="8">
        <f>SUM(BE2:BE66)</f>
        <v>2</v>
      </c>
      <c r="BF67" s="8">
        <f>SUM(BF2:BF66)</f>
        <v>2</v>
      </c>
      <c r="BG67" s="8">
        <f>SUM(BG2:BG66)</f>
        <v>2</v>
      </c>
      <c r="BH67" s="8">
        <f>SUM(BH2:BH66)</f>
        <v>2</v>
      </c>
      <c r="BK67" s="8">
        <f>AVERAGE(BK2:BK66)</f>
        <v>14.587301587301587</v>
      </c>
      <c r="BL67" s="8">
        <f>AVERAGE(BL2:BL66)</f>
        <v>7.2936507936507935</v>
      </c>
      <c r="BM67" s="8">
        <f t="shared" ref="BM67" si="48">SUM(BM2:BM66)</f>
        <v>0</v>
      </c>
    </row>
    <row r="68" spans="1:65" ht="12.75" customHeight="1" x14ac:dyDescent="0.25">
      <c r="I68" s="26"/>
      <c r="J68" s="45"/>
      <c r="K68" s="28"/>
      <c r="S68" s="28"/>
      <c r="AL68" s="43"/>
      <c r="AM68" s="8"/>
      <c r="BK68" s="8">
        <f>MEDIAN(BK3:BK67)</f>
        <v>13</v>
      </c>
      <c r="BL68" s="8">
        <f>MEDIAN(BL2:BL66)</f>
        <v>6.5</v>
      </c>
    </row>
    <row r="69" spans="1:65" ht="12.75" customHeight="1" x14ac:dyDescent="0.25">
      <c r="I69" s="26"/>
      <c r="J69" s="45"/>
      <c r="K69" s="26"/>
      <c r="S69" s="26"/>
      <c r="AL69" s="43"/>
    </row>
    <row r="70" spans="1:65" ht="12.75" customHeight="1" x14ac:dyDescent="0.25">
      <c r="I70" s="26"/>
      <c r="J70" s="45"/>
      <c r="K70" s="26"/>
      <c r="S70" s="26"/>
      <c r="AL70" s="43"/>
    </row>
    <row r="71" spans="1:65" ht="12.75" customHeight="1" x14ac:dyDescent="0.25">
      <c r="I71" s="26"/>
      <c r="J71" s="45"/>
      <c r="K71" s="26"/>
      <c r="S71" s="26"/>
      <c r="AL71" s="43"/>
    </row>
    <row r="72" spans="1:65" ht="12.75" customHeight="1" x14ac:dyDescent="0.25">
      <c r="I72" s="26"/>
      <c r="J72" s="45"/>
      <c r="AA72" s="13"/>
      <c r="AK72" s="36"/>
      <c r="AL72" s="43"/>
    </row>
    <row r="73" spans="1:65" ht="12.75" customHeight="1" x14ac:dyDescent="0.25">
      <c r="J73" s="13"/>
      <c r="K73" s="26"/>
      <c r="S73" s="26"/>
    </row>
    <row r="74" spans="1:65" ht="12.75" customHeight="1" x14ac:dyDescent="0.25">
      <c r="J74" s="13"/>
      <c r="BK74" s="8" t="s">
        <v>190</v>
      </c>
      <c r="BL74" s="13">
        <f>COUNT(BL2:BL65)</f>
        <v>63</v>
      </c>
    </row>
    <row r="75" spans="1:65" ht="12.75" customHeight="1" x14ac:dyDescent="0.25">
      <c r="J75" s="13"/>
    </row>
    <row r="76" spans="1:65" ht="12.75" customHeight="1" x14ac:dyDescent="0.25">
      <c r="J76" s="13"/>
    </row>
    <row r="77" spans="1:65" ht="12.75" customHeight="1" x14ac:dyDescent="0.25">
      <c r="J77" s="13"/>
    </row>
    <row r="78" spans="1:65" ht="12.75" customHeight="1" x14ac:dyDescent="0.25">
      <c r="J78" s="13"/>
    </row>
    <row r="79" spans="1:65" ht="12.75" customHeight="1" x14ac:dyDescent="0.25">
      <c r="J79" s="13"/>
    </row>
    <row r="80" spans="1:65" ht="12.75" customHeight="1" x14ac:dyDescent="0.25">
      <c r="J80" s="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Questions asked open + closed</vt:lpstr>
      <vt:lpstr>all open ended answers</vt:lpstr>
      <vt:lpstr>Definitions</vt:lpstr>
      <vt:lpstr>Q1</vt:lpstr>
      <vt:lpstr>Q2</vt:lpstr>
      <vt:lpstr>Q3 </vt:lpstr>
      <vt:lpstr>Q4</vt:lpstr>
    </vt:vector>
  </TitlesOfParts>
  <Company>Diakonessenhuis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Nelleke Seghers</dc:creator>
  <cp:lastModifiedBy>Nelleke Seghers</cp:lastModifiedBy>
  <dcterms:created xsi:type="dcterms:W3CDTF">2021-03-24T12:49:26Z</dcterms:created>
  <dcterms:modified xsi:type="dcterms:W3CDTF">2022-10-04T07:53:16Z</dcterms:modified>
</cp:coreProperties>
</file>