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424/Documents/Laboratory/SCRIPT U19 TechCore/"/>
    </mc:Choice>
  </mc:AlternateContent>
  <xr:revisionPtr revIDLastSave="0" documentId="13_ncr:1_{1DC5F124-6800-2B46-8471-EB302FB02F63}" xr6:coauthVersionLast="36" xr6:coauthVersionMax="36" xr10:uidLastSave="{00000000-0000-0000-0000-000000000000}"/>
  <bookViews>
    <workbookView xWindow="760" yWindow="460" windowWidth="24840" windowHeight="15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7" i="1"/>
  <c r="F18" i="1"/>
  <c r="F19" i="1"/>
  <c r="F20" i="1"/>
  <c r="F21" i="1"/>
  <c r="F22" i="1"/>
  <c r="F23" i="1"/>
  <c r="F24" i="1"/>
  <c r="F3" i="1"/>
  <c r="E4" i="1"/>
  <c r="E5" i="1"/>
  <c r="E6" i="1"/>
  <c r="E7" i="1"/>
  <c r="E8" i="1"/>
  <c r="E9" i="1"/>
  <c r="E10" i="1"/>
  <c r="E11" i="1"/>
  <c r="E12" i="1"/>
  <c r="E13" i="1"/>
  <c r="E14" i="1"/>
  <c r="E17" i="1"/>
  <c r="E18" i="1"/>
  <c r="E19" i="1"/>
  <c r="E20" i="1"/>
  <c r="E21" i="1"/>
  <c r="E22" i="1"/>
  <c r="E23" i="1"/>
  <c r="E24" i="1"/>
  <c r="E3" i="1"/>
  <c r="D12" i="1"/>
  <c r="D4" i="1"/>
  <c r="D5" i="1"/>
  <c r="D6" i="1"/>
  <c r="D7" i="1"/>
  <c r="D8" i="1"/>
  <c r="D9" i="1"/>
  <c r="D10" i="1"/>
  <c r="D11" i="1"/>
  <c r="D13" i="1"/>
  <c r="D14" i="1"/>
  <c r="D17" i="1"/>
  <c r="D18" i="1"/>
  <c r="D19" i="1"/>
  <c r="D20" i="1"/>
  <c r="D21" i="1"/>
  <c r="D22" i="1"/>
  <c r="D23" i="1"/>
  <c r="D24" i="1"/>
  <c r="D3" i="1"/>
  <c r="C4" i="1"/>
  <c r="C5" i="1"/>
  <c r="C6" i="1"/>
  <c r="C7" i="1"/>
  <c r="C8" i="1"/>
  <c r="C9" i="1"/>
  <c r="C10" i="1"/>
  <c r="C11" i="1"/>
  <c r="C12" i="1"/>
  <c r="C13" i="1"/>
  <c r="C14" i="1"/>
  <c r="C17" i="1"/>
  <c r="C18" i="1"/>
  <c r="C19" i="1"/>
  <c r="C20" i="1"/>
  <c r="C21" i="1"/>
  <c r="C22" i="1"/>
  <c r="C23" i="1"/>
  <c r="C24" i="1"/>
  <c r="C3" i="1"/>
</calcChain>
</file>

<file path=xl/sharedStrings.xml><?xml version="1.0" encoding="utf-8"?>
<sst xmlns="http://schemas.openxmlformats.org/spreadsheetml/2006/main" count="874" uniqueCount="217">
  <si>
    <t>Pilot_AM01</t>
  </si>
  <si>
    <t>Pilot_AM02</t>
  </si>
  <si>
    <t>Pilot_AM03</t>
  </si>
  <si>
    <t>Pilot_AM04</t>
  </si>
  <si>
    <t>Pilot_AM05</t>
  </si>
  <si>
    <t>Pilot_AM06</t>
  </si>
  <si>
    <t>Pilot_AM07</t>
  </si>
  <si>
    <t>Pilot_AM08</t>
  </si>
  <si>
    <t>Pilot_AM09</t>
  </si>
  <si>
    <t>Pilot_AM10</t>
  </si>
  <si>
    <t>Pilot_URNA1</t>
  </si>
  <si>
    <t>Pilot_URNA2</t>
  </si>
  <si>
    <t>Pass</t>
  </si>
  <si>
    <t>Sequence Quality</t>
  </si>
  <si>
    <t>%Trimmed</t>
  </si>
  <si>
    <t>Ribosomal %</t>
  </si>
  <si>
    <t>% Alignment</t>
  </si>
  <si>
    <t>% Unique Reads</t>
  </si>
  <si>
    <t>%Overepresented Sequences</t>
  </si>
  <si>
    <t>%Adapter</t>
  </si>
  <si>
    <t>Pretrim</t>
  </si>
  <si>
    <t>Posttrim</t>
  </si>
  <si>
    <t>No Hit</t>
  </si>
  <si>
    <t>human_hg38</t>
  </si>
  <si>
    <t>human_rRNA</t>
  </si>
  <si>
    <t>acinetobacter</t>
  </si>
  <si>
    <t>pseudomonas</t>
  </si>
  <si>
    <t>yeast</t>
  </si>
  <si>
    <t># Mapped Reads per Million Sequenced</t>
  </si>
  <si>
    <t>Histogram</t>
  </si>
  <si>
    <t>Gene Coverage</t>
  </si>
  <si>
    <t>Fail</t>
  </si>
  <si>
    <t>Warning</t>
  </si>
  <si>
    <t>Opt_10ng_1</t>
  </si>
  <si>
    <t>Opt_10ng_2</t>
  </si>
  <si>
    <t>Opt_0_25ng_1</t>
  </si>
  <si>
    <t>Opt_0_25ng_2</t>
  </si>
  <si>
    <t>Opt_10ng_1ON_1</t>
  </si>
  <si>
    <t>Opt_10ng_1ON_2</t>
  </si>
  <si>
    <t>Opt_0_25ng_1ON_1</t>
  </si>
  <si>
    <t>Opt_0_25ng_1ON_2</t>
  </si>
  <si>
    <t>2.61%</t>
  </si>
  <si>
    <t>2.59%</t>
  </si>
  <si>
    <t>2.51%</t>
  </si>
  <si>
    <t>2.58%</t>
  </si>
  <si>
    <t>0.59%</t>
  </si>
  <si>
    <t>0.57%</t>
  </si>
  <si>
    <t>1.06%</t>
  </si>
  <si>
    <t>1.07%</t>
  </si>
  <si>
    <t>1.59%</t>
  </si>
  <si>
    <t>1.48%</t>
  </si>
  <si>
    <t>2.46%</t>
  </si>
  <si>
    <t>1.18%</t>
  </si>
  <si>
    <t>1.30%</t>
  </si>
  <si>
    <t>1.35%</t>
  </si>
  <si>
    <t>1.03%</t>
  </si>
  <si>
    <t>1.54%</t>
  </si>
  <si>
    <t>2.06%</t>
  </si>
  <si>
    <t>2.03%</t>
  </si>
  <si>
    <t>FASTQ SCREEN</t>
  </si>
  <si>
    <t>Alignment</t>
  </si>
  <si>
    <t xml:space="preserve"> Too Short</t>
  </si>
  <si>
    <t>Intronic Reads</t>
  </si>
  <si>
    <t>Exonic Reads</t>
  </si>
  <si>
    <t># Genes</t>
  </si>
  <si>
    <t>FLAGS</t>
  </si>
  <si>
    <t># Reads Sequenced</t>
  </si>
  <si>
    <t>Correlation to Pilot UHRNA1</t>
  </si>
  <si>
    <t>% RPLgenes</t>
  </si>
  <si>
    <t>CPM</t>
  </si>
  <si>
    <t>FPKM</t>
  </si>
  <si>
    <t>Alignment (&gt;%60)</t>
  </si>
  <si>
    <t>Usable Reads (&gt;%25)</t>
  </si>
  <si>
    <t>Contamination (&lt;1%)</t>
  </si>
  <si>
    <t>Reads (&gt;10000000)</t>
  </si>
  <si>
    <t>RIN</t>
  </si>
  <si>
    <t>Median library size (bp)</t>
  </si>
  <si>
    <t>Beads type</t>
  </si>
  <si>
    <t>Ampure</t>
  </si>
  <si>
    <t>Sample ID</t>
  </si>
  <si>
    <t>Date of collection</t>
  </si>
  <si>
    <t>Cell type</t>
  </si>
  <si>
    <t>Number of cells</t>
  </si>
  <si>
    <t>Matrix tube ID</t>
  </si>
  <si>
    <t>Date of RNA extraction</t>
  </si>
  <si>
    <t>RNA isolation protocol</t>
  </si>
  <si>
    <t>RNA isolation kit lot number</t>
  </si>
  <si>
    <t>Operator's name</t>
  </si>
  <si>
    <t>Elution volume (ul)</t>
  </si>
  <si>
    <t>RNA Matrix tube ID</t>
  </si>
  <si>
    <t>RNA Matrix tube box ID</t>
  </si>
  <si>
    <t>Date of RNA QC</t>
  </si>
  <si>
    <t>RNA volume for QC</t>
  </si>
  <si>
    <t>RNA concentration (ng/ul)</t>
  </si>
  <si>
    <t>TapeStation assay type</t>
  </si>
  <si>
    <t>TapeStation reagent lot number</t>
  </si>
  <si>
    <t>TapeStation reagent expiration date</t>
  </si>
  <si>
    <t>Library prep batch ID</t>
  </si>
  <si>
    <t>Library prep date</t>
  </si>
  <si>
    <t>Library prep protocol version</t>
  </si>
  <si>
    <t>Library prep lot number</t>
  </si>
  <si>
    <t>Fragmentation time</t>
  </si>
  <si>
    <t>Number of PCR cycles</t>
  </si>
  <si>
    <t>Magnetic beads vol</t>
  </si>
  <si>
    <t>Magnetic beads lot number</t>
  </si>
  <si>
    <t>Plate position</t>
  </si>
  <si>
    <t>Index i7</t>
  </si>
  <si>
    <t>Index i5</t>
  </si>
  <si>
    <t>Library elution vol</t>
  </si>
  <si>
    <t>RNA-seq Library Matrix tube ID</t>
  </si>
  <si>
    <t>RNA-seq Library Matrix tube box ID</t>
  </si>
  <si>
    <t>Date of the RNA-seq library QC</t>
  </si>
  <si>
    <t>RNA-seq library volume for QC TapeStation</t>
  </si>
  <si>
    <t>RNA-seq library median fragment size</t>
  </si>
  <si>
    <t>RNAseq library concentration (TapeStation)</t>
  </si>
  <si>
    <t>Qbit HS DNA library concentration</t>
  </si>
  <si>
    <t>Pool ID</t>
  </si>
  <si>
    <t>Pool preparation date</t>
  </si>
  <si>
    <t>Target pool molarity</t>
  </si>
  <si>
    <t>Pool volume</t>
  </si>
  <si>
    <t>Pool concentration (Qbit)</t>
  </si>
  <si>
    <t>Pool Matrix tube ID</t>
  </si>
  <si>
    <t>Pool Matrix tube box ID</t>
  </si>
  <si>
    <t>Sequencing run ID (SCRIPT)</t>
  </si>
  <si>
    <t>Flow Cell ID</t>
  </si>
  <si>
    <t>Clustering Kit Lot Number</t>
  </si>
  <si>
    <t>Reagents Lot Number</t>
  </si>
  <si>
    <t>Sequencer ID</t>
  </si>
  <si>
    <t>Sequencer type</t>
  </si>
  <si>
    <t>Final pool molarity</t>
  </si>
  <si>
    <t>Clustering Date</t>
  </si>
  <si>
    <t>Sequencing Date</t>
  </si>
  <si>
    <t>Instrument operator</t>
  </si>
  <si>
    <t>Sequencer mode</t>
  </si>
  <si>
    <t>NA</t>
  </si>
  <si>
    <t>Alveolar macrophages</t>
  </si>
  <si>
    <t>URNA</t>
  </si>
  <si>
    <t>QIAGEN DNA/RNA allprep</t>
  </si>
  <si>
    <t>Alexander Misharin</t>
  </si>
  <si>
    <t>Hiam Abdala-Valencia</t>
  </si>
  <si>
    <t>RNA HS</t>
  </si>
  <si>
    <t>SCRIPT_RNASEQ_Batch01</t>
  </si>
  <si>
    <t>SMARTER PICO V1</t>
  </si>
  <si>
    <t>A01</t>
  </si>
  <si>
    <t>B01</t>
  </si>
  <si>
    <t>C01</t>
  </si>
  <si>
    <t>D01</t>
  </si>
  <si>
    <t>A02</t>
  </si>
  <si>
    <t>B02</t>
  </si>
  <si>
    <t>C02</t>
  </si>
  <si>
    <t>D02</t>
  </si>
  <si>
    <t>i7 sequence</t>
  </si>
  <si>
    <t>i5 sequence</t>
  </si>
  <si>
    <t>D701</t>
  </si>
  <si>
    <t>ATTACTCG</t>
  </si>
  <si>
    <t>D502</t>
  </si>
  <si>
    <t>GCCTCTAT</t>
  </si>
  <si>
    <t>D702</t>
  </si>
  <si>
    <t>TCCGGAGA</t>
  </si>
  <si>
    <t>D703</t>
  </si>
  <si>
    <t>CGCTCATT</t>
  </si>
  <si>
    <t>D704</t>
  </si>
  <si>
    <t>GAGATTCC</t>
  </si>
  <si>
    <t>D709</t>
  </si>
  <si>
    <t>CGGCTATG</t>
  </si>
  <si>
    <t>D710</t>
  </si>
  <si>
    <t>TCCGCGAA</t>
  </si>
  <si>
    <t>D711</t>
  </si>
  <si>
    <t>TCTCGCGC</t>
  </si>
  <si>
    <t>D712</t>
  </si>
  <si>
    <t>AGCGATAG</t>
  </si>
  <si>
    <t>SCRIPT_RNASEQ_Pool01</t>
  </si>
  <si>
    <t>20180821_optpicoinput</t>
  </si>
  <si>
    <t>DNA HS</t>
  </si>
  <si>
    <t>SCRIPT_RNASEQ_Pool02</t>
  </si>
  <si>
    <t>NextSeq</t>
  </si>
  <si>
    <t>4nm</t>
  </si>
  <si>
    <t>Fragmentation Protocol</t>
  </si>
  <si>
    <t>4min</t>
  </si>
  <si>
    <t>Hiam Abdala Valencia</t>
  </si>
  <si>
    <t>2min</t>
  </si>
  <si>
    <t>Enzymatic</t>
  </si>
  <si>
    <t>HJTL7BGX7</t>
  </si>
  <si>
    <t>HGWCKBGX5</t>
  </si>
  <si>
    <t>Basespace</t>
  </si>
  <si>
    <t>NB501488</t>
  </si>
  <si>
    <t>4nM</t>
  </si>
  <si>
    <t>???</t>
  </si>
  <si>
    <t>test01</t>
  </si>
  <si>
    <t>test02</t>
  </si>
  <si>
    <t>test03</t>
  </si>
  <si>
    <t>test04</t>
  </si>
  <si>
    <t>test05</t>
  </si>
  <si>
    <t>test06</t>
  </si>
  <si>
    <t>test07</t>
  </si>
  <si>
    <t>test08</t>
  </si>
  <si>
    <t>test09</t>
  </si>
  <si>
    <t>test10</t>
  </si>
  <si>
    <t>box01</t>
  </si>
  <si>
    <t>RNA amount (ng)</t>
  </si>
  <si>
    <t>SCRIPT_RNASEQ_Batch02</t>
  </si>
  <si>
    <t>lot01</t>
  </si>
  <si>
    <t>Fragmentation temperature ©</t>
  </si>
  <si>
    <t>D501</t>
  </si>
  <si>
    <t>AGGCTATA</t>
  </si>
  <si>
    <t>D503</t>
  </si>
  <si>
    <t>AGGATAGG</t>
  </si>
  <si>
    <t>D504</t>
  </si>
  <si>
    <t>TCAGAGCC</t>
  </si>
  <si>
    <t>D505</t>
  </si>
  <si>
    <t>CTTCGCCT</t>
  </si>
  <si>
    <t>D506</t>
  </si>
  <si>
    <t>TAAGATTA</t>
  </si>
  <si>
    <t>D507</t>
  </si>
  <si>
    <t>ACGTCCTG</t>
  </si>
  <si>
    <t>D508</t>
  </si>
  <si>
    <t>GTCAGTAC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</si>
</sst>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"/>
    <numFmt numFmtId="165" formatCode="#0.00"/>
    <numFmt numFmtId="166" formatCode="0.0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4F5A67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89">
    <xf numFmtId="0" fontId="0" fillId="0" borderId="0" xfId="0"/>
    <xf numFmtId="0" fontId="2" fillId="0" borderId="22" xfId="0" applyFont="1" applyFill="1" applyBorder="1"/>
    <xf numFmtId="0" fontId="1" fillId="0" borderId="2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1" applyFont="1" applyFill="1" applyBorder="1" applyAlignment="1">
      <alignment horizontal="right" wrapText="1"/>
    </xf>
    <xf numFmtId="166" fontId="0" fillId="0" borderId="0" xfId="1" applyNumberFormat="1" applyFont="1" applyFill="1" applyBorder="1" applyAlignment="1">
      <alignment horizontal="right" wrapText="1"/>
    </xf>
    <xf numFmtId="0" fontId="2" fillId="0" borderId="0" xfId="1" applyFont="1" applyFill="1" applyAlignment="1">
      <alignment horizontal="right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/>
    <xf numFmtId="0" fontId="0" fillId="0" borderId="0" xfId="0" applyNumberFormat="1" applyFont="1"/>
    <xf numFmtId="0" fontId="0" fillId="0" borderId="4" xfId="0" applyFont="1" applyBorder="1"/>
    <xf numFmtId="0" fontId="0" fillId="0" borderId="14" xfId="0" applyFont="1" applyFill="1" applyBorder="1"/>
    <xf numFmtId="0" fontId="0" fillId="0" borderId="15" xfId="0" applyFont="1" applyFill="1" applyBorder="1"/>
    <xf numFmtId="0" fontId="2" fillId="0" borderId="15" xfId="0" applyFont="1" applyFill="1" applyBorder="1" applyAlignment="1">
      <alignment horizontal="center" vertical="top"/>
    </xf>
    <xf numFmtId="0" fontId="2" fillId="0" borderId="16" xfId="0" applyFont="1" applyFill="1" applyBorder="1" applyAlignment="1">
      <alignment horizontal="center" vertical="top"/>
    </xf>
    <xf numFmtId="0" fontId="0" fillId="0" borderId="14" xfId="0" applyFont="1" applyBorder="1"/>
    <xf numFmtId="0" fontId="0" fillId="0" borderId="15" xfId="0" applyFont="1" applyBorder="1"/>
    <xf numFmtId="0" fontId="0" fillId="0" borderId="16" xfId="0" applyFont="1" applyBorder="1"/>
    <xf numFmtId="0" fontId="0" fillId="0" borderId="5" xfId="0" applyFont="1" applyBorder="1"/>
    <xf numFmtId="0" fontId="2" fillId="0" borderId="23" xfId="0" applyFont="1" applyBorder="1" applyAlignment="1">
      <alignment horizontal="center" vertical="top"/>
    </xf>
    <xf numFmtId="0" fontId="2" fillId="0" borderId="24" xfId="0" applyFont="1" applyBorder="1" applyAlignment="1">
      <alignment horizontal="center" vertical="top"/>
    </xf>
    <xf numFmtId="0" fontId="2" fillId="0" borderId="7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0" xfId="0" applyNumberFormat="1" applyFont="1" applyFill="1" applyBorder="1" applyAlignment="1">
      <alignment horizontal="center" vertical="top"/>
    </xf>
    <xf numFmtId="0" fontId="0" fillId="0" borderId="0" xfId="0" applyFont="1" applyFill="1"/>
    <xf numFmtId="0" fontId="2" fillId="0" borderId="3" xfId="0" applyFont="1" applyBorder="1" applyAlignment="1">
      <alignment horizontal="left" vertical="top"/>
    </xf>
    <xf numFmtId="164" fontId="0" fillId="2" borderId="8" xfId="0" applyNumberFormat="1" applyFont="1" applyFill="1" applyBorder="1" applyAlignment="1">
      <alignment horizontal="center" vertical="center"/>
    </xf>
    <xf numFmtId="0" fontId="0" fillId="0" borderId="26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17" xfId="0" applyNumberFormat="1" applyFont="1" applyBorder="1" applyAlignment="1">
      <alignment horizontal="center" vertical="center"/>
    </xf>
    <xf numFmtId="10" fontId="0" fillId="0" borderId="2" xfId="0" applyNumberFormat="1" applyFont="1" applyBorder="1" applyAlignment="1">
      <alignment horizontal="center"/>
    </xf>
    <xf numFmtId="10" fontId="0" fillId="0" borderId="18" xfId="0" applyNumberFormat="1" applyFont="1" applyBorder="1" applyAlignment="1">
      <alignment horizontal="center" vertical="center"/>
    </xf>
    <xf numFmtId="10" fontId="0" fillId="0" borderId="0" xfId="0" applyNumberFormat="1" applyFont="1" applyBorder="1" applyAlignment="1">
      <alignment horizontal="center"/>
    </xf>
    <xf numFmtId="165" fontId="0" fillId="0" borderId="17" xfId="0" applyNumberFormat="1" applyFont="1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165" fontId="0" fillId="0" borderId="18" xfId="0" applyNumberFormat="1" applyFont="1" applyBorder="1" applyAlignment="1">
      <alignment horizontal="center"/>
    </xf>
    <xf numFmtId="10" fontId="0" fillId="0" borderId="17" xfId="0" applyNumberFormat="1" applyFont="1" applyBorder="1" applyAlignment="1">
      <alignment horizontal="center"/>
    </xf>
    <xf numFmtId="10" fontId="0" fillId="0" borderId="0" xfId="0" applyNumberFormat="1" applyFont="1" applyAlignment="1">
      <alignment horizontal="center"/>
    </xf>
    <xf numFmtId="9" fontId="0" fillId="0" borderId="2" xfId="0" applyNumberFormat="1" applyFont="1" applyBorder="1" applyAlignment="1">
      <alignment horizontal="center"/>
    </xf>
    <xf numFmtId="3" fontId="0" fillId="0" borderId="2" xfId="0" applyNumberFormat="1" applyFont="1" applyBorder="1" applyAlignment="1">
      <alignment horizontal="center"/>
    </xf>
    <xf numFmtId="3" fontId="0" fillId="0" borderId="18" xfId="0" applyNumberFormat="1" applyFont="1" applyBorder="1" applyAlignment="1">
      <alignment horizontal="center"/>
    </xf>
    <xf numFmtId="0" fontId="0" fillId="0" borderId="9" xfId="0" applyFont="1" applyBorder="1"/>
    <xf numFmtId="0" fontId="0" fillId="0" borderId="0" xfId="0" applyFont="1" applyFill="1" applyBorder="1" applyAlignment="1">
      <alignment horizontal="left" vertical="top"/>
    </xf>
    <xf numFmtId="0" fontId="0" fillId="0" borderId="2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8" xfId="0" applyFont="1" applyBorder="1"/>
    <xf numFmtId="0" fontId="0" fillId="0" borderId="17" xfId="0" applyFont="1" applyBorder="1"/>
    <xf numFmtId="0" fontId="0" fillId="0" borderId="2" xfId="0" applyFont="1" applyBorder="1"/>
    <xf numFmtId="0" fontId="0" fillId="0" borderId="18" xfId="0" applyFont="1" applyBorder="1"/>
    <xf numFmtId="0" fontId="0" fillId="0" borderId="0" xfId="0" applyFont="1" applyBorder="1"/>
    <xf numFmtId="0" fontId="0" fillId="0" borderId="17" xfId="0" applyFont="1" applyFill="1" applyBorder="1"/>
    <xf numFmtId="0" fontId="0" fillId="0" borderId="2" xfId="0" applyFont="1" applyFill="1" applyBorder="1"/>
    <xf numFmtId="0" fontId="0" fillId="0" borderId="18" xfId="0" applyFont="1" applyFill="1" applyBorder="1"/>
    <xf numFmtId="164" fontId="0" fillId="0" borderId="8" xfId="0" applyNumberFormat="1" applyFont="1" applyBorder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0" fontId="0" fillId="0" borderId="18" xfId="0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 vertical="center"/>
    </xf>
    <xf numFmtId="0" fontId="0" fillId="0" borderId="27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NumberFormat="1" applyFont="1" applyBorder="1" applyAlignment="1">
      <alignment horizontal="center" vertical="center"/>
    </xf>
    <xf numFmtId="10" fontId="0" fillId="0" borderId="20" xfId="0" applyNumberFormat="1" applyFont="1" applyBorder="1" applyAlignment="1">
      <alignment horizontal="center"/>
    </xf>
    <xf numFmtId="10" fontId="0" fillId="0" borderId="21" xfId="0" applyNumberFormat="1" applyFont="1" applyBorder="1" applyAlignment="1">
      <alignment horizontal="center" vertical="center"/>
    </xf>
    <xf numFmtId="10" fontId="0" fillId="0" borderId="11" xfId="0" applyNumberFormat="1" applyFont="1" applyBorder="1" applyAlignment="1">
      <alignment horizontal="center"/>
    </xf>
    <xf numFmtId="165" fontId="0" fillId="0" borderId="20" xfId="0" applyNumberFormat="1" applyFont="1" applyBorder="1" applyAlignment="1">
      <alignment horizontal="center"/>
    </xf>
    <xf numFmtId="10" fontId="0" fillId="0" borderId="19" xfId="0" applyNumberFormat="1" applyFont="1" applyBorder="1" applyAlignment="1">
      <alignment horizontal="center"/>
    </xf>
    <xf numFmtId="3" fontId="0" fillId="0" borderId="20" xfId="0" applyNumberFormat="1" applyFont="1" applyBorder="1" applyAlignment="1">
      <alignment horizontal="center"/>
    </xf>
    <xf numFmtId="3" fontId="0" fillId="0" borderId="21" xfId="0" applyNumberFormat="1" applyFont="1" applyBorder="1" applyAlignment="1">
      <alignment horizontal="center"/>
    </xf>
    <xf numFmtId="0" fontId="0" fillId="0" borderId="12" xfId="0" applyFont="1" applyBorder="1"/>
    <xf numFmtId="9" fontId="0" fillId="0" borderId="13" xfId="0" applyNumberFormat="1" applyFont="1" applyBorder="1" applyAlignment="1">
      <alignment horizontal="center"/>
    </xf>
    <xf numFmtId="9" fontId="0" fillId="0" borderId="0" xfId="0" applyNumberFormat="1" applyFont="1" applyAlignment="1">
      <alignment horizontal="center"/>
    </xf>
    <xf numFmtId="0" fontId="6" fillId="0" borderId="0" xfId="0" applyFont="1"/>
    <xf numFmtId="0" fontId="0" fillId="0" borderId="25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2" fontId="0" fillId="0" borderId="0" xfId="0" applyNumberFormat="1" applyFont="1"/>
    <xf numFmtId="0" fontId="0" fillId="0" borderId="0" xfId="0" applyFill="1"/>
  </cellXfs>
  <cellStyles count="2">
    <cellStyle name="Normal" xfId="0" builtinId="0"/>
    <cellStyle name="Normal 2" xfId="1" xr:uid="{00000000-0005-0000-0000-000001000000}"/>
  </cellStyles>
  <dxfs count="162">
    <dxf>
      <font>
        <color rgb="FF006100"/>
      </font>
      <fill>
        <patternFill>
          <bgColor rgb="FFC6EFCE"/>
        </patternFill>
      </fill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FFFF7F"/>
        </patternFill>
      </fill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ill>
        <patternFill>
          <bgColor rgb="FF7FBF7F"/>
        </patternFill>
      </fill>
    </dxf>
    <dxf>
      <fill>
        <patternFill>
          <bgColor rgb="FFFFFF7F"/>
        </patternFill>
      </fill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ill>
        <patternFill>
          <bgColor rgb="FFFFFF7F"/>
        </patternFill>
      </fill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ill>
        <patternFill>
          <bgColor rgb="FFFFFF7F"/>
        </patternFill>
      </fill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ill>
        <patternFill>
          <bgColor rgb="FFFFFF7F"/>
        </patternFill>
      </fill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ill>
        <patternFill>
          <bgColor rgb="FFFFFF7F"/>
        </patternFill>
      </fill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ill>
        <patternFill>
          <bgColor rgb="FFFFFF7F"/>
        </patternFill>
      </fill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ill>
        <patternFill>
          <bgColor rgb="FFFFFF7F"/>
        </patternFill>
      </fill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ill>
        <patternFill>
          <bgColor rgb="FFFFFF7F"/>
        </patternFill>
      </fill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ill>
        <patternFill>
          <bgColor rgb="FFFF8484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>
          <bgColor rgb="FFFF8484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>
          <bgColor rgb="FFFFFF7F"/>
        </patternFill>
      </fill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ill>
        <patternFill>
          <bgColor rgb="FFFFFF7F"/>
        </patternFill>
      </fill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ill>
        <patternFill>
          <bgColor rgb="FFFF8484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>
          <bgColor rgb="FFFF8484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FF8484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>
          <bgColor rgb="FFFF8484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FF8484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>
          <bgColor rgb="FFFFFF7F"/>
        </patternFill>
      </fill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ill>
        <patternFill>
          <bgColor rgb="FFFF8484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>
          <bgColor rgb="FFFFFF7F"/>
        </patternFill>
      </fill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ill>
        <patternFill>
          <bgColor rgb="FFFFFF7F"/>
        </patternFill>
      </fill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ill>
        <patternFill>
          <bgColor rgb="FFFFFF7F"/>
        </patternFill>
      </fill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ill>
        <patternFill>
          <bgColor rgb="FFFFFF7F"/>
        </patternFill>
      </fill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ill>
        <patternFill>
          <bgColor rgb="FFFFFF7F"/>
        </patternFill>
      </fill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ill>
        <patternFill>
          <bgColor rgb="FFFFFF7F"/>
        </patternFill>
      </fill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ill>
        <patternFill>
          <bgColor rgb="FFFFFF7F"/>
        </patternFill>
      </fill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ill>
        <patternFill>
          <bgColor rgb="FFFFFF7F"/>
        </patternFill>
      </fill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ill>
        <patternFill>
          <bgColor rgb="FFFF8484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>
          <bgColor rgb="FFFF8484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>
          <bgColor rgb="FFFF8484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>
          <bgColor rgb="FFFF8484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>
          <bgColor rgb="FFFF8484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>
          <bgColor rgb="FFFFFF7F"/>
        </patternFill>
      </fill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ill>
        <patternFill>
          <bgColor rgb="FFFFFF7F"/>
        </patternFill>
      </fill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ill>
        <patternFill>
          <bgColor rgb="FFFF8484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>
          <bgColor rgb="FFFF8484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FFFF7F"/>
        </patternFill>
      </fill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FFFF7F"/>
        </patternFill>
      </fill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FFFF7F"/>
        </patternFill>
      </fill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ill>
        <patternFill>
          <bgColor rgb="FFFFFF7F"/>
        </patternFill>
      </fill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ill>
        <patternFill>
          <bgColor rgb="FFFFFF7F"/>
        </patternFill>
      </fill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ill>
        <patternFill>
          <bgColor rgb="FFFF8484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>
          <bgColor rgb="FFFF8484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>
          <bgColor rgb="FFFF8484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>
          <bgColor rgb="FFFF8484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>
          <bgColor rgb="FFFF8484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>
          <bgColor rgb="FFFFFF7F"/>
        </patternFill>
      </fill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ill>
        <patternFill>
          <bgColor rgb="FFFF8484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>
          <bgColor rgb="FFFF8484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>
          <bgColor rgb="FFFF8484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>
          <bgColor rgb="FFFF8484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FFFF7F"/>
        </patternFill>
      </fill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ill>
        <patternFill>
          <bgColor rgb="FFFFFF7F"/>
        </patternFill>
      </fill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ill>
        <patternFill>
          <bgColor rgb="FFFFFF7F"/>
        </patternFill>
      </fill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FF8484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>
          <bgColor rgb="FFFF8484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>
          <bgColor rgb="FFFFFF7F"/>
        </patternFill>
      </fill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ill>
        <patternFill>
          <bgColor rgb="FFFFFF7F"/>
        </patternFill>
      </fill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ill>
        <patternFill>
          <bgColor rgb="FFFFFF7F"/>
        </patternFill>
      </fill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FFFF7F"/>
        </patternFill>
      </fill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ill>
        <patternFill>
          <bgColor rgb="FF7FBF7F"/>
        </patternFill>
      </fill>
    </dxf>
    <dxf>
      <fill>
        <patternFill>
          <bgColor rgb="FFFFFF7F"/>
        </patternFill>
      </fill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ill>
        <patternFill>
          <bgColor rgb="FF7FBF7F"/>
        </patternFill>
      </fill>
    </dxf>
    <dxf>
      <fill>
        <patternFill>
          <bgColor rgb="FFFFFF7F"/>
        </patternFill>
      </fill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ill>
        <patternFill>
          <bgColor rgb="FFFFFF7F"/>
        </patternFill>
      </fill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7FBF7F"/>
        </patternFill>
      </fill>
    </dxf>
    <dxf>
      <fill>
        <patternFill>
          <bgColor rgb="FFFF8484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>
          <bgColor rgb="FFFF8484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>
          <bgColor rgb="FFFF8484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>
          <bgColor rgb="FFFF8484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>
          <bgColor rgb="FFFF8484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>
          <bgColor rgb="FFFF8484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>
          <bgColor rgb="FFFF8484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>
          <bgColor rgb="FFFF8484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>
          <bgColor rgb="FFFF8484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>
          <bgColor rgb="FFFF8484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>
          <bgColor rgb="FFFF8484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>
          <bgColor rgb="FFFF8484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33"/>
  <sheetViews>
    <sheetView tabSelected="1" zoomScale="90" zoomScaleNormal="90" workbookViewId="0">
      <pane xSplit="1" ySplit="2" topLeftCell="BL3" activePane="bottomRight" state="frozen"/>
      <selection pane="topRight" activeCell="B1" sqref="B1"/>
      <selection pane="bottomLeft" activeCell="A3" sqref="A3"/>
      <selection pane="bottomRight" activeCell="BP17" sqref="BP17"/>
    </sheetView>
  </sheetViews>
  <sheetFormatPr baseColWidth="10" defaultColWidth="11.1640625" defaultRowHeight="16" x14ac:dyDescent="0.2"/>
  <cols>
    <col min="1" max="1" width="18.5" style="17" bestFit="1" customWidth="1"/>
    <col min="2" max="2" width="17.1640625" style="17" bestFit="1" customWidth="1"/>
    <col min="3" max="3" width="17.33203125" style="17" bestFit="1" customWidth="1"/>
    <col min="4" max="4" width="19.1640625" style="17" bestFit="1" customWidth="1"/>
    <col min="5" max="5" width="16.1640625" style="17" bestFit="1" customWidth="1"/>
    <col min="6" max="6" width="18.83203125" style="17" bestFit="1" customWidth="1"/>
    <col min="7" max="7" width="9" style="17" bestFit="1" customWidth="1"/>
    <col min="8" max="8" width="12.83203125" style="17" bestFit="1" customWidth="1"/>
    <col min="9" max="9" width="15.33203125" style="17" bestFit="1" customWidth="1"/>
    <col min="10" max="11" width="15.33203125" style="17" customWidth="1"/>
    <col min="12" max="12" width="9.5" style="17" bestFit="1" customWidth="1"/>
    <col min="13" max="13" width="15.33203125" style="17" bestFit="1" customWidth="1"/>
    <col min="14" max="14" width="16" style="17" customWidth="1"/>
    <col min="15" max="17" width="11.1640625" style="17"/>
    <col min="18" max="18" width="6.6640625" style="33" bestFit="1" customWidth="1"/>
    <col min="19" max="19" width="10.83203125" style="33"/>
    <col min="20" max="20" width="11.33203125" style="33" bestFit="1" customWidth="1"/>
    <col min="21" max="21" width="11.83203125" style="33" bestFit="1" customWidth="1"/>
    <col min="22" max="22" width="12" style="33" bestFit="1" customWidth="1"/>
    <col min="23" max="23" width="10.83203125" style="33"/>
    <col min="24" max="24" width="11.6640625" style="17" bestFit="1" customWidth="1"/>
    <col min="25" max="25" width="8.83203125" style="17" bestFit="1" customWidth="1"/>
    <col min="26" max="26" width="11.83203125" style="79" bestFit="1" customWidth="1"/>
    <col min="27" max="27" width="11.1640625" style="17" bestFit="1" customWidth="1"/>
    <col min="28" max="28" width="12.1640625" style="17" bestFit="1" customWidth="1"/>
    <col min="29" max="29" width="7.1640625" style="17" bestFit="1" customWidth="1"/>
    <col min="30" max="30" width="32.33203125" style="17" bestFit="1" customWidth="1"/>
    <col min="31" max="32" width="5.6640625" style="17" bestFit="1" customWidth="1"/>
    <col min="33" max="33" width="10.1640625" style="17" bestFit="1" customWidth="1"/>
    <col min="34" max="34" width="4.1640625" style="17" bestFit="1" customWidth="1"/>
    <col min="35" max="35" width="10.83203125" style="18"/>
    <col min="36" max="36" width="11.1640625" style="17"/>
    <col min="37" max="37" width="18.5" style="17" bestFit="1" customWidth="1"/>
    <col min="38" max="38" width="11.6640625" style="17" customWidth="1"/>
    <col min="39" max="50" width="11.1640625" style="17"/>
    <col min="51" max="51" width="12.33203125" style="17" customWidth="1"/>
    <col min="52" max="52" width="6.83203125" style="17" customWidth="1"/>
    <col min="53" max="53" width="4.1640625" style="17" bestFit="1" customWidth="1"/>
    <col min="54" max="56" width="11.1640625" style="17"/>
    <col min="57" max="57" width="12" style="17" customWidth="1"/>
    <col min="58" max="58" width="11.5" style="17" customWidth="1"/>
    <col min="59" max="59" width="11.1640625" style="17"/>
    <col min="60" max="60" width="22.6640625" style="17" customWidth="1"/>
    <col min="61" max="61" width="15.5" style="17" bestFit="1" customWidth="1"/>
    <col min="62" max="63" width="11.1640625" style="17"/>
    <col min="64" max="64" width="10.83203125" style="17" customWidth="1"/>
    <col min="65" max="65" width="7.1640625" style="17" customWidth="1"/>
    <col min="66" max="66" width="11.1640625" style="17" customWidth="1"/>
    <col min="67" max="67" width="17.83203125" style="17" customWidth="1"/>
    <col min="68" max="68" width="27.33203125" style="17" customWidth="1"/>
    <col min="69" max="75" width="11.1640625" style="17"/>
    <col min="76" max="76" width="21.5" style="17" customWidth="1"/>
    <col min="77" max="77" width="26.33203125" style="17" customWidth="1"/>
    <col min="78" max="78" width="22.1640625" style="17" customWidth="1"/>
    <col min="79" max="79" width="12" style="17" customWidth="1"/>
    <col min="80" max="80" width="29.33203125" style="17" customWidth="1"/>
    <col min="81" max="81" width="37.6640625" style="17" bestFit="1" customWidth="1"/>
    <col min="82" max="82" width="29.83203125" style="17" customWidth="1"/>
    <col min="83" max="83" width="11.1640625" style="17"/>
    <col min="84" max="84" width="23.6640625" style="17" customWidth="1"/>
    <col min="85" max="85" width="32.5" style="17" customWidth="1"/>
    <col min="86" max="86" width="11.1640625" style="17"/>
    <col min="87" max="87" width="36.83203125" style="17" customWidth="1"/>
    <col min="88" max="88" width="11.1640625" style="17"/>
    <col min="89" max="89" width="27.83203125" style="17" customWidth="1"/>
    <col min="90" max="90" width="34" style="17" customWidth="1"/>
    <col min="91" max="95" width="11.1640625" style="17"/>
    <col min="96" max="96" width="16" style="17" customWidth="1"/>
    <col min="97" max="98" width="11.1640625" style="17"/>
    <col min="99" max="99" width="26.33203125" style="17" customWidth="1"/>
    <col min="100" max="100" width="14.83203125" style="17" customWidth="1"/>
    <col min="101" max="101" width="22.33203125" style="17" customWidth="1"/>
    <col min="102" max="102" width="27" style="17" customWidth="1"/>
    <col min="103" max="103" width="32" style="17" customWidth="1"/>
    <col min="104" max="104" width="24.6640625" style="17" customWidth="1"/>
    <col min="105" max="105" width="28.5" style="17" customWidth="1"/>
    <col min="106" max="106" width="20" style="17" customWidth="1"/>
    <col min="107" max="107" width="24.5" style="17" customWidth="1"/>
    <col min="108" max="108" width="17.83203125" style="17" customWidth="1"/>
    <col min="109" max="109" width="21.1640625" style="17" customWidth="1"/>
    <col min="110" max="110" width="19.33203125" style="17" customWidth="1"/>
    <col min="111" max="16384" width="11.1640625" style="17"/>
  </cols>
  <sheetData>
    <row r="1" spans="1:110" ht="17" thickBot="1" x14ac:dyDescent="0.25">
      <c r="C1" s="81" t="s">
        <v>65</v>
      </c>
      <c r="D1" s="81"/>
      <c r="E1" s="81"/>
      <c r="F1" s="81"/>
      <c r="G1" s="81"/>
      <c r="H1" s="81"/>
      <c r="I1" s="84" t="s">
        <v>20</v>
      </c>
      <c r="J1" s="84"/>
      <c r="K1" s="84"/>
      <c r="L1" s="84"/>
      <c r="M1" s="84" t="s">
        <v>21</v>
      </c>
      <c r="N1" s="84"/>
      <c r="O1" s="84"/>
      <c r="P1" s="84"/>
      <c r="R1" s="83" t="s">
        <v>59</v>
      </c>
      <c r="S1" s="83"/>
      <c r="T1" s="83"/>
      <c r="U1" s="83"/>
      <c r="V1" s="83"/>
      <c r="W1" s="83"/>
      <c r="X1" s="84" t="s">
        <v>60</v>
      </c>
      <c r="Y1" s="84"/>
      <c r="Z1" s="84"/>
      <c r="AA1" s="84"/>
      <c r="AB1" s="84"/>
      <c r="AC1" s="84"/>
      <c r="AD1" s="84"/>
      <c r="AE1" s="82" t="s">
        <v>67</v>
      </c>
      <c r="AF1" s="82"/>
    </row>
    <row r="2" spans="1:110" x14ac:dyDescent="0.2">
      <c r="B2" s="19" t="s">
        <v>66</v>
      </c>
      <c r="C2" s="20" t="s">
        <v>74</v>
      </c>
      <c r="D2" s="21" t="s">
        <v>73</v>
      </c>
      <c r="E2" s="21" t="s">
        <v>71</v>
      </c>
      <c r="F2" s="21" t="s">
        <v>72</v>
      </c>
      <c r="G2" s="22" t="s">
        <v>29</v>
      </c>
      <c r="H2" s="23" t="s">
        <v>30</v>
      </c>
      <c r="I2" s="24" t="s">
        <v>13</v>
      </c>
      <c r="J2" s="25" t="s">
        <v>17</v>
      </c>
      <c r="K2" s="25" t="s">
        <v>18</v>
      </c>
      <c r="L2" s="26" t="s">
        <v>19</v>
      </c>
      <c r="M2" s="24" t="s">
        <v>13</v>
      </c>
      <c r="N2" s="25" t="s">
        <v>17</v>
      </c>
      <c r="O2" s="25" t="s">
        <v>18</v>
      </c>
      <c r="P2" s="26" t="s">
        <v>19</v>
      </c>
      <c r="Q2" s="27" t="s">
        <v>14</v>
      </c>
      <c r="R2" s="1" t="s">
        <v>22</v>
      </c>
      <c r="S2" s="28" t="s">
        <v>23</v>
      </c>
      <c r="T2" s="28" t="s">
        <v>24</v>
      </c>
      <c r="U2" s="28" t="s">
        <v>26</v>
      </c>
      <c r="V2" s="28" t="s">
        <v>25</v>
      </c>
      <c r="W2" s="29" t="s">
        <v>27</v>
      </c>
      <c r="X2" s="24" t="s">
        <v>16</v>
      </c>
      <c r="Y2" s="28" t="s">
        <v>61</v>
      </c>
      <c r="Z2" s="25" t="s">
        <v>15</v>
      </c>
      <c r="AA2" s="28" t="s">
        <v>63</v>
      </c>
      <c r="AB2" s="28" t="s">
        <v>62</v>
      </c>
      <c r="AC2" s="28" t="s">
        <v>64</v>
      </c>
      <c r="AD2" s="29" t="s">
        <v>28</v>
      </c>
      <c r="AE2" s="30" t="s">
        <v>69</v>
      </c>
      <c r="AF2" s="30" t="s">
        <v>70</v>
      </c>
      <c r="AG2" s="31" t="s">
        <v>68</v>
      </c>
      <c r="AH2" s="12" t="s">
        <v>75</v>
      </c>
      <c r="AI2" s="32" t="s">
        <v>76</v>
      </c>
      <c r="AJ2" s="32" t="s">
        <v>77</v>
      </c>
      <c r="AK2" s="17" t="s">
        <v>79</v>
      </c>
      <c r="AL2" s="17" t="s">
        <v>80</v>
      </c>
      <c r="AM2" s="17" t="s">
        <v>81</v>
      </c>
      <c r="AN2" s="17" t="s">
        <v>82</v>
      </c>
      <c r="AO2" s="17" t="s">
        <v>83</v>
      </c>
      <c r="AQ2" s="17" t="s">
        <v>84</v>
      </c>
      <c r="AR2" s="17" t="s">
        <v>85</v>
      </c>
      <c r="AS2" s="17" t="s">
        <v>86</v>
      </c>
      <c r="AT2" s="17" t="s">
        <v>87</v>
      </c>
      <c r="AU2" s="17" t="s">
        <v>88</v>
      </c>
      <c r="AV2" s="17" t="s">
        <v>89</v>
      </c>
      <c r="AW2" s="17" t="s">
        <v>90</v>
      </c>
      <c r="AY2" s="33" t="s">
        <v>91</v>
      </c>
      <c r="AZ2" s="33" t="s">
        <v>92</v>
      </c>
      <c r="BA2" s="33" t="s">
        <v>75</v>
      </c>
      <c r="BB2" s="33" t="s">
        <v>93</v>
      </c>
      <c r="BC2" s="33" t="s">
        <v>87</v>
      </c>
      <c r="BD2" s="33" t="s">
        <v>94</v>
      </c>
      <c r="BE2" s="33" t="s">
        <v>95</v>
      </c>
      <c r="BF2" s="33" t="s">
        <v>96</v>
      </c>
      <c r="BG2" s="33"/>
      <c r="BH2" s="33" t="s">
        <v>97</v>
      </c>
      <c r="BI2" s="33" t="s">
        <v>98</v>
      </c>
      <c r="BJ2" s="33" t="s">
        <v>99</v>
      </c>
      <c r="BK2" s="33" t="s">
        <v>100</v>
      </c>
      <c r="BL2" s="33" t="s">
        <v>199</v>
      </c>
      <c r="BM2" s="33" t="s">
        <v>101</v>
      </c>
      <c r="BN2" s="33" t="s">
        <v>202</v>
      </c>
      <c r="BO2" s="33" t="s">
        <v>102</v>
      </c>
      <c r="BP2" s="33" t="s">
        <v>103</v>
      </c>
      <c r="BQ2" s="33" t="s">
        <v>104</v>
      </c>
      <c r="BR2" s="33" t="s">
        <v>87</v>
      </c>
      <c r="BS2" s="33" t="s">
        <v>105</v>
      </c>
      <c r="BT2" s="33" t="s">
        <v>106</v>
      </c>
      <c r="BU2" s="33" t="s">
        <v>151</v>
      </c>
      <c r="BV2" s="33" t="s">
        <v>107</v>
      </c>
      <c r="BW2" s="33" t="s">
        <v>152</v>
      </c>
      <c r="BX2" s="33" t="s">
        <v>108</v>
      </c>
      <c r="BY2" s="33" t="s">
        <v>109</v>
      </c>
      <c r="BZ2" s="33" t="s">
        <v>110</v>
      </c>
      <c r="CA2" s="33"/>
      <c r="CB2" s="33" t="s">
        <v>111</v>
      </c>
      <c r="CC2" s="33" t="s">
        <v>112</v>
      </c>
      <c r="CD2" s="33" t="s">
        <v>87</v>
      </c>
      <c r="CE2" s="33" t="s">
        <v>94</v>
      </c>
      <c r="CF2" s="33" t="s">
        <v>95</v>
      </c>
      <c r="CG2" s="33" t="s">
        <v>96</v>
      </c>
      <c r="CH2" s="33" t="s">
        <v>113</v>
      </c>
      <c r="CI2" s="33" t="s">
        <v>114</v>
      </c>
      <c r="CJ2" s="33" t="s">
        <v>115</v>
      </c>
      <c r="CL2" s="17" t="s">
        <v>116</v>
      </c>
      <c r="CM2" s="17" t="s">
        <v>117</v>
      </c>
      <c r="CN2" s="17" t="s">
        <v>118</v>
      </c>
      <c r="CO2" s="17" t="s">
        <v>119</v>
      </c>
      <c r="CP2" s="17" t="s">
        <v>87</v>
      </c>
      <c r="CQ2" s="17" t="s">
        <v>120</v>
      </c>
      <c r="CR2" s="17" t="s">
        <v>121</v>
      </c>
      <c r="CS2" s="17" t="s">
        <v>122</v>
      </c>
      <c r="CU2" s="17" t="s">
        <v>123</v>
      </c>
      <c r="CV2" s="17" t="s">
        <v>124</v>
      </c>
      <c r="CW2" s="17" t="s">
        <v>125</v>
      </c>
      <c r="CX2" s="17" t="s">
        <v>126</v>
      </c>
      <c r="CY2" s="17" t="s">
        <v>127</v>
      </c>
      <c r="CZ2" s="17" t="s">
        <v>128</v>
      </c>
      <c r="DA2" s="17" t="s">
        <v>129</v>
      </c>
      <c r="DB2" s="17" t="s">
        <v>177</v>
      </c>
      <c r="DC2" s="17" t="s">
        <v>130</v>
      </c>
      <c r="DD2" s="17" t="s">
        <v>131</v>
      </c>
      <c r="DE2" s="17" t="s">
        <v>132</v>
      </c>
      <c r="DF2" s="17" t="s">
        <v>133</v>
      </c>
    </row>
    <row r="3" spans="1:110" x14ac:dyDescent="0.2">
      <c r="A3" s="34" t="s">
        <v>0</v>
      </c>
      <c r="B3" s="35">
        <v>33035279</v>
      </c>
      <c r="C3" s="36" t="str">
        <f>IF(B3&gt;10000000,"PASS","FAIL")</f>
        <v>PASS</v>
      </c>
      <c r="D3" s="37" t="str">
        <f>IF(O3+P3&lt;0.01,"PASS","FAIL")</f>
        <v>PASS</v>
      </c>
      <c r="E3" s="9" t="str">
        <f>IF(X3&gt;0.6,"PASS","FAIL")</f>
        <v>FAIL</v>
      </c>
      <c r="F3" s="6" t="str">
        <f>IF(AD3&gt;250000,"PASS","FAIL")</f>
        <v>FAIL</v>
      </c>
      <c r="G3" s="2" t="s">
        <v>31</v>
      </c>
      <c r="H3" s="3" t="s">
        <v>31</v>
      </c>
      <c r="I3" s="38">
        <v>32.505000000000003</v>
      </c>
      <c r="J3" s="39">
        <v>9.9599999999999994E-2</v>
      </c>
      <c r="K3" s="39">
        <v>0</v>
      </c>
      <c r="L3" s="40">
        <v>1.83E-2</v>
      </c>
      <c r="M3" s="38">
        <v>32.673999999999999</v>
      </c>
      <c r="N3" s="39">
        <v>0.19939999999999999</v>
      </c>
      <c r="O3" s="39">
        <v>0</v>
      </c>
      <c r="P3" s="40">
        <v>1E-3</v>
      </c>
      <c r="Q3" s="41">
        <v>0.99519999999999997</v>
      </c>
      <c r="R3" s="42">
        <v>91.75</v>
      </c>
      <c r="S3" s="43">
        <v>7.3700000000000054</v>
      </c>
      <c r="T3" s="43">
        <v>0.57999999999999829</v>
      </c>
      <c r="U3" s="43">
        <v>0.34999999999999432</v>
      </c>
      <c r="V3" s="43">
        <v>0.29999999999999721</v>
      </c>
      <c r="W3" s="44">
        <v>0.62999999999999545</v>
      </c>
      <c r="X3" s="45">
        <v>6.25E-2</v>
      </c>
      <c r="Y3" s="39">
        <v>0.92930000000000001</v>
      </c>
      <c r="Z3" s="46">
        <v>8.14E-2</v>
      </c>
      <c r="AA3" s="47">
        <v>0.35980000000000001</v>
      </c>
      <c r="AB3" s="46">
        <v>0.51339999999999997</v>
      </c>
      <c r="AC3" s="48">
        <v>10140</v>
      </c>
      <c r="AD3" s="49">
        <v>22386.06793664434</v>
      </c>
      <c r="AE3" s="50">
        <v>0.82</v>
      </c>
      <c r="AF3" s="50">
        <v>0.78</v>
      </c>
      <c r="AG3" s="47" t="s">
        <v>47</v>
      </c>
      <c r="AH3" s="10">
        <v>2.2000000000000002</v>
      </c>
      <c r="AI3" s="18">
        <v>290</v>
      </c>
      <c r="AJ3" s="17" t="s">
        <v>78</v>
      </c>
      <c r="AK3" s="51" t="s">
        <v>0</v>
      </c>
      <c r="AL3" s="85">
        <v>20180401</v>
      </c>
      <c r="AM3" s="17" t="s">
        <v>135</v>
      </c>
      <c r="AN3" s="85">
        <v>2000</v>
      </c>
      <c r="AO3" s="85">
        <v>123456</v>
      </c>
      <c r="AP3" s="85"/>
      <c r="AQ3" s="85">
        <v>20180418</v>
      </c>
      <c r="AR3" s="17" t="s">
        <v>137</v>
      </c>
      <c r="AS3" s="85">
        <v>123456</v>
      </c>
      <c r="AT3" s="17" t="s">
        <v>138</v>
      </c>
      <c r="AU3" s="85">
        <v>25</v>
      </c>
      <c r="AV3" s="85" t="s">
        <v>188</v>
      </c>
      <c r="AW3" s="85" t="s">
        <v>198</v>
      </c>
      <c r="AX3" s="85"/>
      <c r="AY3" s="85">
        <v>20180418</v>
      </c>
      <c r="AZ3" s="85">
        <v>2</v>
      </c>
      <c r="BA3" s="10">
        <v>2.2000000000000002</v>
      </c>
      <c r="BB3" s="11">
        <v>96.5</v>
      </c>
      <c r="BC3" s="17" t="s">
        <v>139</v>
      </c>
      <c r="BD3" s="17" t="s">
        <v>140</v>
      </c>
      <c r="BE3" s="17" t="s">
        <v>201</v>
      </c>
      <c r="BF3" s="17">
        <v>20201212</v>
      </c>
      <c r="BH3" s="17" t="s">
        <v>141</v>
      </c>
      <c r="BI3" s="17">
        <v>20180509</v>
      </c>
      <c r="BJ3" s="17" t="s">
        <v>142</v>
      </c>
      <c r="BK3" s="17" t="s">
        <v>201</v>
      </c>
      <c r="BL3" s="87">
        <v>5</v>
      </c>
      <c r="BM3" s="17" t="s">
        <v>180</v>
      </c>
      <c r="BN3" s="17">
        <v>94</v>
      </c>
      <c r="BO3" s="17">
        <v>15</v>
      </c>
      <c r="BQ3" s="17">
        <v>123456</v>
      </c>
      <c r="BR3" s="17" t="s">
        <v>139</v>
      </c>
      <c r="BT3" t="s">
        <v>153</v>
      </c>
      <c r="BU3" t="s">
        <v>154</v>
      </c>
      <c r="BV3" t="s">
        <v>203</v>
      </c>
      <c r="BW3" t="s">
        <v>204</v>
      </c>
      <c r="BX3" s="17">
        <v>23</v>
      </c>
      <c r="BZ3" s="17">
        <v>345678</v>
      </c>
      <c r="CB3" s="17">
        <v>20180509</v>
      </c>
      <c r="CC3" s="17">
        <v>2</v>
      </c>
      <c r="CD3" s="17" t="s">
        <v>139</v>
      </c>
      <c r="CE3" s="17" t="s">
        <v>173</v>
      </c>
      <c r="CF3" s="17">
        <v>123456</v>
      </c>
      <c r="CG3" s="17">
        <v>20201212</v>
      </c>
      <c r="CH3" s="18">
        <v>290</v>
      </c>
      <c r="CL3" s="17" t="s">
        <v>171</v>
      </c>
      <c r="CN3" s="17" t="s">
        <v>186</v>
      </c>
      <c r="CO3" s="17" t="s">
        <v>187</v>
      </c>
      <c r="CP3" s="17" t="s">
        <v>139</v>
      </c>
      <c r="CQ3" s="17" t="s">
        <v>186</v>
      </c>
      <c r="CR3" s="17">
        <v>234567</v>
      </c>
      <c r="CS3" s="17">
        <v>101010</v>
      </c>
      <c r="CV3" s="17" t="s">
        <v>183</v>
      </c>
      <c r="CW3" s="17" t="s">
        <v>134</v>
      </c>
      <c r="CY3" s="80" t="s">
        <v>185</v>
      </c>
      <c r="CZ3" s="17" t="s">
        <v>175</v>
      </c>
      <c r="DA3" s="17" t="s">
        <v>176</v>
      </c>
      <c r="DB3" s="17" t="s">
        <v>181</v>
      </c>
      <c r="DC3" s="17" t="s">
        <v>134</v>
      </c>
      <c r="DD3" s="17">
        <v>20180510</v>
      </c>
      <c r="DE3" s="17" t="s">
        <v>179</v>
      </c>
      <c r="DF3" s="17" t="s">
        <v>184</v>
      </c>
    </row>
    <row r="4" spans="1:110" x14ac:dyDescent="0.2">
      <c r="A4" s="34" t="s">
        <v>1</v>
      </c>
      <c r="B4" s="35">
        <v>26947176</v>
      </c>
      <c r="C4" s="36" t="str">
        <f t="shared" ref="C4:C24" si="0">IF(B4&gt;10000000,"PASS","FAIL")</f>
        <v>PASS</v>
      </c>
      <c r="D4" s="52" t="str">
        <f t="shared" ref="D4:D24" si="1">IF(O4+P4&lt;0.01,"PASS","FAIL")</f>
        <v>PASS</v>
      </c>
      <c r="E4" s="2" t="str">
        <f t="shared" ref="E4:E24" si="2">IF(X4&gt;0.6,"PASS","FAIL")</f>
        <v>FAIL</v>
      </c>
      <c r="F4" s="6" t="str">
        <f t="shared" ref="F4:F24" si="3">IF(AD4&gt;250000,"PASS","FAIL")</f>
        <v>FAIL</v>
      </c>
      <c r="G4" s="2" t="s">
        <v>31</v>
      </c>
      <c r="H4" s="5" t="s">
        <v>32</v>
      </c>
      <c r="I4" s="38">
        <v>32.033000000000001</v>
      </c>
      <c r="J4" s="39">
        <v>0.10680000000000001</v>
      </c>
      <c r="K4" s="39">
        <v>0</v>
      </c>
      <c r="L4" s="40">
        <v>5.6800000000000002E-3</v>
      </c>
      <c r="M4" s="38">
        <v>32.186999999999998</v>
      </c>
      <c r="N4" s="39">
        <v>0.20300000000000001</v>
      </c>
      <c r="O4" s="39">
        <v>0</v>
      </c>
      <c r="P4" s="40">
        <v>4.0000000000000002E-4</v>
      </c>
      <c r="Q4" s="41">
        <v>0.99609999999999999</v>
      </c>
      <c r="R4" s="42">
        <v>84.22</v>
      </c>
      <c r="S4" s="43">
        <v>15.48</v>
      </c>
      <c r="T4" s="43">
        <v>0.15999999999999659</v>
      </c>
      <c r="U4" s="43">
        <v>9.0000000000003411E-2</v>
      </c>
      <c r="V4" s="43">
        <v>9.0000000000003411E-2</v>
      </c>
      <c r="W4" s="44">
        <v>0.20000000000000279</v>
      </c>
      <c r="X4" s="45">
        <v>0.13300000000000001</v>
      </c>
      <c r="Y4" s="39">
        <v>0.85060000000000002</v>
      </c>
      <c r="Z4" s="46">
        <v>1.1599999999999999E-2</v>
      </c>
      <c r="AA4" s="39">
        <v>0.52790000000000004</v>
      </c>
      <c r="AB4" s="46">
        <v>0.40539999999999998</v>
      </c>
      <c r="AC4" s="48">
        <v>11119</v>
      </c>
      <c r="AD4" s="49">
        <v>69937.681039378673</v>
      </c>
      <c r="AE4" s="50">
        <v>0.72</v>
      </c>
      <c r="AF4" s="50">
        <v>0.28000000000000003</v>
      </c>
      <c r="AG4" s="47" t="s">
        <v>48</v>
      </c>
      <c r="AH4" s="10">
        <v>2.2000000000000002</v>
      </c>
      <c r="AI4" s="18">
        <v>453</v>
      </c>
      <c r="AJ4" s="17" t="s">
        <v>78</v>
      </c>
      <c r="AK4" s="51" t="s">
        <v>1</v>
      </c>
      <c r="AL4" s="86">
        <v>20180403</v>
      </c>
      <c r="AM4" s="17" t="s">
        <v>135</v>
      </c>
      <c r="AN4" s="85">
        <v>2500</v>
      </c>
      <c r="AO4" s="85">
        <v>123457</v>
      </c>
      <c r="AP4" s="85"/>
      <c r="AQ4" s="85">
        <v>20180418</v>
      </c>
      <c r="AR4" s="17" t="s">
        <v>137</v>
      </c>
      <c r="AS4" s="85">
        <v>123456</v>
      </c>
      <c r="AT4" s="17" t="s">
        <v>138</v>
      </c>
      <c r="AU4" s="85">
        <v>25</v>
      </c>
      <c r="AV4" s="85" t="s">
        <v>189</v>
      </c>
      <c r="AW4" s="85" t="s">
        <v>198</v>
      </c>
      <c r="AX4" s="85"/>
      <c r="AY4" s="85">
        <v>20180418</v>
      </c>
      <c r="AZ4" s="85">
        <v>2</v>
      </c>
      <c r="BA4" s="10">
        <v>2.2000000000000002</v>
      </c>
      <c r="BB4" s="11">
        <v>392</v>
      </c>
      <c r="BC4" s="17" t="s">
        <v>139</v>
      </c>
      <c r="BD4" s="17" t="s">
        <v>140</v>
      </c>
      <c r="BE4" s="17" t="s">
        <v>201</v>
      </c>
      <c r="BF4" s="17">
        <v>20201212</v>
      </c>
      <c r="BH4" s="17" t="s">
        <v>141</v>
      </c>
      <c r="BI4" s="17">
        <v>20180509</v>
      </c>
      <c r="BJ4" s="17" t="s">
        <v>142</v>
      </c>
      <c r="BK4" s="17" t="s">
        <v>201</v>
      </c>
      <c r="BL4" s="87">
        <v>5</v>
      </c>
      <c r="BM4" s="17" t="s">
        <v>180</v>
      </c>
      <c r="BN4" s="17">
        <v>94</v>
      </c>
      <c r="BO4" s="17">
        <v>15</v>
      </c>
      <c r="BQ4" s="17">
        <v>123457</v>
      </c>
      <c r="BR4" s="17" t="s">
        <v>139</v>
      </c>
      <c r="BT4" t="s">
        <v>153</v>
      </c>
      <c r="BU4" t="s">
        <v>154</v>
      </c>
      <c r="BV4" t="s">
        <v>155</v>
      </c>
      <c r="BW4" t="s">
        <v>156</v>
      </c>
      <c r="BX4" s="17">
        <v>23</v>
      </c>
      <c r="BZ4" s="17">
        <v>345679</v>
      </c>
      <c r="CB4" s="17">
        <v>20180509</v>
      </c>
      <c r="CC4" s="17">
        <v>2</v>
      </c>
      <c r="CE4" s="17" t="s">
        <v>173</v>
      </c>
      <c r="CH4" s="18">
        <v>453</v>
      </c>
      <c r="CL4" s="17" t="s">
        <v>171</v>
      </c>
      <c r="CN4" s="17" t="s">
        <v>186</v>
      </c>
      <c r="CP4" s="17" t="s">
        <v>139</v>
      </c>
      <c r="CQ4" s="17" t="s">
        <v>186</v>
      </c>
      <c r="CR4" s="17">
        <v>234567</v>
      </c>
      <c r="CS4" s="17">
        <v>101010</v>
      </c>
      <c r="CV4" s="17" t="s">
        <v>183</v>
      </c>
      <c r="CW4" s="17" t="s">
        <v>134</v>
      </c>
      <c r="CY4" s="80"/>
      <c r="CZ4" s="17" t="s">
        <v>175</v>
      </c>
      <c r="DA4" s="17" t="s">
        <v>176</v>
      </c>
      <c r="DC4" s="17" t="s">
        <v>134</v>
      </c>
    </row>
    <row r="5" spans="1:110" x14ac:dyDescent="0.2">
      <c r="A5" s="34" t="s">
        <v>2</v>
      </c>
      <c r="B5" s="35">
        <v>28310735</v>
      </c>
      <c r="C5" s="36" t="str">
        <f t="shared" si="0"/>
        <v>PASS</v>
      </c>
      <c r="D5" s="52" t="str">
        <f t="shared" si="1"/>
        <v>PASS</v>
      </c>
      <c r="E5" s="2" t="str">
        <f t="shared" si="2"/>
        <v>FAIL</v>
      </c>
      <c r="F5" s="6" t="str">
        <f t="shared" si="3"/>
        <v>FAIL</v>
      </c>
      <c r="G5" s="4" t="s">
        <v>32</v>
      </c>
      <c r="H5" s="5" t="s">
        <v>32</v>
      </c>
      <c r="I5" s="38">
        <v>32.323999999999998</v>
      </c>
      <c r="J5" s="39">
        <v>8.8499999999999995E-2</v>
      </c>
      <c r="K5" s="39">
        <v>0</v>
      </c>
      <c r="L5" s="40">
        <v>2.0899999999999998E-3</v>
      </c>
      <c r="M5" s="38">
        <v>32.459000000000003</v>
      </c>
      <c r="N5" s="39">
        <v>0.186</v>
      </c>
      <c r="O5" s="39">
        <v>0</v>
      </c>
      <c r="P5" s="40">
        <v>1.8000000000000001E-4</v>
      </c>
      <c r="Q5" s="41">
        <v>0.99890000000000001</v>
      </c>
      <c r="R5" s="42">
        <v>69.12</v>
      </c>
      <c r="S5" s="43">
        <v>30.41</v>
      </c>
      <c r="T5" s="43">
        <v>0.43999999999999773</v>
      </c>
      <c r="U5" s="43">
        <v>0.1400000000000006</v>
      </c>
      <c r="V5" s="43">
        <v>0.1400000000000006</v>
      </c>
      <c r="W5" s="44">
        <v>0.32999999999999829</v>
      </c>
      <c r="X5" s="45">
        <v>0.26769999999999999</v>
      </c>
      <c r="Y5" s="39">
        <v>0.70450000000000002</v>
      </c>
      <c r="Z5" s="46">
        <v>1.6E-2</v>
      </c>
      <c r="AA5" s="39">
        <v>0.4919</v>
      </c>
      <c r="AB5" s="46">
        <v>0.44919999999999999</v>
      </c>
      <c r="AC5" s="48">
        <v>14488</v>
      </c>
      <c r="AD5" s="49">
        <v>131533.60377256191</v>
      </c>
      <c r="AE5" s="50">
        <v>0.76</v>
      </c>
      <c r="AF5" s="50">
        <v>0.45</v>
      </c>
      <c r="AG5" s="47" t="s">
        <v>49</v>
      </c>
      <c r="AH5" s="10">
        <v>3.3</v>
      </c>
      <c r="AI5" s="18">
        <v>303</v>
      </c>
      <c r="AJ5" s="17" t="s">
        <v>78</v>
      </c>
      <c r="AK5" s="51" t="s">
        <v>2</v>
      </c>
      <c r="AL5" s="86">
        <v>20180404</v>
      </c>
      <c r="AM5" s="17" t="s">
        <v>135</v>
      </c>
      <c r="AN5" s="85">
        <v>5800</v>
      </c>
      <c r="AO5" s="85">
        <v>123458</v>
      </c>
      <c r="AP5" s="85"/>
      <c r="AQ5" s="85">
        <v>20180418</v>
      </c>
      <c r="AR5" s="17" t="s">
        <v>137</v>
      </c>
      <c r="AS5" s="85">
        <v>123456</v>
      </c>
      <c r="AT5" s="17" t="s">
        <v>138</v>
      </c>
      <c r="AU5" s="85">
        <v>25</v>
      </c>
      <c r="AV5" s="85" t="s">
        <v>190</v>
      </c>
      <c r="AW5" s="85" t="s">
        <v>198</v>
      </c>
      <c r="AX5" s="85"/>
      <c r="AY5" s="85">
        <v>20180418</v>
      </c>
      <c r="AZ5" s="85">
        <v>2</v>
      </c>
      <c r="BA5" s="10">
        <v>3.3</v>
      </c>
      <c r="BB5" s="11">
        <v>336</v>
      </c>
      <c r="BC5" s="17" t="s">
        <v>139</v>
      </c>
      <c r="BD5" s="17" t="s">
        <v>140</v>
      </c>
      <c r="BE5" s="17" t="s">
        <v>201</v>
      </c>
      <c r="BF5" s="17">
        <v>20201212</v>
      </c>
      <c r="BH5" s="17" t="s">
        <v>141</v>
      </c>
      <c r="BI5" s="17">
        <v>20180509</v>
      </c>
      <c r="BJ5" s="17" t="s">
        <v>142</v>
      </c>
      <c r="BK5" s="17" t="s">
        <v>201</v>
      </c>
      <c r="BL5" s="87">
        <v>5</v>
      </c>
      <c r="BM5" s="17" t="s">
        <v>180</v>
      </c>
      <c r="BN5" s="17">
        <v>94</v>
      </c>
      <c r="BO5" s="17">
        <v>15</v>
      </c>
      <c r="BQ5" s="17">
        <v>123458</v>
      </c>
      <c r="BR5" s="17" t="s">
        <v>139</v>
      </c>
      <c r="BT5" t="s">
        <v>153</v>
      </c>
      <c r="BU5" t="s">
        <v>154</v>
      </c>
      <c r="BV5" s="88" t="s">
        <v>205</v>
      </c>
      <c r="BW5" s="88" t="s">
        <v>206</v>
      </c>
      <c r="BX5" s="17">
        <v>23</v>
      </c>
      <c r="BZ5" s="17">
        <v>345680</v>
      </c>
      <c r="CB5" s="17">
        <v>20180509</v>
      </c>
      <c r="CC5" s="17">
        <v>2</v>
      </c>
      <c r="CE5" s="17" t="s">
        <v>173</v>
      </c>
      <c r="CH5" s="18">
        <v>303</v>
      </c>
      <c r="CL5" s="17" t="s">
        <v>171</v>
      </c>
      <c r="CN5" s="17" t="s">
        <v>186</v>
      </c>
      <c r="CP5" s="17" t="s">
        <v>139</v>
      </c>
      <c r="CQ5" s="17" t="s">
        <v>186</v>
      </c>
      <c r="CR5" s="17">
        <v>234567</v>
      </c>
      <c r="CS5" s="17">
        <v>101010</v>
      </c>
      <c r="CV5" s="17" t="s">
        <v>183</v>
      </c>
      <c r="CW5" s="17" t="s">
        <v>134</v>
      </c>
      <c r="CZ5" s="17" t="s">
        <v>175</v>
      </c>
      <c r="DA5" s="17" t="s">
        <v>176</v>
      </c>
      <c r="DC5" s="17" t="s">
        <v>134</v>
      </c>
    </row>
    <row r="6" spans="1:110" x14ac:dyDescent="0.2">
      <c r="A6" s="34" t="s">
        <v>3</v>
      </c>
      <c r="B6" s="35">
        <v>43900892</v>
      </c>
      <c r="C6" s="36" t="str">
        <f t="shared" si="0"/>
        <v>PASS</v>
      </c>
      <c r="D6" s="52" t="str">
        <f t="shared" si="1"/>
        <v>PASS</v>
      </c>
      <c r="E6" s="52" t="str">
        <f t="shared" si="2"/>
        <v>PASS</v>
      </c>
      <c r="F6" s="7" t="str">
        <f t="shared" si="3"/>
        <v>PASS</v>
      </c>
      <c r="G6" s="52" t="s">
        <v>12</v>
      </c>
      <c r="H6" s="53" t="s">
        <v>12</v>
      </c>
      <c r="I6" s="38">
        <v>32.149000000000001</v>
      </c>
      <c r="J6" s="39">
        <v>0.27329999999999999</v>
      </c>
      <c r="K6" s="39">
        <v>1.2999999999999999E-3</v>
      </c>
      <c r="L6" s="40">
        <v>6.7000000000000002E-3</v>
      </c>
      <c r="M6" s="38">
        <v>32.32</v>
      </c>
      <c r="N6" s="39">
        <v>0.43730000000000002</v>
      </c>
      <c r="O6" s="39">
        <v>0</v>
      </c>
      <c r="P6" s="40">
        <v>3.8000000000000002E-4</v>
      </c>
      <c r="Q6" s="41">
        <v>0.999</v>
      </c>
      <c r="R6" s="42">
        <v>8.7799999999999994</v>
      </c>
      <c r="S6" s="43">
        <v>91.05</v>
      </c>
      <c r="T6" s="43">
        <v>5.269999999999996</v>
      </c>
      <c r="U6" s="43">
        <v>1.0000000000005119E-2</v>
      </c>
      <c r="V6" s="43">
        <v>1.0000000000005119E-2</v>
      </c>
      <c r="W6" s="44">
        <v>1.290000000000006</v>
      </c>
      <c r="X6" s="45">
        <v>0.76629999999999998</v>
      </c>
      <c r="Y6" s="39">
        <v>0.15459999999999999</v>
      </c>
      <c r="Z6" s="46">
        <v>7.5899999999999995E-2</v>
      </c>
      <c r="AA6" s="39">
        <v>0.62209999999999999</v>
      </c>
      <c r="AB6" s="46">
        <v>0.41420000000000001</v>
      </c>
      <c r="AC6" s="48">
        <v>27920</v>
      </c>
      <c r="AD6" s="49">
        <v>476218.86589457002</v>
      </c>
      <c r="AE6" s="50">
        <v>0.78</v>
      </c>
      <c r="AF6" s="50">
        <v>0.95</v>
      </c>
      <c r="AG6" s="47" t="s">
        <v>50</v>
      </c>
      <c r="AH6" s="10">
        <v>8.8000000000000007</v>
      </c>
      <c r="AI6" s="18">
        <v>294</v>
      </c>
      <c r="AJ6" s="17" t="s">
        <v>78</v>
      </c>
      <c r="AK6" s="51" t="s">
        <v>3</v>
      </c>
      <c r="AL6" s="86">
        <v>20180404</v>
      </c>
      <c r="AM6" s="17" t="s">
        <v>135</v>
      </c>
      <c r="AN6" s="85">
        <v>151000</v>
      </c>
      <c r="AO6" s="85">
        <v>123459</v>
      </c>
      <c r="AP6" s="85"/>
      <c r="AQ6" s="85">
        <v>20180418</v>
      </c>
      <c r="AR6" s="17" t="s">
        <v>137</v>
      </c>
      <c r="AS6" s="85">
        <v>123456</v>
      </c>
      <c r="AT6" s="17" t="s">
        <v>138</v>
      </c>
      <c r="AU6" s="85">
        <v>25</v>
      </c>
      <c r="AV6" s="85" t="s">
        <v>191</v>
      </c>
      <c r="AW6" s="85" t="s">
        <v>198</v>
      </c>
      <c r="AX6" s="85"/>
      <c r="AY6" s="85">
        <v>20180418</v>
      </c>
      <c r="AZ6" s="85">
        <v>2</v>
      </c>
      <c r="BA6" s="10">
        <v>8.8000000000000007</v>
      </c>
      <c r="BB6" s="11">
        <v>7270</v>
      </c>
      <c r="BC6" s="17" t="s">
        <v>139</v>
      </c>
      <c r="BD6" s="17" t="s">
        <v>140</v>
      </c>
      <c r="BE6" s="17" t="s">
        <v>201</v>
      </c>
      <c r="BF6" s="17">
        <v>20201212</v>
      </c>
      <c r="BH6" s="17" t="s">
        <v>141</v>
      </c>
      <c r="BI6" s="17">
        <v>20180509</v>
      </c>
      <c r="BJ6" s="17" t="s">
        <v>142</v>
      </c>
      <c r="BK6" s="17" t="s">
        <v>201</v>
      </c>
      <c r="BL6" s="87">
        <v>5</v>
      </c>
      <c r="BM6" s="17" t="s">
        <v>178</v>
      </c>
      <c r="BN6" s="17">
        <v>94</v>
      </c>
      <c r="BO6" s="17">
        <v>15</v>
      </c>
      <c r="BQ6" s="17">
        <v>123459</v>
      </c>
      <c r="BR6" s="17" t="s">
        <v>139</v>
      </c>
      <c r="BT6" t="s">
        <v>153</v>
      </c>
      <c r="BU6" t="s">
        <v>154</v>
      </c>
      <c r="BV6" s="88" t="s">
        <v>207</v>
      </c>
      <c r="BW6" s="88" t="s">
        <v>208</v>
      </c>
      <c r="BX6" s="17">
        <v>23</v>
      </c>
      <c r="BZ6" s="17">
        <v>345681</v>
      </c>
      <c r="CB6" s="17">
        <v>20180509</v>
      </c>
      <c r="CC6" s="17">
        <v>2</v>
      </c>
      <c r="CE6" s="17" t="s">
        <v>173</v>
      </c>
      <c r="CH6" s="18">
        <v>294</v>
      </c>
      <c r="CL6" s="17" t="s">
        <v>171</v>
      </c>
      <c r="CN6" s="17" t="s">
        <v>186</v>
      </c>
      <c r="CP6" s="17" t="s">
        <v>139</v>
      </c>
      <c r="CQ6" s="17" t="s">
        <v>186</v>
      </c>
      <c r="CR6" s="17">
        <v>234567</v>
      </c>
      <c r="CS6" s="17">
        <v>101010</v>
      </c>
      <c r="CV6" s="17" t="s">
        <v>183</v>
      </c>
      <c r="CW6" s="17" t="s">
        <v>134</v>
      </c>
      <c r="CZ6" s="17" t="s">
        <v>175</v>
      </c>
      <c r="DA6" s="17" t="s">
        <v>176</v>
      </c>
      <c r="DC6" s="17" t="s">
        <v>134</v>
      </c>
    </row>
    <row r="7" spans="1:110" x14ac:dyDescent="0.2">
      <c r="A7" s="34" t="s">
        <v>4</v>
      </c>
      <c r="B7" s="35">
        <v>37801406</v>
      </c>
      <c r="C7" s="36" t="str">
        <f t="shared" si="0"/>
        <v>PASS</v>
      </c>
      <c r="D7" s="52" t="str">
        <f t="shared" si="1"/>
        <v>PASS</v>
      </c>
      <c r="E7" s="52" t="str">
        <f t="shared" si="2"/>
        <v>PASS</v>
      </c>
      <c r="F7" s="7" t="str">
        <f t="shared" si="3"/>
        <v>PASS</v>
      </c>
      <c r="G7" s="52" t="s">
        <v>12</v>
      </c>
      <c r="H7" s="5" t="s">
        <v>32</v>
      </c>
      <c r="I7" s="38">
        <v>32.093000000000004</v>
      </c>
      <c r="J7" s="39">
        <v>0.31540000000000001</v>
      </c>
      <c r="K7" s="39">
        <v>7.7000000000000002E-3</v>
      </c>
      <c r="L7" s="40">
        <v>5.8189999999999999E-2</v>
      </c>
      <c r="M7" s="38">
        <v>32.411999999999999</v>
      </c>
      <c r="N7" s="39">
        <v>0.47460000000000002</v>
      </c>
      <c r="O7" s="39">
        <v>0</v>
      </c>
      <c r="P7" s="40">
        <v>2.4199999999999998E-3</v>
      </c>
      <c r="Q7" s="41">
        <v>0.98340000000000005</v>
      </c>
      <c r="R7" s="42">
        <v>20.16</v>
      </c>
      <c r="S7" s="43">
        <v>79.239999999999995</v>
      </c>
      <c r="T7" s="43">
        <v>11.98</v>
      </c>
      <c r="U7" s="43">
        <v>0.25</v>
      </c>
      <c r="V7" s="43">
        <v>9.9999999999994316E-2</v>
      </c>
      <c r="W7" s="44">
        <v>3.129999999999995</v>
      </c>
      <c r="X7" s="45">
        <v>0.61040000000000005</v>
      </c>
      <c r="Y7" s="39">
        <v>0.27029999999999998</v>
      </c>
      <c r="Z7" s="46">
        <v>0.22839999999999999</v>
      </c>
      <c r="AA7" s="39">
        <v>0.45860000000000001</v>
      </c>
      <c r="AB7" s="46">
        <v>0.40889999999999999</v>
      </c>
      <c r="AC7" s="48">
        <v>34662</v>
      </c>
      <c r="AD7" s="49">
        <v>275293.06714147091</v>
      </c>
      <c r="AE7" s="50">
        <v>0.53</v>
      </c>
      <c r="AF7" s="50">
        <v>0.92</v>
      </c>
      <c r="AG7" s="47" t="s">
        <v>51</v>
      </c>
      <c r="AH7" s="10">
        <v>7.6</v>
      </c>
      <c r="AI7" s="18">
        <v>260</v>
      </c>
      <c r="AJ7" s="17" t="s">
        <v>78</v>
      </c>
      <c r="AK7" s="51" t="s">
        <v>4</v>
      </c>
      <c r="AL7" s="86">
        <v>20180410</v>
      </c>
      <c r="AM7" s="17" t="s">
        <v>135</v>
      </c>
      <c r="AN7" s="85">
        <v>87300</v>
      </c>
      <c r="AO7" s="85">
        <v>123460</v>
      </c>
      <c r="AP7" s="85"/>
      <c r="AQ7" s="85">
        <v>20180418</v>
      </c>
      <c r="AR7" s="17" t="s">
        <v>137</v>
      </c>
      <c r="AS7" s="85">
        <v>123456</v>
      </c>
      <c r="AT7" s="17" t="s">
        <v>138</v>
      </c>
      <c r="AU7" s="85">
        <v>25</v>
      </c>
      <c r="AV7" s="85" t="s">
        <v>192</v>
      </c>
      <c r="AW7" s="85" t="s">
        <v>198</v>
      </c>
      <c r="AX7" s="85"/>
      <c r="AY7" s="85">
        <v>20180418</v>
      </c>
      <c r="AZ7" s="85">
        <v>2</v>
      </c>
      <c r="BA7" s="10">
        <v>7.6</v>
      </c>
      <c r="BB7" s="11">
        <v>2410</v>
      </c>
      <c r="BC7" s="17" t="s">
        <v>139</v>
      </c>
      <c r="BD7" s="17" t="s">
        <v>140</v>
      </c>
      <c r="BE7" s="17" t="s">
        <v>201</v>
      </c>
      <c r="BF7" s="17">
        <v>20201212</v>
      </c>
      <c r="BH7" s="17" t="s">
        <v>141</v>
      </c>
      <c r="BI7" s="17">
        <v>20180509</v>
      </c>
      <c r="BJ7" s="17" t="s">
        <v>142</v>
      </c>
      <c r="BK7" s="17" t="s">
        <v>201</v>
      </c>
      <c r="BL7" s="87">
        <v>5</v>
      </c>
      <c r="BM7" s="17" t="s">
        <v>178</v>
      </c>
      <c r="BN7" s="17">
        <v>94</v>
      </c>
      <c r="BO7" s="17">
        <v>15</v>
      </c>
      <c r="BQ7" s="17">
        <v>123460</v>
      </c>
      <c r="BR7" s="17" t="s">
        <v>139</v>
      </c>
      <c r="BT7" t="s">
        <v>153</v>
      </c>
      <c r="BU7" t="s">
        <v>154</v>
      </c>
      <c r="BV7" t="s">
        <v>209</v>
      </c>
      <c r="BW7" t="s">
        <v>210</v>
      </c>
      <c r="BX7" s="17">
        <v>23</v>
      </c>
      <c r="BZ7" s="17">
        <v>345682</v>
      </c>
      <c r="CB7" s="17">
        <v>20180509</v>
      </c>
      <c r="CC7" s="17">
        <v>2</v>
      </c>
      <c r="CE7" s="17" t="s">
        <v>173</v>
      </c>
      <c r="CH7" s="18">
        <v>260</v>
      </c>
      <c r="CL7" s="17" t="s">
        <v>171</v>
      </c>
      <c r="CN7" s="17" t="s">
        <v>186</v>
      </c>
      <c r="CP7" s="17" t="s">
        <v>139</v>
      </c>
      <c r="CQ7" s="17" t="s">
        <v>186</v>
      </c>
      <c r="CR7" s="17">
        <v>234567</v>
      </c>
      <c r="CS7" s="17">
        <v>101010</v>
      </c>
      <c r="CV7" s="17" t="s">
        <v>183</v>
      </c>
      <c r="CW7" s="17" t="s">
        <v>134</v>
      </c>
      <c r="CZ7" s="17" t="s">
        <v>175</v>
      </c>
      <c r="DA7" s="17" t="s">
        <v>176</v>
      </c>
      <c r="DC7" s="17" t="s">
        <v>134</v>
      </c>
    </row>
    <row r="8" spans="1:110" x14ac:dyDescent="0.2">
      <c r="A8" s="34" t="s">
        <v>5</v>
      </c>
      <c r="B8" s="35">
        <v>38322014</v>
      </c>
      <c r="C8" s="36" t="str">
        <f t="shared" si="0"/>
        <v>PASS</v>
      </c>
      <c r="D8" s="52" t="str">
        <f t="shared" si="1"/>
        <v>PASS</v>
      </c>
      <c r="E8" s="52" t="str">
        <f t="shared" si="2"/>
        <v>PASS</v>
      </c>
      <c r="F8" s="7" t="str">
        <f t="shared" si="3"/>
        <v>PASS</v>
      </c>
      <c r="G8" s="52" t="s">
        <v>12</v>
      </c>
      <c r="H8" s="53" t="s">
        <v>12</v>
      </c>
      <c r="I8" s="38">
        <v>31.9</v>
      </c>
      <c r="J8" s="39">
        <v>0.25829999999999997</v>
      </c>
      <c r="K8" s="39">
        <v>1E-3</v>
      </c>
      <c r="L8" s="40">
        <v>5.3440000000000001E-2</v>
      </c>
      <c r="M8" s="38">
        <v>32.201999999999998</v>
      </c>
      <c r="N8" s="39">
        <v>0.4037</v>
      </c>
      <c r="O8" s="39">
        <v>0</v>
      </c>
      <c r="P8" s="40">
        <v>1.92E-3</v>
      </c>
      <c r="Q8" s="41">
        <v>0.97960000000000003</v>
      </c>
      <c r="R8" s="42">
        <v>13.82</v>
      </c>
      <c r="S8" s="43">
        <v>85.93</v>
      </c>
      <c r="T8" s="43">
        <v>8.6800000000000068</v>
      </c>
      <c r="U8" s="43">
        <v>1.0000000000005119E-2</v>
      </c>
      <c r="V8" s="43">
        <v>1.0000000000005119E-2</v>
      </c>
      <c r="W8" s="44">
        <v>2.3299999999999979</v>
      </c>
      <c r="X8" s="45">
        <v>0.70620000000000005</v>
      </c>
      <c r="Y8" s="39">
        <v>0.20530000000000001</v>
      </c>
      <c r="Z8" s="46">
        <v>0.15240000000000001</v>
      </c>
      <c r="AA8" s="39">
        <v>0.60460000000000003</v>
      </c>
      <c r="AB8" s="46">
        <v>0.41820000000000002</v>
      </c>
      <c r="AC8" s="48">
        <v>23393</v>
      </c>
      <c r="AD8" s="49">
        <v>418305.88548921252</v>
      </c>
      <c r="AE8" s="50">
        <v>0.74</v>
      </c>
      <c r="AF8" s="50">
        <v>0.95</v>
      </c>
      <c r="AG8" s="47" t="s">
        <v>52</v>
      </c>
      <c r="AH8" s="10">
        <v>8.4</v>
      </c>
      <c r="AI8" s="18">
        <v>406</v>
      </c>
      <c r="AJ8" s="17" t="s">
        <v>78</v>
      </c>
      <c r="AK8" s="51" t="s">
        <v>5</v>
      </c>
      <c r="AL8" s="86">
        <v>20180410</v>
      </c>
      <c r="AM8" s="17" t="s">
        <v>135</v>
      </c>
      <c r="AN8" s="85">
        <v>178000</v>
      </c>
      <c r="AO8" s="85">
        <v>123461</v>
      </c>
      <c r="AP8" s="85"/>
      <c r="AQ8" s="85">
        <v>20180418</v>
      </c>
      <c r="AR8" s="17" t="s">
        <v>137</v>
      </c>
      <c r="AS8" s="85">
        <v>123456</v>
      </c>
      <c r="AT8" s="17" t="s">
        <v>138</v>
      </c>
      <c r="AU8" s="85">
        <v>25</v>
      </c>
      <c r="AV8" s="85" t="s">
        <v>193</v>
      </c>
      <c r="AW8" s="85" t="s">
        <v>198</v>
      </c>
      <c r="AX8" s="85"/>
      <c r="AY8" s="85">
        <v>20180418</v>
      </c>
      <c r="AZ8" s="85">
        <v>2</v>
      </c>
      <c r="BA8" s="10">
        <v>8.4</v>
      </c>
      <c r="BB8" s="11">
        <v>9330</v>
      </c>
      <c r="BC8" s="17" t="s">
        <v>139</v>
      </c>
      <c r="BD8" s="17" t="s">
        <v>140</v>
      </c>
      <c r="BE8" s="17" t="s">
        <v>201</v>
      </c>
      <c r="BF8" s="17">
        <v>20201212</v>
      </c>
      <c r="BH8" s="17" t="s">
        <v>141</v>
      </c>
      <c r="BI8" s="17">
        <v>20180509</v>
      </c>
      <c r="BJ8" s="17" t="s">
        <v>142</v>
      </c>
      <c r="BK8" s="17" t="s">
        <v>201</v>
      </c>
      <c r="BL8" s="87">
        <v>5</v>
      </c>
      <c r="BM8" s="17" t="s">
        <v>178</v>
      </c>
      <c r="BN8" s="17">
        <v>94</v>
      </c>
      <c r="BO8" s="17">
        <v>15</v>
      </c>
      <c r="BQ8" s="17">
        <v>123461</v>
      </c>
      <c r="BR8" s="17" t="s">
        <v>139</v>
      </c>
      <c r="BT8" t="s">
        <v>153</v>
      </c>
      <c r="BU8" t="s">
        <v>154</v>
      </c>
      <c r="BV8" t="s">
        <v>211</v>
      </c>
      <c r="BW8" t="s">
        <v>212</v>
      </c>
      <c r="BX8" s="17">
        <v>23</v>
      </c>
      <c r="BZ8" s="17">
        <v>345683</v>
      </c>
      <c r="CB8" s="17">
        <v>20180509</v>
      </c>
      <c r="CC8" s="17">
        <v>2</v>
      </c>
      <c r="CE8" s="17" t="s">
        <v>173</v>
      </c>
      <c r="CH8" s="18">
        <v>406</v>
      </c>
      <c r="CL8" s="17" t="s">
        <v>171</v>
      </c>
      <c r="CN8" s="17" t="s">
        <v>186</v>
      </c>
      <c r="CP8" s="17" t="s">
        <v>139</v>
      </c>
      <c r="CQ8" s="17" t="s">
        <v>186</v>
      </c>
      <c r="CR8" s="17">
        <v>234567</v>
      </c>
      <c r="CS8" s="17">
        <v>101010</v>
      </c>
      <c r="CV8" s="17" t="s">
        <v>183</v>
      </c>
      <c r="CW8" s="17" t="s">
        <v>134</v>
      </c>
      <c r="CZ8" s="17" t="s">
        <v>175</v>
      </c>
      <c r="DA8" s="17" t="s">
        <v>176</v>
      </c>
      <c r="DC8" s="17" t="s">
        <v>134</v>
      </c>
    </row>
    <row r="9" spans="1:110" x14ac:dyDescent="0.2">
      <c r="A9" s="34" t="s">
        <v>6</v>
      </c>
      <c r="B9" s="35">
        <v>55742922</v>
      </c>
      <c r="C9" s="36" t="str">
        <f t="shared" si="0"/>
        <v>PASS</v>
      </c>
      <c r="D9" s="2" t="str">
        <f t="shared" si="1"/>
        <v>FAIL</v>
      </c>
      <c r="E9" s="2" t="str">
        <f t="shared" si="2"/>
        <v>FAIL</v>
      </c>
      <c r="F9" s="6" t="str">
        <f t="shared" si="3"/>
        <v>FAIL</v>
      </c>
      <c r="G9" s="4" t="s">
        <v>32</v>
      </c>
      <c r="H9" s="53" t="s">
        <v>12</v>
      </c>
      <c r="I9" s="38">
        <v>32.209000000000003</v>
      </c>
      <c r="J9" s="39">
        <v>0.1041</v>
      </c>
      <c r="K9" s="39">
        <v>4.7999999999999996E-3</v>
      </c>
      <c r="L9" s="40">
        <v>0.19649</v>
      </c>
      <c r="M9" s="38">
        <v>32.899000000000001</v>
      </c>
      <c r="N9" s="39">
        <v>0.2198</v>
      </c>
      <c r="O9" s="39">
        <v>0</v>
      </c>
      <c r="P9" s="40">
        <v>1.38E-2</v>
      </c>
      <c r="Q9" s="41">
        <v>0.89659999999999995</v>
      </c>
      <c r="R9" s="42">
        <v>90.76</v>
      </c>
      <c r="S9" s="43">
        <v>6.4899999999999949</v>
      </c>
      <c r="T9" s="43">
        <v>1.5100000000000049</v>
      </c>
      <c r="U9" s="43">
        <v>1.019999999999996</v>
      </c>
      <c r="V9" s="43">
        <v>0.90999999999999659</v>
      </c>
      <c r="W9" s="44">
        <v>1.8299999999999981</v>
      </c>
      <c r="X9" s="45">
        <v>7.2499999999999995E-2</v>
      </c>
      <c r="Y9" s="39">
        <v>0.88360000000000005</v>
      </c>
      <c r="Z9" s="46">
        <v>0.26719999999999999</v>
      </c>
      <c r="AA9" s="39">
        <v>0.30380000000000001</v>
      </c>
      <c r="AB9" s="46">
        <v>0.72929999999999995</v>
      </c>
      <c r="AC9" s="48">
        <v>15247</v>
      </c>
      <c r="AD9" s="49">
        <v>19749.395268514989</v>
      </c>
      <c r="AE9" s="50">
        <v>0.81</v>
      </c>
      <c r="AF9" s="50">
        <v>0.84</v>
      </c>
      <c r="AG9" s="47" t="s">
        <v>53</v>
      </c>
      <c r="AH9" s="10">
        <v>2.5</v>
      </c>
      <c r="AI9" s="18">
        <v>195</v>
      </c>
      <c r="AJ9" s="17" t="s">
        <v>78</v>
      </c>
      <c r="AK9" s="51" t="s">
        <v>6</v>
      </c>
      <c r="AL9" s="86">
        <v>20180412</v>
      </c>
      <c r="AM9" s="17" t="s">
        <v>135</v>
      </c>
      <c r="AN9" s="85">
        <v>4000</v>
      </c>
      <c r="AO9" s="85">
        <v>123462</v>
      </c>
      <c r="AP9" s="85"/>
      <c r="AQ9" s="85">
        <v>20180418</v>
      </c>
      <c r="AR9" s="17" t="s">
        <v>137</v>
      </c>
      <c r="AS9" s="85">
        <v>123456</v>
      </c>
      <c r="AT9" s="17" t="s">
        <v>138</v>
      </c>
      <c r="AU9" s="85">
        <v>25</v>
      </c>
      <c r="AV9" s="85" t="s">
        <v>194</v>
      </c>
      <c r="AW9" s="85" t="s">
        <v>198</v>
      </c>
      <c r="AX9" s="85"/>
      <c r="AY9" s="85">
        <v>20180418</v>
      </c>
      <c r="AZ9" s="85">
        <v>2</v>
      </c>
      <c r="BA9" s="10">
        <v>2.5</v>
      </c>
      <c r="BB9" s="11">
        <v>351</v>
      </c>
      <c r="BC9" s="17" t="s">
        <v>139</v>
      </c>
      <c r="BD9" s="17" t="s">
        <v>140</v>
      </c>
      <c r="BE9" s="17" t="s">
        <v>201</v>
      </c>
      <c r="BF9" s="17">
        <v>20201212</v>
      </c>
      <c r="BH9" s="17" t="s">
        <v>141</v>
      </c>
      <c r="BI9" s="17">
        <v>20180509</v>
      </c>
      <c r="BJ9" s="17" t="s">
        <v>142</v>
      </c>
      <c r="BK9" s="17" t="s">
        <v>201</v>
      </c>
      <c r="BL9" s="87">
        <v>5</v>
      </c>
      <c r="BM9" s="17" t="s">
        <v>180</v>
      </c>
      <c r="BN9" s="17">
        <v>94</v>
      </c>
      <c r="BO9" s="17">
        <v>15</v>
      </c>
      <c r="BQ9" s="17">
        <v>123462</v>
      </c>
      <c r="BR9" s="17" t="s">
        <v>139</v>
      </c>
      <c r="BT9" t="s">
        <v>153</v>
      </c>
      <c r="BU9" t="s">
        <v>154</v>
      </c>
      <c r="BV9" t="s">
        <v>213</v>
      </c>
      <c r="BW9" t="s">
        <v>214</v>
      </c>
      <c r="BX9" s="17">
        <v>23</v>
      </c>
      <c r="BZ9" s="17">
        <v>345684</v>
      </c>
      <c r="CB9" s="17">
        <v>20180509</v>
      </c>
      <c r="CC9" s="17">
        <v>2</v>
      </c>
      <c r="CE9" s="17" t="s">
        <v>173</v>
      </c>
      <c r="CH9" s="18">
        <v>195</v>
      </c>
      <c r="CL9" s="17" t="s">
        <v>171</v>
      </c>
      <c r="CN9" s="17" t="s">
        <v>186</v>
      </c>
      <c r="CP9" s="17" t="s">
        <v>139</v>
      </c>
      <c r="CQ9" s="17" t="s">
        <v>186</v>
      </c>
      <c r="CR9" s="17">
        <v>234567</v>
      </c>
      <c r="CS9" s="17">
        <v>101010</v>
      </c>
      <c r="CV9" s="17" t="s">
        <v>183</v>
      </c>
      <c r="CW9" s="17" t="s">
        <v>134</v>
      </c>
      <c r="CZ9" s="17" t="s">
        <v>175</v>
      </c>
      <c r="DA9" s="17" t="s">
        <v>176</v>
      </c>
      <c r="DC9" s="17" t="s">
        <v>134</v>
      </c>
    </row>
    <row r="10" spans="1:110" x14ac:dyDescent="0.2">
      <c r="A10" s="34" t="s">
        <v>7</v>
      </c>
      <c r="B10" s="35">
        <v>33528351</v>
      </c>
      <c r="C10" s="36" t="str">
        <f t="shared" si="0"/>
        <v>PASS</v>
      </c>
      <c r="D10" s="52" t="str">
        <f t="shared" si="1"/>
        <v>PASS</v>
      </c>
      <c r="E10" s="2" t="str">
        <f t="shared" si="2"/>
        <v>FAIL</v>
      </c>
      <c r="F10" s="6" t="str">
        <f t="shared" si="3"/>
        <v>FAIL</v>
      </c>
      <c r="G10" s="4" t="s">
        <v>32</v>
      </c>
      <c r="H10" s="53" t="s">
        <v>12</v>
      </c>
      <c r="I10" s="38">
        <v>32.298999999999999</v>
      </c>
      <c r="J10" s="39">
        <v>0.13300000000000001</v>
      </c>
      <c r="K10" s="39">
        <v>2.7000000000000001E-3</v>
      </c>
      <c r="L10" s="40">
        <v>8.4849999999999995E-2</v>
      </c>
      <c r="M10" s="38">
        <v>32.692</v>
      </c>
      <c r="N10" s="39">
        <v>0.24929999999999999</v>
      </c>
      <c r="O10" s="39">
        <v>0</v>
      </c>
      <c r="P10" s="40">
        <v>5.2700000000000004E-3</v>
      </c>
      <c r="Q10" s="41">
        <v>0.94540000000000002</v>
      </c>
      <c r="R10" s="42">
        <v>82.17</v>
      </c>
      <c r="S10" s="43">
        <v>15.78</v>
      </c>
      <c r="T10" s="43">
        <v>1.8100000000000021</v>
      </c>
      <c r="U10" s="43">
        <v>0.84999999999999432</v>
      </c>
      <c r="V10" s="43">
        <v>0.76999999999999602</v>
      </c>
      <c r="W10" s="44">
        <v>1.4200000000000019</v>
      </c>
      <c r="X10" s="45">
        <v>0.14069999999999999</v>
      </c>
      <c r="Y10" s="39">
        <v>0.83140000000000003</v>
      </c>
      <c r="Z10" s="46">
        <v>0.12920000000000001</v>
      </c>
      <c r="AA10" s="39">
        <v>0.5484</v>
      </c>
      <c r="AB10" s="46">
        <v>0.4798</v>
      </c>
      <c r="AC10" s="48">
        <v>14447</v>
      </c>
      <c r="AD10" s="49">
        <v>72961.685470305412</v>
      </c>
      <c r="AE10" s="50">
        <v>0.8</v>
      </c>
      <c r="AF10" s="50">
        <v>0.85</v>
      </c>
      <c r="AG10" s="47" t="s">
        <v>54</v>
      </c>
      <c r="AH10" s="10">
        <v>2.9</v>
      </c>
      <c r="AI10" s="18">
        <v>266</v>
      </c>
      <c r="AJ10" s="17" t="s">
        <v>78</v>
      </c>
      <c r="AK10" s="51" t="s">
        <v>7</v>
      </c>
      <c r="AL10" s="86">
        <v>20180412</v>
      </c>
      <c r="AM10" s="17" t="s">
        <v>135</v>
      </c>
      <c r="AN10" s="85">
        <v>3700</v>
      </c>
      <c r="AO10" s="85">
        <v>123463</v>
      </c>
      <c r="AP10" s="85"/>
      <c r="AQ10" s="85">
        <v>20180418</v>
      </c>
      <c r="AR10" s="17" t="s">
        <v>137</v>
      </c>
      <c r="AS10" s="85">
        <v>123456</v>
      </c>
      <c r="AT10" s="17" t="s">
        <v>138</v>
      </c>
      <c r="AU10" s="85">
        <v>25</v>
      </c>
      <c r="AV10" s="85" t="s">
        <v>195</v>
      </c>
      <c r="AW10" s="85" t="s">
        <v>198</v>
      </c>
      <c r="AX10" s="85"/>
      <c r="AY10" s="85">
        <v>20180418</v>
      </c>
      <c r="AZ10" s="85">
        <v>2</v>
      </c>
      <c r="BA10" s="10">
        <v>2.9</v>
      </c>
      <c r="BB10" s="11">
        <v>290</v>
      </c>
      <c r="BC10" s="17" t="s">
        <v>139</v>
      </c>
      <c r="BD10" s="17" t="s">
        <v>140</v>
      </c>
      <c r="BE10" s="17" t="s">
        <v>201</v>
      </c>
      <c r="BF10" s="17">
        <v>20201212</v>
      </c>
      <c r="BH10" s="17" t="s">
        <v>141</v>
      </c>
      <c r="BI10" s="17">
        <v>20180509</v>
      </c>
      <c r="BJ10" s="17" t="s">
        <v>142</v>
      </c>
      <c r="BK10" s="17" t="s">
        <v>201</v>
      </c>
      <c r="BL10" s="87">
        <v>5</v>
      </c>
      <c r="BM10" s="17" t="s">
        <v>180</v>
      </c>
      <c r="BN10" s="17">
        <v>94</v>
      </c>
      <c r="BO10" s="17">
        <v>15</v>
      </c>
      <c r="BQ10" s="17">
        <v>123463</v>
      </c>
      <c r="BR10" s="17" t="s">
        <v>139</v>
      </c>
      <c r="BT10" t="s">
        <v>153</v>
      </c>
      <c r="BU10" t="s">
        <v>154</v>
      </c>
      <c r="BV10" t="s">
        <v>215</v>
      </c>
      <c r="BW10" t="s">
        <v>216</v>
      </c>
      <c r="BX10" s="17">
        <v>23</v>
      </c>
      <c r="BZ10" s="17">
        <v>345685</v>
      </c>
      <c r="CB10" s="17">
        <v>20180509</v>
      </c>
      <c r="CC10" s="17">
        <v>2</v>
      </c>
      <c r="CE10" s="17" t="s">
        <v>173</v>
      </c>
      <c r="CH10" s="18">
        <v>266</v>
      </c>
      <c r="CL10" s="17" t="s">
        <v>171</v>
      </c>
      <c r="CN10" s="17" t="s">
        <v>186</v>
      </c>
      <c r="CP10" s="17" t="s">
        <v>139</v>
      </c>
      <c r="CQ10" s="17" t="s">
        <v>186</v>
      </c>
      <c r="CR10" s="17">
        <v>234567</v>
      </c>
      <c r="CS10" s="17">
        <v>101010</v>
      </c>
      <c r="CV10" s="17" t="s">
        <v>183</v>
      </c>
      <c r="CW10" s="17" t="s">
        <v>134</v>
      </c>
      <c r="CZ10" s="17" t="s">
        <v>175</v>
      </c>
      <c r="DA10" s="17" t="s">
        <v>176</v>
      </c>
      <c r="DC10" s="17" t="s">
        <v>134</v>
      </c>
    </row>
    <row r="11" spans="1:110" x14ac:dyDescent="0.2">
      <c r="A11" s="34" t="s">
        <v>8</v>
      </c>
      <c r="B11" s="35">
        <v>33723693</v>
      </c>
      <c r="C11" s="36" t="str">
        <f t="shared" si="0"/>
        <v>PASS</v>
      </c>
      <c r="D11" s="52" t="str">
        <f t="shared" si="1"/>
        <v>PASS</v>
      </c>
      <c r="E11" s="2" t="str">
        <f t="shared" si="2"/>
        <v>FAIL</v>
      </c>
      <c r="F11" s="6" t="str">
        <f t="shared" si="3"/>
        <v>FAIL</v>
      </c>
      <c r="G11" s="4" t="s">
        <v>32</v>
      </c>
      <c r="H11" s="53" t="s">
        <v>12</v>
      </c>
      <c r="I11" s="38">
        <v>32.341000000000001</v>
      </c>
      <c r="J11" s="39">
        <v>0.17810000000000001</v>
      </c>
      <c r="K11" s="39">
        <v>0</v>
      </c>
      <c r="L11" s="40">
        <v>8.7600000000000004E-3</v>
      </c>
      <c r="M11" s="38">
        <v>32.502000000000002</v>
      </c>
      <c r="N11" s="39">
        <v>0.33510000000000001</v>
      </c>
      <c r="O11" s="39">
        <v>0</v>
      </c>
      <c r="P11" s="40">
        <v>5.1999999999999995E-4</v>
      </c>
      <c r="Q11" s="41">
        <v>0.998</v>
      </c>
      <c r="R11" s="42">
        <v>63.81</v>
      </c>
      <c r="S11" s="43">
        <v>35.64</v>
      </c>
      <c r="T11" s="43">
        <v>2.0499999999999972</v>
      </c>
      <c r="U11" s="43">
        <v>0.20999999999999369</v>
      </c>
      <c r="V11" s="43">
        <v>0.20000000000000279</v>
      </c>
      <c r="W11" s="44">
        <v>0.73999999999999488</v>
      </c>
      <c r="X11" s="45">
        <v>0.30370000000000003</v>
      </c>
      <c r="Y11" s="39">
        <v>0.66849999999999998</v>
      </c>
      <c r="Z11" s="46">
        <v>6.6600000000000006E-2</v>
      </c>
      <c r="AA11" s="39">
        <v>0.4577</v>
      </c>
      <c r="AB11" s="46">
        <v>0.48549999999999999</v>
      </c>
      <c r="AC11" s="48">
        <v>19184</v>
      </c>
      <c r="AD11" s="49">
        <v>138752.77538554271</v>
      </c>
      <c r="AE11" s="50">
        <v>0.8</v>
      </c>
      <c r="AF11" s="50">
        <v>0.64</v>
      </c>
      <c r="AG11" s="47" t="s">
        <v>55</v>
      </c>
      <c r="AH11" s="10">
        <v>6.3</v>
      </c>
      <c r="AI11" s="18">
        <v>300</v>
      </c>
      <c r="AJ11" s="17" t="s">
        <v>78</v>
      </c>
      <c r="AK11" s="51" t="s">
        <v>8</v>
      </c>
      <c r="AL11" s="86">
        <v>20180412</v>
      </c>
      <c r="AM11" s="17" t="s">
        <v>135</v>
      </c>
      <c r="AN11" s="85">
        <v>2500</v>
      </c>
      <c r="AO11" s="85">
        <v>123464</v>
      </c>
      <c r="AP11" s="85"/>
      <c r="AQ11" s="85">
        <v>20180418</v>
      </c>
      <c r="AR11" s="17" t="s">
        <v>137</v>
      </c>
      <c r="AS11" s="85">
        <v>123456</v>
      </c>
      <c r="AT11" s="17" t="s">
        <v>138</v>
      </c>
      <c r="AU11" s="85">
        <v>25</v>
      </c>
      <c r="AV11" s="85" t="s">
        <v>196</v>
      </c>
      <c r="AW11" s="85" t="s">
        <v>198</v>
      </c>
      <c r="AX11" s="85"/>
      <c r="AY11" s="85">
        <v>20180418</v>
      </c>
      <c r="AZ11" s="85">
        <v>2</v>
      </c>
      <c r="BA11" s="10">
        <v>6.3</v>
      </c>
      <c r="BB11" s="11">
        <v>110</v>
      </c>
      <c r="BC11" s="17" t="s">
        <v>139</v>
      </c>
      <c r="BD11" s="17" t="s">
        <v>140</v>
      </c>
      <c r="BE11" s="17" t="s">
        <v>201</v>
      </c>
      <c r="BF11" s="17">
        <v>20201212</v>
      </c>
      <c r="BH11" s="17" t="s">
        <v>141</v>
      </c>
      <c r="BI11" s="17">
        <v>20180509</v>
      </c>
      <c r="BJ11" s="17" t="s">
        <v>142</v>
      </c>
      <c r="BK11" s="17" t="s">
        <v>201</v>
      </c>
      <c r="BL11" s="87">
        <v>5</v>
      </c>
      <c r="BM11" s="17" t="s">
        <v>180</v>
      </c>
      <c r="BN11" s="17">
        <v>94</v>
      </c>
      <c r="BO11" s="17">
        <v>15</v>
      </c>
      <c r="BQ11" s="17">
        <v>123464</v>
      </c>
      <c r="BR11" s="17" t="s">
        <v>139</v>
      </c>
      <c r="BT11" t="s">
        <v>157</v>
      </c>
      <c r="BU11" t="s">
        <v>158</v>
      </c>
      <c r="BV11" t="s">
        <v>203</v>
      </c>
      <c r="BW11" t="s">
        <v>204</v>
      </c>
      <c r="BX11" s="17">
        <v>23</v>
      </c>
      <c r="BZ11" s="17">
        <v>345686</v>
      </c>
      <c r="CB11" s="17">
        <v>20180509</v>
      </c>
      <c r="CC11" s="17">
        <v>2</v>
      </c>
      <c r="CE11" s="17" t="s">
        <v>173</v>
      </c>
      <c r="CH11" s="18">
        <v>300</v>
      </c>
      <c r="CL11" s="17" t="s">
        <v>171</v>
      </c>
      <c r="CN11" s="17" t="s">
        <v>186</v>
      </c>
      <c r="CP11" s="17" t="s">
        <v>139</v>
      </c>
      <c r="CQ11" s="17" t="s">
        <v>186</v>
      </c>
      <c r="CR11" s="17">
        <v>234567</v>
      </c>
      <c r="CS11" s="17">
        <v>101010</v>
      </c>
      <c r="CV11" s="17" t="s">
        <v>183</v>
      </c>
      <c r="CW11" s="17" t="s">
        <v>134</v>
      </c>
      <c r="CZ11" s="17" t="s">
        <v>175</v>
      </c>
      <c r="DA11" s="17" t="s">
        <v>176</v>
      </c>
      <c r="DC11" s="17" t="s">
        <v>134</v>
      </c>
    </row>
    <row r="12" spans="1:110" x14ac:dyDescent="0.2">
      <c r="A12" s="34" t="s">
        <v>9</v>
      </c>
      <c r="B12" s="35">
        <v>28968492</v>
      </c>
      <c r="C12" s="36" t="str">
        <f t="shared" si="0"/>
        <v>PASS</v>
      </c>
      <c r="D12" s="2" t="str">
        <f>IF(O12+P12&lt;0.01,"PASS","FAIL")</f>
        <v>FAIL</v>
      </c>
      <c r="E12" s="52" t="str">
        <f t="shared" si="2"/>
        <v>PASS</v>
      </c>
      <c r="F12" s="7" t="str">
        <f t="shared" si="3"/>
        <v>PASS</v>
      </c>
      <c r="G12" s="4" t="s">
        <v>32</v>
      </c>
      <c r="H12" s="53" t="s">
        <v>12</v>
      </c>
      <c r="I12" s="38">
        <v>32.472000000000001</v>
      </c>
      <c r="J12" s="39">
        <v>5.5399999999999998E-2</v>
      </c>
      <c r="K12" s="39">
        <v>1.9800000000000002E-2</v>
      </c>
      <c r="L12" s="40">
        <v>7.3800000000000003E-3</v>
      </c>
      <c r="M12" s="38">
        <v>32.634</v>
      </c>
      <c r="N12" s="39">
        <v>0.1132</v>
      </c>
      <c r="O12" s="39">
        <v>1.0200000000000001E-2</v>
      </c>
      <c r="P12" s="40">
        <v>4.0999999999999999E-4</v>
      </c>
      <c r="Q12" s="41">
        <v>0.999</v>
      </c>
      <c r="R12" s="42">
        <v>5.07</v>
      </c>
      <c r="S12" s="43">
        <v>94.75</v>
      </c>
      <c r="T12" s="43">
        <v>7.0999999999999943</v>
      </c>
      <c r="U12" s="43">
        <v>1.0000000000005119E-2</v>
      </c>
      <c r="V12" s="43">
        <v>1.0000000000005119E-2</v>
      </c>
      <c r="W12" s="44">
        <v>1.7600000000000049</v>
      </c>
      <c r="X12" s="45">
        <v>0.85160000000000002</v>
      </c>
      <c r="Y12" s="39">
        <v>6.4000000000000001E-2</v>
      </c>
      <c r="Z12" s="46">
        <v>8.6499999999999994E-2</v>
      </c>
      <c r="AA12" s="39">
        <v>0.66969999999999996</v>
      </c>
      <c r="AB12" s="46">
        <v>0.43709999999999999</v>
      </c>
      <c r="AC12" s="48">
        <v>13560</v>
      </c>
      <c r="AD12" s="49">
        <v>569739.35681567411</v>
      </c>
      <c r="AE12" s="50">
        <v>0.78</v>
      </c>
      <c r="AF12" s="50">
        <v>0.79</v>
      </c>
      <c r="AG12" s="47" t="s">
        <v>56</v>
      </c>
      <c r="AH12" s="10">
        <v>8.5</v>
      </c>
      <c r="AI12" s="18">
        <v>294</v>
      </c>
      <c r="AJ12" s="17" t="s">
        <v>78</v>
      </c>
      <c r="AK12" s="51" t="s">
        <v>9</v>
      </c>
      <c r="AL12" s="86">
        <v>20180412</v>
      </c>
      <c r="AM12" s="17" t="s">
        <v>135</v>
      </c>
      <c r="AN12" s="85">
        <v>21000</v>
      </c>
      <c r="AO12" s="85">
        <v>123465</v>
      </c>
      <c r="AP12" s="85"/>
      <c r="AQ12" s="85">
        <v>20180418</v>
      </c>
      <c r="AR12" s="17" t="s">
        <v>137</v>
      </c>
      <c r="AS12" s="85">
        <v>123456</v>
      </c>
      <c r="AT12" s="17" t="s">
        <v>138</v>
      </c>
      <c r="AU12" s="85">
        <v>25</v>
      </c>
      <c r="AV12" s="85" t="s">
        <v>197</v>
      </c>
      <c r="AW12" s="85" t="s">
        <v>198</v>
      </c>
      <c r="AX12" s="85"/>
      <c r="AY12" s="85">
        <v>20180418</v>
      </c>
      <c r="AZ12" s="85">
        <v>2</v>
      </c>
      <c r="BA12" s="10">
        <v>8.5</v>
      </c>
      <c r="BB12" s="11">
        <v>5580</v>
      </c>
      <c r="BC12" s="17" t="s">
        <v>139</v>
      </c>
      <c r="BD12" s="17" t="s">
        <v>140</v>
      </c>
      <c r="BE12" s="17" t="s">
        <v>201</v>
      </c>
      <c r="BF12" s="17">
        <v>20201212</v>
      </c>
      <c r="BH12" s="17" t="s">
        <v>141</v>
      </c>
      <c r="BI12" s="17">
        <v>20180509</v>
      </c>
      <c r="BJ12" s="17" t="s">
        <v>142</v>
      </c>
      <c r="BK12" s="17" t="s">
        <v>201</v>
      </c>
      <c r="BL12" s="87">
        <v>5</v>
      </c>
      <c r="BM12" s="17" t="s">
        <v>178</v>
      </c>
      <c r="BN12" s="17">
        <v>94</v>
      </c>
      <c r="BO12" s="17">
        <v>15</v>
      </c>
      <c r="BQ12" s="17">
        <v>123465</v>
      </c>
      <c r="BR12" s="17" t="s">
        <v>139</v>
      </c>
      <c r="BT12" t="s">
        <v>157</v>
      </c>
      <c r="BU12" t="s">
        <v>158</v>
      </c>
      <c r="BV12" t="s">
        <v>155</v>
      </c>
      <c r="BW12" t="s">
        <v>156</v>
      </c>
      <c r="BX12" s="17">
        <v>23</v>
      </c>
      <c r="BZ12" s="17">
        <v>345687</v>
      </c>
      <c r="CB12" s="17">
        <v>20180509</v>
      </c>
      <c r="CC12" s="17">
        <v>2</v>
      </c>
      <c r="CE12" s="17" t="s">
        <v>173</v>
      </c>
      <c r="CH12" s="18">
        <v>294</v>
      </c>
      <c r="CL12" s="17" t="s">
        <v>171</v>
      </c>
      <c r="CN12" s="17" t="s">
        <v>186</v>
      </c>
      <c r="CP12" s="17" t="s">
        <v>139</v>
      </c>
      <c r="CQ12" s="17" t="s">
        <v>186</v>
      </c>
      <c r="CR12" s="17">
        <v>234567</v>
      </c>
      <c r="CS12" s="17">
        <v>101010</v>
      </c>
      <c r="CV12" s="17" t="s">
        <v>183</v>
      </c>
      <c r="CW12" s="17" t="s">
        <v>134</v>
      </c>
      <c r="CZ12" s="17" t="s">
        <v>175</v>
      </c>
      <c r="DA12" s="17" t="s">
        <v>176</v>
      </c>
      <c r="DC12" s="17" t="s">
        <v>134</v>
      </c>
    </row>
    <row r="13" spans="1:110" x14ac:dyDescent="0.2">
      <c r="A13" s="34" t="s">
        <v>10</v>
      </c>
      <c r="B13" s="35">
        <v>33183707</v>
      </c>
      <c r="C13" s="36" t="str">
        <f t="shared" si="0"/>
        <v>PASS</v>
      </c>
      <c r="D13" s="52" t="str">
        <f t="shared" si="1"/>
        <v>PASS</v>
      </c>
      <c r="E13" s="52" t="str">
        <f t="shared" si="2"/>
        <v>PASS</v>
      </c>
      <c r="F13" s="7" t="str">
        <f t="shared" si="3"/>
        <v>PASS</v>
      </c>
      <c r="G13" s="52" t="s">
        <v>12</v>
      </c>
      <c r="H13" s="53" t="s">
        <v>12</v>
      </c>
      <c r="I13" s="38">
        <v>32.121000000000002</v>
      </c>
      <c r="J13" s="39">
        <v>0.11509999999999999</v>
      </c>
      <c r="K13" s="39">
        <v>0</v>
      </c>
      <c r="L13" s="40">
        <v>2.496E-2</v>
      </c>
      <c r="M13" s="38">
        <v>32.387</v>
      </c>
      <c r="N13" s="39">
        <v>0.22869999999999999</v>
      </c>
      <c r="O13" s="39">
        <v>0</v>
      </c>
      <c r="P13" s="40">
        <v>2.3E-3</v>
      </c>
      <c r="Q13" s="41">
        <v>0.98409999999999997</v>
      </c>
      <c r="R13" s="42">
        <v>16.39</v>
      </c>
      <c r="S13" s="43">
        <v>80.5</v>
      </c>
      <c r="T13" s="43">
        <v>6.6599999999999966</v>
      </c>
      <c r="U13" s="43">
        <v>1</v>
      </c>
      <c r="V13" s="43">
        <v>1.0100000000000049</v>
      </c>
      <c r="W13" s="44">
        <v>1.640000000000001</v>
      </c>
      <c r="X13" s="45">
        <v>0.65700000000000003</v>
      </c>
      <c r="Y13" s="39">
        <v>0.26640000000000003</v>
      </c>
      <c r="Z13" s="46">
        <v>0.1118</v>
      </c>
      <c r="AA13" s="39">
        <v>0.46689999999999998</v>
      </c>
      <c r="AB13" s="46">
        <v>0.52059999999999995</v>
      </c>
      <c r="AC13" s="48">
        <v>23982</v>
      </c>
      <c r="AD13" s="49">
        <v>301853.73804078012</v>
      </c>
      <c r="AE13" s="50">
        <v>1</v>
      </c>
      <c r="AF13" s="50">
        <v>1</v>
      </c>
      <c r="AG13" s="47" t="s">
        <v>57</v>
      </c>
      <c r="AH13" s="11">
        <v>9</v>
      </c>
      <c r="AI13" s="18">
        <v>281</v>
      </c>
      <c r="AJ13" s="17" t="s">
        <v>78</v>
      </c>
      <c r="AK13" s="51" t="s">
        <v>10</v>
      </c>
      <c r="AL13" s="85" t="s">
        <v>134</v>
      </c>
      <c r="AM13" s="17" t="s">
        <v>136</v>
      </c>
      <c r="AN13" s="85" t="s">
        <v>134</v>
      </c>
      <c r="AO13" s="85" t="s">
        <v>134</v>
      </c>
      <c r="AP13" s="85"/>
      <c r="AQ13" s="85" t="s">
        <v>134</v>
      </c>
      <c r="AR13" s="17" t="s">
        <v>134</v>
      </c>
      <c r="AS13" s="85" t="s">
        <v>134</v>
      </c>
      <c r="AT13" s="17" t="s">
        <v>134</v>
      </c>
      <c r="AU13" s="85" t="s">
        <v>134</v>
      </c>
      <c r="AV13" s="85" t="s">
        <v>134</v>
      </c>
      <c r="AW13" s="85" t="s">
        <v>134</v>
      </c>
      <c r="AX13" s="85"/>
      <c r="AY13" s="85" t="s">
        <v>134</v>
      </c>
      <c r="AZ13" s="85" t="s">
        <v>134</v>
      </c>
      <c r="BA13" s="11">
        <v>9</v>
      </c>
      <c r="BE13" s="17" t="s">
        <v>134</v>
      </c>
      <c r="BF13" s="85" t="s">
        <v>134</v>
      </c>
      <c r="BH13" s="17" t="s">
        <v>141</v>
      </c>
      <c r="BI13" s="17">
        <v>20180509</v>
      </c>
      <c r="BJ13" s="17" t="s">
        <v>142</v>
      </c>
      <c r="BK13" s="17" t="s">
        <v>201</v>
      </c>
      <c r="BL13" s="87">
        <v>5</v>
      </c>
      <c r="BM13" s="17" t="s">
        <v>178</v>
      </c>
      <c r="BN13" s="17">
        <v>94</v>
      </c>
      <c r="BO13" s="17">
        <v>15</v>
      </c>
      <c r="BQ13" s="17">
        <v>123466</v>
      </c>
      <c r="BR13" s="17" t="s">
        <v>139</v>
      </c>
      <c r="BT13" t="s">
        <v>157</v>
      </c>
      <c r="BU13" t="s">
        <v>158</v>
      </c>
      <c r="BV13" s="88" t="s">
        <v>205</v>
      </c>
      <c r="BW13" s="88" t="s">
        <v>206</v>
      </c>
      <c r="BX13" s="17">
        <v>23</v>
      </c>
      <c r="BZ13" s="17">
        <v>345688</v>
      </c>
      <c r="CB13" s="17">
        <v>20180509</v>
      </c>
      <c r="CC13" s="17">
        <v>2</v>
      </c>
      <c r="CE13" s="17" t="s">
        <v>173</v>
      </c>
      <c r="CH13" s="18">
        <v>281</v>
      </c>
      <c r="CL13" s="17" t="s">
        <v>171</v>
      </c>
      <c r="CN13" s="17" t="s">
        <v>186</v>
      </c>
      <c r="CP13" s="17" t="s">
        <v>139</v>
      </c>
      <c r="CQ13" s="17" t="s">
        <v>186</v>
      </c>
      <c r="CR13" s="17">
        <v>234567</v>
      </c>
      <c r="CS13" s="17">
        <v>101010</v>
      </c>
      <c r="CV13" s="17" t="s">
        <v>183</v>
      </c>
      <c r="CW13" s="17" t="s">
        <v>134</v>
      </c>
      <c r="CZ13" s="17" t="s">
        <v>175</v>
      </c>
      <c r="DA13" s="17" t="s">
        <v>176</v>
      </c>
      <c r="DC13" s="17" t="s">
        <v>134</v>
      </c>
    </row>
    <row r="14" spans="1:110" x14ac:dyDescent="0.2">
      <c r="A14" s="34" t="s">
        <v>11</v>
      </c>
      <c r="B14" s="35">
        <v>35304852</v>
      </c>
      <c r="C14" s="36" t="str">
        <f t="shared" si="0"/>
        <v>PASS</v>
      </c>
      <c r="D14" s="52" t="str">
        <f t="shared" si="1"/>
        <v>PASS</v>
      </c>
      <c r="E14" s="52" t="str">
        <f t="shared" si="2"/>
        <v>PASS</v>
      </c>
      <c r="F14" s="7" t="str">
        <f t="shared" si="3"/>
        <v>PASS</v>
      </c>
      <c r="G14" s="52" t="s">
        <v>12</v>
      </c>
      <c r="H14" s="53" t="s">
        <v>12</v>
      </c>
      <c r="I14" s="38">
        <v>32.106999999999999</v>
      </c>
      <c r="J14" s="39">
        <v>9.6500000000000002E-2</v>
      </c>
      <c r="K14" s="39">
        <v>1.1000000000000001E-3</v>
      </c>
      <c r="L14" s="40">
        <v>3.15E-2</v>
      </c>
      <c r="M14" s="38">
        <v>32.406999999999996</v>
      </c>
      <c r="N14" s="39">
        <v>0.2077</v>
      </c>
      <c r="O14" s="39">
        <v>0</v>
      </c>
      <c r="P14" s="40">
        <v>3.1900000000000001E-3</v>
      </c>
      <c r="Q14" s="41">
        <v>0.98070000000000002</v>
      </c>
      <c r="R14" s="42">
        <v>9.1199999999999992</v>
      </c>
      <c r="S14" s="43">
        <v>90.16</v>
      </c>
      <c r="T14" s="43">
        <v>8.2600000000000051</v>
      </c>
      <c r="U14" s="43">
        <v>0.23000000000000401</v>
      </c>
      <c r="V14" s="43">
        <v>0.31000000000000227</v>
      </c>
      <c r="W14" s="44">
        <v>2.129999999999995</v>
      </c>
      <c r="X14" s="45">
        <v>0.73780000000000001</v>
      </c>
      <c r="Y14" s="39">
        <v>0.17510000000000001</v>
      </c>
      <c r="Z14" s="46">
        <v>0.12379999999999999</v>
      </c>
      <c r="AA14" s="39">
        <v>0.44690000000000002</v>
      </c>
      <c r="AB14" s="46">
        <v>0.52800000000000002</v>
      </c>
      <c r="AC14" s="48">
        <v>23775</v>
      </c>
      <c r="AD14" s="49">
        <v>323320.51696463698</v>
      </c>
      <c r="AE14" s="50">
        <v>1</v>
      </c>
      <c r="AF14" s="50">
        <v>1</v>
      </c>
      <c r="AG14" s="47" t="s">
        <v>58</v>
      </c>
      <c r="AH14" s="11">
        <v>9</v>
      </c>
      <c r="AI14" s="18">
        <v>269</v>
      </c>
      <c r="AJ14" s="17" t="s">
        <v>78</v>
      </c>
      <c r="AK14" s="51" t="s">
        <v>11</v>
      </c>
      <c r="AL14" s="85" t="s">
        <v>134</v>
      </c>
      <c r="AM14" s="17" t="s">
        <v>136</v>
      </c>
      <c r="AN14" s="85" t="s">
        <v>134</v>
      </c>
      <c r="AO14" s="85" t="s">
        <v>134</v>
      </c>
      <c r="AP14" s="85"/>
      <c r="AQ14" s="85" t="s">
        <v>134</v>
      </c>
      <c r="AR14" s="17" t="s">
        <v>134</v>
      </c>
      <c r="AS14" s="85" t="s">
        <v>134</v>
      </c>
      <c r="AT14" s="17" t="s">
        <v>134</v>
      </c>
      <c r="AU14" s="85" t="s">
        <v>134</v>
      </c>
      <c r="AV14" s="85" t="s">
        <v>134</v>
      </c>
      <c r="AW14" s="85" t="s">
        <v>134</v>
      </c>
      <c r="AX14" s="85"/>
      <c r="AY14" s="85" t="s">
        <v>134</v>
      </c>
      <c r="AZ14" s="85" t="s">
        <v>134</v>
      </c>
      <c r="BA14" s="11">
        <v>9</v>
      </c>
      <c r="BE14" s="17" t="s">
        <v>134</v>
      </c>
      <c r="BF14" s="85" t="s">
        <v>134</v>
      </c>
      <c r="BH14" s="17" t="s">
        <v>141</v>
      </c>
      <c r="BI14" s="17">
        <v>20180509</v>
      </c>
      <c r="BJ14" s="17" t="s">
        <v>142</v>
      </c>
      <c r="BK14" s="17" t="s">
        <v>201</v>
      </c>
      <c r="BL14" s="87">
        <v>5</v>
      </c>
      <c r="BM14" s="17" t="s">
        <v>178</v>
      </c>
      <c r="BN14" s="17">
        <v>94</v>
      </c>
      <c r="BO14" s="17">
        <v>15</v>
      </c>
      <c r="BQ14" s="17">
        <v>123467</v>
      </c>
      <c r="BR14" s="17" t="s">
        <v>139</v>
      </c>
      <c r="BT14" t="s">
        <v>157</v>
      </c>
      <c r="BU14" t="s">
        <v>158</v>
      </c>
      <c r="BV14" s="88" t="s">
        <v>207</v>
      </c>
      <c r="BW14" s="88" t="s">
        <v>208</v>
      </c>
      <c r="BX14" s="17">
        <v>23</v>
      </c>
      <c r="BZ14" s="17">
        <v>345689</v>
      </c>
      <c r="CB14" s="17">
        <v>20180509</v>
      </c>
      <c r="CC14" s="17">
        <v>2</v>
      </c>
      <c r="CE14" s="17" t="s">
        <v>173</v>
      </c>
      <c r="CH14" s="18">
        <v>269</v>
      </c>
      <c r="CL14" s="17" t="s">
        <v>171</v>
      </c>
      <c r="CN14" s="17" t="s">
        <v>186</v>
      </c>
      <c r="CP14" s="17" t="s">
        <v>139</v>
      </c>
      <c r="CQ14" s="17" t="s">
        <v>186</v>
      </c>
      <c r="CR14" s="17">
        <v>234567</v>
      </c>
      <c r="CS14" s="17">
        <v>101010</v>
      </c>
      <c r="CV14" s="17" t="s">
        <v>183</v>
      </c>
      <c r="CW14" s="17" t="s">
        <v>134</v>
      </c>
      <c r="CZ14" s="17" t="s">
        <v>175</v>
      </c>
      <c r="DA14" s="17" t="s">
        <v>176</v>
      </c>
      <c r="DC14" s="17" t="s">
        <v>134</v>
      </c>
    </row>
    <row r="15" spans="1:110" x14ac:dyDescent="0.2">
      <c r="A15" s="14"/>
      <c r="B15" s="54"/>
      <c r="C15" s="36"/>
      <c r="D15" s="52"/>
      <c r="E15" s="52"/>
      <c r="F15" s="7"/>
      <c r="G15" s="52"/>
      <c r="H15" s="53"/>
      <c r="I15" s="55"/>
      <c r="J15" s="56"/>
      <c r="K15" s="56"/>
      <c r="L15" s="57"/>
      <c r="M15" s="55"/>
      <c r="N15" s="56"/>
      <c r="O15" s="56"/>
      <c r="P15" s="57"/>
      <c r="Q15" s="58"/>
      <c r="R15" s="59"/>
      <c r="S15" s="60"/>
      <c r="T15" s="60"/>
      <c r="U15" s="60"/>
      <c r="V15" s="60"/>
      <c r="W15" s="61"/>
      <c r="X15" s="55"/>
      <c r="Y15" s="47"/>
      <c r="Z15" s="56"/>
      <c r="AA15" s="56"/>
      <c r="AB15" s="56"/>
      <c r="AC15" s="56"/>
      <c r="AD15" s="57"/>
      <c r="AE15" s="50"/>
      <c r="AF15" s="50"/>
      <c r="AG15" s="56"/>
      <c r="AH15" s="11"/>
      <c r="AK15" s="15"/>
      <c r="AL15" s="85"/>
      <c r="AN15" s="85"/>
      <c r="AO15" s="85"/>
      <c r="AP15" s="85"/>
      <c r="AQ15" s="85"/>
      <c r="AS15" s="85"/>
      <c r="AU15" s="85"/>
      <c r="AV15" s="85"/>
      <c r="AW15" s="85"/>
      <c r="AX15" s="85"/>
      <c r="AY15" s="85"/>
      <c r="AZ15" s="85"/>
      <c r="BA15" s="11"/>
      <c r="BL15" s="87"/>
      <c r="CH15" s="18"/>
    </row>
    <row r="16" spans="1:110" x14ac:dyDescent="0.2">
      <c r="A16" s="14"/>
      <c r="B16" s="54"/>
      <c r="C16" s="36"/>
      <c r="D16" s="52"/>
      <c r="E16" s="52"/>
      <c r="F16" s="7"/>
      <c r="G16" s="52"/>
      <c r="H16" s="53"/>
      <c r="I16" s="55"/>
      <c r="J16" s="56"/>
      <c r="K16" s="56"/>
      <c r="L16" s="57"/>
      <c r="M16" s="55"/>
      <c r="N16" s="56"/>
      <c r="O16" s="56"/>
      <c r="P16" s="57"/>
      <c r="Q16" s="58"/>
      <c r="R16" s="59"/>
      <c r="S16" s="60"/>
      <c r="T16" s="60"/>
      <c r="U16" s="60"/>
      <c r="V16" s="60"/>
      <c r="W16" s="61"/>
      <c r="X16" s="55"/>
      <c r="Y16" s="47"/>
      <c r="Z16" s="56"/>
      <c r="AA16" s="56"/>
      <c r="AB16" s="56"/>
      <c r="AC16" s="56"/>
      <c r="AD16" s="57"/>
      <c r="AE16" s="50"/>
      <c r="AF16" s="58"/>
      <c r="AH16" s="11"/>
      <c r="AK16" s="15"/>
      <c r="AL16" s="85"/>
      <c r="AN16" s="85"/>
      <c r="AO16" s="85"/>
      <c r="AP16" s="85"/>
      <c r="AQ16" s="85"/>
      <c r="AS16" s="85"/>
      <c r="AU16" s="85"/>
      <c r="AV16" s="85"/>
      <c r="AW16" s="85"/>
      <c r="AX16" s="85"/>
      <c r="AY16" s="85"/>
      <c r="AZ16" s="85"/>
      <c r="BA16" s="11"/>
      <c r="BL16" s="87"/>
      <c r="CH16" s="18"/>
    </row>
    <row r="17" spans="1:110" x14ac:dyDescent="0.2">
      <c r="A17" s="13" t="s">
        <v>33</v>
      </c>
      <c r="B17" s="62">
        <v>54373556</v>
      </c>
      <c r="C17" s="36" t="str">
        <f t="shared" si="0"/>
        <v>PASS</v>
      </c>
      <c r="D17" s="52" t="str">
        <f t="shared" si="1"/>
        <v>PASS</v>
      </c>
      <c r="E17" s="52" t="str">
        <f t="shared" si="2"/>
        <v>PASS</v>
      </c>
      <c r="F17" s="7" t="str">
        <f t="shared" si="3"/>
        <v>PASS</v>
      </c>
      <c r="G17" s="52" t="s">
        <v>12</v>
      </c>
      <c r="H17" s="53" t="s">
        <v>12</v>
      </c>
      <c r="I17" s="38">
        <v>32.604999999999997</v>
      </c>
      <c r="J17" s="39">
        <v>0.43240000000000001</v>
      </c>
      <c r="K17" s="39">
        <v>3.8E-3</v>
      </c>
      <c r="L17" s="40">
        <v>7.1620000000000003E-2</v>
      </c>
      <c r="M17" s="38">
        <v>32.783000000000001</v>
      </c>
      <c r="N17" s="39">
        <v>0.52349999999999997</v>
      </c>
      <c r="O17" s="39">
        <v>2.0999999999999999E-3</v>
      </c>
      <c r="P17" s="40">
        <v>2.2000000000000001E-3</v>
      </c>
      <c r="Q17" s="41">
        <v>0.97909999999999997</v>
      </c>
      <c r="R17" s="63">
        <v>11.94</v>
      </c>
      <c r="S17" s="43">
        <v>87.58</v>
      </c>
      <c r="T17" s="63">
        <v>11.88</v>
      </c>
      <c r="U17" s="63">
        <v>6.9999999999993179E-2</v>
      </c>
      <c r="V17" s="63">
        <v>4.0000000000006253E-2</v>
      </c>
      <c r="W17" s="63">
        <v>2.7800000000000011</v>
      </c>
      <c r="X17" s="45">
        <v>0.69630000000000003</v>
      </c>
      <c r="Y17" s="39">
        <v>0.17730000000000001</v>
      </c>
      <c r="Z17" s="46">
        <v>0.20899999999999999</v>
      </c>
      <c r="AA17" s="39">
        <v>0.43519999999999998</v>
      </c>
      <c r="AB17" s="46">
        <v>0.50580000000000003</v>
      </c>
      <c r="AC17" s="48">
        <v>39277</v>
      </c>
      <c r="AD17" s="49">
        <v>296754.69450627803</v>
      </c>
      <c r="AE17" s="50">
        <v>0.78</v>
      </c>
      <c r="AF17" s="50">
        <v>0.97</v>
      </c>
      <c r="AG17" s="47" t="s">
        <v>41</v>
      </c>
      <c r="AH17" s="11">
        <v>9</v>
      </c>
      <c r="AI17" s="18">
        <v>277</v>
      </c>
      <c r="AJ17" s="17" t="s">
        <v>78</v>
      </c>
      <c r="AK17" s="16" t="s">
        <v>33</v>
      </c>
      <c r="AL17" s="85" t="s">
        <v>134</v>
      </c>
      <c r="AM17" s="17" t="s">
        <v>136</v>
      </c>
      <c r="AN17" s="85" t="s">
        <v>134</v>
      </c>
      <c r="AO17" s="85" t="s">
        <v>134</v>
      </c>
      <c r="AP17" s="85"/>
      <c r="AQ17" s="85" t="s">
        <v>134</v>
      </c>
      <c r="AR17" s="17" t="s">
        <v>134</v>
      </c>
      <c r="AS17" s="85" t="s">
        <v>134</v>
      </c>
      <c r="AT17" s="17" t="s">
        <v>134</v>
      </c>
      <c r="AU17" s="85" t="s">
        <v>134</v>
      </c>
      <c r="AV17" s="85" t="s">
        <v>134</v>
      </c>
      <c r="AW17" s="85" t="s">
        <v>134</v>
      </c>
      <c r="AX17" s="85"/>
      <c r="AY17" s="85" t="s">
        <v>134</v>
      </c>
      <c r="AZ17" s="85" t="s">
        <v>134</v>
      </c>
      <c r="BA17" s="11">
        <v>9</v>
      </c>
      <c r="BB17" s="17">
        <v>10</v>
      </c>
      <c r="BC17" s="17" t="s">
        <v>139</v>
      </c>
      <c r="BE17" s="17" t="s">
        <v>134</v>
      </c>
      <c r="BF17" s="85" t="s">
        <v>134</v>
      </c>
      <c r="BH17" s="17" t="s">
        <v>200</v>
      </c>
      <c r="BI17" s="17">
        <v>20180309</v>
      </c>
      <c r="BJ17" s="17" t="s">
        <v>142</v>
      </c>
      <c r="BK17" s="17" t="s">
        <v>201</v>
      </c>
      <c r="BL17" s="87">
        <v>10</v>
      </c>
      <c r="BM17" s="17" t="s">
        <v>178</v>
      </c>
      <c r="BN17" s="17">
        <v>94</v>
      </c>
      <c r="BO17" s="17">
        <v>16</v>
      </c>
      <c r="BQ17" s="17">
        <v>123470</v>
      </c>
      <c r="BR17" s="17" t="s">
        <v>139</v>
      </c>
      <c r="BS17" s="17" t="s">
        <v>143</v>
      </c>
      <c r="BT17" s="17" t="s">
        <v>153</v>
      </c>
      <c r="BU17" s="17" t="s">
        <v>154</v>
      </c>
      <c r="BV17" s="17" t="s">
        <v>155</v>
      </c>
      <c r="BW17" s="17" t="s">
        <v>156</v>
      </c>
      <c r="BX17" s="17">
        <v>23</v>
      </c>
      <c r="BZ17" s="17">
        <v>345690</v>
      </c>
      <c r="CB17" s="17">
        <v>20180309</v>
      </c>
      <c r="CC17" s="17">
        <v>2</v>
      </c>
      <c r="CD17" s="17" t="s">
        <v>139</v>
      </c>
      <c r="CE17" s="17" t="s">
        <v>173</v>
      </c>
      <c r="CH17" s="18">
        <v>277</v>
      </c>
      <c r="CL17" s="17" t="s">
        <v>174</v>
      </c>
      <c r="CN17" s="17" t="s">
        <v>186</v>
      </c>
      <c r="CP17" s="17" t="s">
        <v>139</v>
      </c>
      <c r="CQ17" s="17" t="s">
        <v>186</v>
      </c>
      <c r="CR17" s="17">
        <v>234568</v>
      </c>
      <c r="CS17" s="17">
        <v>101010</v>
      </c>
      <c r="CU17" t="s">
        <v>172</v>
      </c>
      <c r="CV17" s="17" t="s">
        <v>182</v>
      </c>
      <c r="CW17" s="17" t="s">
        <v>134</v>
      </c>
      <c r="CY17" s="80" t="s">
        <v>185</v>
      </c>
      <c r="CZ17" s="17" t="s">
        <v>175</v>
      </c>
      <c r="DA17" s="17" t="s">
        <v>176</v>
      </c>
      <c r="DB17" s="17" t="s">
        <v>181</v>
      </c>
      <c r="DC17" s="17" t="s">
        <v>134</v>
      </c>
      <c r="DD17" s="17">
        <v>20180820</v>
      </c>
      <c r="DE17" s="17" t="s">
        <v>179</v>
      </c>
      <c r="DF17" s="17" t="s">
        <v>184</v>
      </c>
    </row>
    <row r="18" spans="1:110" x14ac:dyDescent="0.2">
      <c r="A18" s="13" t="s">
        <v>34</v>
      </c>
      <c r="B18" s="62">
        <v>55421061</v>
      </c>
      <c r="C18" s="36" t="str">
        <f t="shared" si="0"/>
        <v>PASS</v>
      </c>
      <c r="D18" s="52" t="str">
        <f t="shared" si="1"/>
        <v>PASS</v>
      </c>
      <c r="E18" s="52" t="str">
        <f t="shared" si="2"/>
        <v>PASS</v>
      </c>
      <c r="F18" s="7" t="str">
        <f t="shared" si="3"/>
        <v>PASS</v>
      </c>
      <c r="G18" s="52" t="s">
        <v>12</v>
      </c>
      <c r="H18" s="53" t="s">
        <v>12</v>
      </c>
      <c r="I18" s="38">
        <v>32.42</v>
      </c>
      <c r="J18" s="39">
        <v>0.3962</v>
      </c>
      <c r="K18" s="39">
        <v>5.3E-3</v>
      </c>
      <c r="L18" s="40">
        <v>9.7999999999999997E-3</v>
      </c>
      <c r="M18" s="38">
        <v>32.536999999999999</v>
      </c>
      <c r="N18" s="39">
        <v>0.49559999999999998</v>
      </c>
      <c r="O18" s="39">
        <v>3.3E-3</v>
      </c>
      <c r="P18" s="40">
        <v>4.2999999999999999E-4</v>
      </c>
      <c r="Q18" s="41">
        <v>0.99780000000000002</v>
      </c>
      <c r="R18" s="63">
        <v>7.24</v>
      </c>
      <c r="S18" s="43">
        <v>92.41</v>
      </c>
      <c r="T18" s="63">
        <v>5.3299999999999983</v>
      </c>
      <c r="U18" s="63">
        <v>7.9999999999998295E-2</v>
      </c>
      <c r="V18" s="63">
        <v>4.9999999999997158E-2</v>
      </c>
      <c r="W18" s="64">
        <v>1.17</v>
      </c>
      <c r="X18" s="45">
        <v>0.74750000000000005</v>
      </c>
      <c r="Y18" s="39">
        <v>0.1552</v>
      </c>
      <c r="Z18" s="46">
        <v>7.7799999999999994E-2</v>
      </c>
      <c r="AA18" s="39">
        <v>0.49930000000000002</v>
      </c>
      <c r="AB18" s="46">
        <v>0.48709999999999998</v>
      </c>
      <c r="AC18" s="48">
        <v>39054</v>
      </c>
      <c r="AD18" s="49">
        <v>372414.55915107788</v>
      </c>
      <c r="AE18" s="50">
        <v>0.79</v>
      </c>
      <c r="AF18" s="50">
        <v>0.98</v>
      </c>
      <c r="AG18" s="47" t="s">
        <v>42</v>
      </c>
      <c r="AH18" s="11">
        <v>9</v>
      </c>
      <c r="AI18" s="18">
        <v>315</v>
      </c>
      <c r="AJ18" s="17" t="s">
        <v>78</v>
      </c>
      <c r="AK18" s="16" t="s">
        <v>34</v>
      </c>
      <c r="AL18" s="85" t="s">
        <v>134</v>
      </c>
      <c r="AM18" s="17" t="s">
        <v>136</v>
      </c>
      <c r="AN18" s="85" t="s">
        <v>134</v>
      </c>
      <c r="AO18" s="85" t="s">
        <v>134</v>
      </c>
      <c r="AP18" s="85"/>
      <c r="AQ18" s="85" t="s">
        <v>134</v>
      </c>
      <c r="AR18" s="17" t="s">
        <v>134</v>
      </c>
      <c r="AS18" s="85" t="s">
        <v>134</v>
      </c>
      <c r="AT18" s="17" t="s">
        <v>134</v>
      </c>
      <c r="AU18" s="85" t="s">
        <v>134</v>
      </c>
      <c r="AV18" s="85" t="s">
        <v>134</v>
      </c>
      <c r="AW18" s="85" t="s">
        <v>134</v>
      </c>
      <c r="AX18" s="85"/>
      <c r="AY18" s="85" t="s">
        <v>134</v>
      </c>
      <c r="AZ18" s="85" t="s">
        <v>134</v>
      </c>
      <c r="BA18" s="11">
        <v>9</v>
      </c>
      <c r="BB18" s="17">
        <v>10</v>
      </c>
      <c r="BC18" s="17" t="s">
        <v>139</v>
      </c>
      <c r="BE18" s="17" t="s">
        <v>134</v>
      </c>
      <c r="BF18" s="85" t="s">
        <v>134</v>
      </c>
      <c r="BH18" s="17" t="s">
        <v>200</v>
      </c>
      <c r="BI18" s="17">
        <v>20180309</v>
      </c>
      <c r="BJ18" s="17" t="s">
        <v>142</v>
      </c>
      <c r="BK18" s="17" t="s">
        <v>201</v>
      </c>
      <c r="BL18" s="87">
        <v>10</v>
      </c>
      <c r="BM18" s="17" t="s">
        <v>178</v>
      </c>
      <c r="BN18" s="17">
        <v>94</v>
      </c>
      <c r="BO18" s="17">
        <v>16</v>
      </c>
      <c r="BQ18" s="17">
        <v>123471</v>
      </c>
      <c r="BR18" s="17" t="s">
        <v>139</v>
      </c>
      <c r="BS18" s="17" t="s">
        <v>144</v>
      </c>
      <c r="BT18" s="17" t="s">
        <v>157</v>
      </c>
      <c r="BU18" s="17" t="s">
        <v>158</v>
      </c>
      <c r="BV18" s="17" t="s">
        <v>155</v>
      </c>
      <c r="BW18" s="17" t="s">
        <v>156</v>
      </c>
      <c r="BX18" s="17">
        <v>23</v>
      </c>
      <c r="BZ18" s="17">
        <v>345691</v>
      </c>
      <c r="CB18" s="17">
        <v>20180309</v>
      </c>
      <c r="CC18" s="17">
        <v>2</v>
      </c>
      <c r="CE18" s="17" t="s">
        <v>173</v>
      </c>
      <c r="CH18" s="18">
        <v>315</v>
      </c>
      <c r="CL18" s="17" t="s">
        <v>174</v>
      </c>
      <c r="CN18" s="17" t="s">
        <v>186</v>
      </c>
      <c r="CP18" s="17" t="s">
        <v>139</v>
      </c>
      <c r="CQ18" s="17" t="s">
        <v>186</v>
      </c>
      <c r="CR18" s="17">
        <v>234568</v>
      </c>
      <c r="CS18" s="17">
        <v>101010</v>
      </c>
      <c r="CU18" t="s">
        <v>172</v>
      </c>
      <c r="CV18" s="17" t="s">
        <v>182</v>
      </c>
      <c r="CW18" s="17" t="s">
        <v>134</v>
      </c>
      <c r="CZ18" s="17" t="s">
        <v>175</v>
      </c>
      <c r="DA18" s="17" t="s">
        <v>176</v>
      </c>
      <c r="DC18" s="17" t="s">
        <v>134</v>
      </c>
    </row>
    <row r="19" spans="1:110" x14ac:dyDescent="0.2">
      <c r="A19" s="13" t="s">
        <v>35</v>
      </c>
      <c r="B19" s="62">
        <v>41592083</v>
      </c>
      <c r="C19" s="36" t="str">
        <f t="shared" si="0"/>
        <v>PASS</v>
      </c>
      <c r="D19" s="2" t="str">
        <f t="shared" si="1"/>
        <v>FAIL</v>
      </c>
      <c r="E19" s="52" t="str">
        <f t="shared" si="2"/>
        <v>PASS</v>
      </c>
      <c r="F19" s="7" t="str">
        <f t="shared" si="3"/>
        <v>PASS</v>
      </c>
      <c r="G19" s="52" t="s">
        <v>12</v>
      </c>
      <c r="H19" s="53" t="s">
        <v>12</v>
      </c>
      <c r="I19" s="38">
        <v>32.433999999999997</v>
      </c>
      <c r="J19" s="39">
        <v>0.11070000000000001</v>
      </c>
      <c r="K19" s="39">
        <v>1.4200000000000001E-2</v>
      </c>
      <c r="L19" s="40">
        <v>7.28E-3</v>
      </c>
      <c r="M19" s="38">
        <v>32.534999999999997</v>
      </c>
      <c r="N19" s="39">
        <v>0.18079999999999999</v>
      </c>
      <c r="O19" s="39">
        <v>9.7000000000000003E-3</v>
      </c>
      <c r="P19" s="40">
        <v>5.4000000000000001E-4</v>
      </c>
      <c r="Q19" s="41">
        <v>0.99719999999999998</v>
      </c>
      <c r="R19" s="63">
        <v>6.84</v>
      </c>
      <c r="S19" s="43">
        <v>92.8</v>
      </c>
      <c r="T19" s="63">
        <v>5.8299999999999983</v>
      </c>
      <c r="U19" s="63">
        <v>7.9999999999998295E-2</v>
      </c>
      <c r="V19" s="63">
        <v>6.0000000000002267E-2</v>
      </c>
      <c r="W19" s="63">
        <v>0.98999999999999488</v>
      </c>
      <c r="X19" s="45">
        <v>0.73219999999999996</v>
      </c>
      <c r="Y19" s="39">
        <v>0.16769999999999999</v>
      </c>
      <c r="Z19" s="46">
        <v>8.4099999999999994E-2</v>
      </c>
      <c r="AA19" s="39">
        <v>0.51670000000000005</v>
      </c>
      <c r="AB19" s="46">
        <v>0.48130000000000001</v>
      </c>
      <c r="AC19" s="48">
        <v>26253</v>
      </c>
      <c r="AD19" s="49">
        <v>377297.76601955708</v>
      </c>
      <c r="AE19" s="50">
        <v>0.75</v>
      </c>
      <c r="AF19" s="50">
        <v>0.98</v>
      </c>
      <c r="AG19" s="47" t="s">
        <v>43</v>
      </c>
      <c r="AH19" s="11">
        <v>9</v>
      </c>
      <c r="AI19" s="18">
        <v>297</v>
      </c>
      <c r="AJ19" s="17" t="s">
        <v>78</v>
      </c>
      <c r="AK19" s="16" t="s">
        <v>35</v>
      </c>
      <c r="AL19" s="85" t="s">
        <v>134</v>
      </c>
      <c r="AM19" s="17" t="s">
        <v>136</v>
      </c>
      <c r="AN19" s="85" t="s">
        <v>134</v>
      </c>
      <c r="AO19" s="85" t="s">
        <v>134</v>
      </c>
      <c r="AP19" s="85"/>
      <c r="AQ19" s="85" t="s">
        <v>134</v>
      </c>
      <c r="AR19" s="17" t="s">
        <v>134</v>
      </c>
      <c r="AS19" s="85" t="s">
        <v>134</v>
      </c>
      <c r="AT19" s="17" t="s">
        <v>134</v>
      </c>
      <c r="AU19" s="85" t="s">
        <v>134</v>
      </c>
      <c r="AV19" s="85" t="s">
        <v>134</v>
      </c>
      <c r="AW19" s="85" t="s">
        <v>134</v>
      </c>
      <c r="AX19" s="85"/>
      <c r="AY19" s="85" t="s">
        <v>134</v>
      </c>
      <c r="AZ19" s="85" t="s">
        <v>134</v>
      </c>
      <c r="BA19" s="11">
        <v>9</v>
      </c>
      <c r="BB19" s="17">
        <v>0.25</v>
      </c>
      <c r="BC19" s="17" t="s">
        <v>139</v>
      </c>
      <c r="BE19" s="17" t="s">
        <v>134</v>
      </c>
      <c r="BF19" s="85" t="s">
        <v>134</v>
      </c>
      <c r="BH19" s="17" t="s">
        <v>200</v>
      </c>
      <c r="BI19" s="17">
        <v>20180309</v>
      </c>
      <c r="BJ19" s="17" t="s">
        <v>142</v>
      </c>
      <c r="BK19" s="17" t="s">
        <v>201</v>
      </c>
      <c r="BL19" s="87">
        <v>0.25</v>
      </c>
      <c r="BM19" s="17" t="s">
        <v>178</v>
      </c>
      <c r="BN19" s="17">
        <v>94</v>
      </c>
      <c r="BO19" s="17">
        <v>16</v>
      </c>
      <c r="BQ19" s="17">
        <v>123472</v>
      </c>
      <c r="BR19" s="17" t="s">
        <v>139</v>
      </c>
      <c r="BS19" s="17" t="s">
        <v>145</v>
      </c>
      <c r="BT19" s="17" t="s">
        <v>159</v>
      </c>
      <c r="BU19" s="17" t="s">
        <v>160</v>
      </c>
      <c r="BV19" s="17" t="s">
        <v>155</v>
      </c>
      <c r="BW19" s="17" t="s">
        <v>156</v>
      </c>
      <c r="BX19" s="17">
        <v>23</v>
      </c>
      <c r="BZ19" s="17">
        <v>345692</v>
      </c>
      <c r="CB19" s="17">
        <v>20180309</v>
      </c>
      <c r="CC19" s="17">
        <v>2</v>
      </c>
      <c r="CE19" s="17" t="s">
        <v>173</v>
      </c>
      <c r="CH19" s="18">
        <v>297</v>
      </c>
      <c r="CL19" s="17" t="s">
        <v>174</v>
      </c>
      <c r="CN19" s="17" t="s">
        <v>186</v>
      </c>
      <c r="CP19" s="17" t="s">
        <v>139</v>
      </c>
      <c r="CQ19" s="17" t="s">
        <v>186</v>
      </c>
      <c r="CR19" s="17">
        <v>234568</v>
      </c>
      <c r="CS19" s="17">
        <v>101010</v>
      </c>
      <c r="CU19" t="s">
        <v>172</v>
      </c>
      <c r="CV19" s="17" t="s">
        <v>182</v>
      </c>
      <c r="CW19" s="17" t="s">
        <v>134</v>
      </c>
      <c r="CZ19" s="17" t="s">
        <v>175</v>
      </c>
      <c r="DA19" s="17" t="s">
        <v>176</v>
      </c>
      <c r="DC19" s="17" t="s">
        <v>134</v>
      </c>
    </row>
    <row r="20" spans="1:110" x14ac:dyDescent="0.2">
      <c r="A20" s="13" t="s">
        <v>36</v>
      </c>
      <c r="B20" s="62">
        <v>41426240</v>
      </c>
      <c r="C20" s="36" t="str">
        <f t="shared" si="0"/>
        <v>PASS</v>
      </c>
      <c r="D20" s="52" t="str">
        <f t="shared" si="1"/>
        <v>PASS</v>
      </c>
      <c r="E20" s="52" t="str">
        <f t="shared" si="2"/>
        <v>PASS</v>
      </c>
      <c r="F20" s="7" t="str">
        <f t="shared" si="3"/>
        <v>PASS</v>
      </c>
      <c r="G20" s="52" t="s">
        <v>12</v>
      </c>
      <c r="H20" s="53" t="s">
        <v>12</v>
      </c>
      <c r="I20" s="38">
        <v>32.506999999999998</v>
      </c>
      <c r="J20" s="39">
        <v>0.1195</v>
      </c>
      <c r="K20" s="39">
        <v>1.01E-2</v>
      </c>
      <c r="L20" s="40">
        <v>1.367E-2</v>
      </c>
      <c r="M20" s="38">
        <v>32.616</v>
      </c>
      <c r="N20" s="39">
        <v>0.1958</v>
      </c>
      <c r="O20" s="39">
        <v>6.4000000000000003E-3</v>
      </c>
      <c r="P20" s="40">
        <v>9.5E-4</v>
      </c>
      <c r="Q20" s="41">
        <v>0.99550000000000005</v>
      </c>
      <c r="R20" s="63">
        <v>9.43</v>
      </c>
      <c r="S20" s="43">
        <v>90.1</v>
      </c>
      <c r="T20" s="63">
        <v>7.4599999999999937</v>
      </c>
      <c r="U20" s="63">
        <v>0.12999999999999551</v>
      </c>
      <c r="V20" s="63">
        <v>9.0000000000003411E-2</v>
      </c>
      <c r="W20" s="64">
        <v>1.39</v>
      </c>
      <c r="X20" s="45">
        <v>0.70760000000000001</v>
      </c>
      <c r="Y20" s="39">
        <v>0.1933</v>
      </c>
      <c r="Z20" s="46">
        <v>0.1106</v>
      </c>
      <c r="AA20" s="39">
        <v>0.48309999999999997</v>
      </c>
      <c r="AB20" s="46">
        <v>0.48599999999999999</v>
      </c>
      <c r="AC20" s="48">
        <v>27643</v>
      </c>
      <c r="AD20" s="49">
        <v>340248.47536247561</v>
      </c>
      <c r="AE20" s="50">
        <v>0.76</v>
      </c>
      <c r="AF20" s="50">
        <v>0.97</v>
      </c>
      <c r="AG20" s="47" t="s">
        <v>44</v>
      </c>
      <c r="AH20" s="11">
        <v>9</v>
      </c>
      <c r="AI20" s="18">
        <v>287</v>
      </c>
      <c r="AJ20" s="17" t="s">
        <v>78</v>
      </c>
      <c r="AK20" s="16" t="s">
        <v>36</v>
      </c>
      <c r="AL20" s="85" t="s">
        <v>134</v>
      </c>
      <c r="AM20" s="17" t="s">
        <v>136</v>
      </c>
      <c r="AN20" s="85" t="s">
        <v>134</v>
      </c>
      <c r="AO20" s="85" t="s">
        <v>134</v>
      </c>
      <c r="AP20" s="85"/>
      <c r="AQ20" s="85" t="s">
        <v>134</v>
      </c>
      <c r="AR20" s="17" t="s">
        <v>134</v>
      </c>
      <c r="AS20" s="85" t="s">
        <v>134</v>
      </c>
      <c r="AT20" s="17" t="s">
        <v>134</v>
      </c>
      <c r="AU20" s="85" t="s">
        <v>134</v>
      </c>
      <c r="AV20" s="85" t="s">
        <v>134</v>
      </c>
      <c r="AW20" s="85" t="s">
        <v>134</v>
      </c>
      <c r="AX20" s="85"/>
      <c r="AY20" s="85" t="s">
        <v>134</v>
      </c>
      <c r="AZ20" s="85" t="s">
        <v>134</v>
      </c>
      <c r="BA20" s="11">
        <v>9</v>
      </c>
      <c r="BB20" s="17">
        <v>0.25</v>
      </c>
      <c r="BC20" s="17" t="s">
        <v>139</v>
      </c>
      <c r="BE20" s="17" t="s">
        <v>134</v>
      </c>
      <c r="BF20" s="85" t="s">
        <v>134</v>
      </c>
      <c r="BH20" s="17" t="s">
        <v>200</v>
      </c>
      <c r="BI20" s="17">
        <v>20180309</v>
      </c>
      <c r="BJ20" s="17" t="s">
        <v>142</v>
      </c>
      <c r="BK20" s="17" t="s">
        <v>201</v>
      </c>
      <c r="BL20" s="87">
        <v>0.25</v>
      </c>
      <c r="BM20" s="17" t="s">
        <v>178</v>
      </c>
      <c r="BN20" s="17">
        <v>94</v>
      </c>
      <c r="BO20" s="17">
        <v>16</v>
      </c>
      <c r="BQ20" s="17">
        <v>123473</v>
      </c>
      <c r="BR20" s="17" t="s">
        <v>139</v>
      </c>
      <c r="BS20" s="17" t="s">
        <v>146</v>
      </c>
      <c r="BT20" s="17" t="s">
        <v>161</v>
      </c>
      <c r="BU20" s="17" t="s">
        <v>162</v>
      </c>
      <c r="BV20" s="17" t="s">
        <v>155</v>
      </c>
      <c r="BW20" s="17" t="s">
        <v>156</v>
      </c>
      <c r="BX20" s="17">
        <v>23</v>
      </c>
      <c r="BZ20" s="17">
        <v>345693</v>
      </c>
      <c r="CB20" s="17">
        <v>20180309</v>
      </c>
      <c r="CC20" s="17">
        <v>2</v>
      </c>
      <c r="CE20" s="17" t="s">
        <v>173</v>
      </c>
      <c r="CH20" s="18">
        <v>287</v>
      </c>
      <c r="CL20" s="17" t="s">
        <v>174</v>
      </c>
      <c r="CN20" s="17" t="s">
        <v>186</v>
      </c>
      <c r="CP20" s="17" t="s">
        <v>139</v>
      </c>
      <c r="CQ20" s="17" t="s">
        <v>186</v>
      </c>
      <c r="CR20" s="17">
        <v>234568</v>
      </c>
      <c r="CS20" s="17">
        <v>101010</v>
      </c>
      <c r="CU20" t="s">
        <v>172</v>
      </c>
      <c r="CV20" s="17" t="s">
        <v>182</v>
      </c>
      <c r="CW20" s="17" t="s">
        <v>134</v>
      </c>
      <c r="CZ20" s="17" t="s">
        <v>175</v>
      </c>
      <c r="DA20" s="17" t="s">
        <v>176</v>
      </c>
      <c r="DC20" s="17" t="s">
        <v>134</v>
      </c>
    </row>
    <row r="21" spans="1:110" x14ac:dyDescent="0.2">
      <c r="A21" s="13" t="s">
        <v>37</v>
      </c>
      <c r="B21" s="62">
        <v>64260369</v>
      </c>
      <c r="C21" s="36" t="str">
        <f t="shared" si="0"/>
        <v>PASS</v>
      </c>
      <c r="D21" s="52" t="str">
        <f t="shared" si="1"/>
        <v>PASS</v>
      </c>
      <c r="E21" s="52" t="str">
        <f t="shared" si="2"/>
        <v>PASS</v>
      </c>
      <c r="F21" s="6" t="str">
        <f t="shared" si="3"/>
        <v>FAIL</v>
      </c>
      <c r="G21" s="52" t="s">
        <v>12</v>
      </c>
      <c r="H21" s="53" t="s">
        <v>12</v>
      </c>
      <c r="I21" s="38">
        <v>32.616999999999997</v>
      </c>
      <c r="J21" s="39">
        <v>0.39079999999999998</v>
      </c>
      <c r="K21" s="39">
        <v>4.5999999999999999E-3</v>
      </c>
      <c r="L21" s="40">
        <v>0.18714</v>
      </c>
      <c r="M21" s="38">
        <v>32.950000000000003</v>
      </c>
      <c r="N21" s="39">
        <v>0.46200000000000002</v>
      </c>
      <c r="O21" s="39">
        <v>0</v>
      </c>
      <c r="P21" s="40">
        <v>4.7499999999999999E-3</v>
      </c>
      <c r="Q21" s="41">
        <v>0.93920000000000003</v>
      </c>
      <c r="R21" s="63">
        <v>21.97</v>
      </c>
      <c r="S21" s="43">
        <v>77.539999999999992</v>
      </c>
      <c r="T21" s="63">
        <v>17.84</v>
      </c>
      <c r="U21" s="63">
        <v>0</v>
      </c>
      <c r="V21" s="63">
        <v>0</v>
      </c>
      <c r="W21" s="63">
        <v>4.0100000000000051</v>
      </c>
      <c r="X21" s="45">
        <v>0.60589999999999999</v>
      </c>
      <c r="Y21" s="39">
        <v>0.2102</v>
      </c>
      <c r="Z21" s="46">
        <v>0.40920000000000001</v>
      </c>
      <c r="AA21" s="39">
        <v>0.3695</v>
      </c>
      <c r="AB21" s="46">
        <v>0.51639999999999997</v>
      </c>
      <c r="AC21" s="48">
        <v>33347</v>
      </c>
      <c r="AD21" s="49">
        <v>210279.4959051667</v>
      </c>
      <c r="AE21" s="50">
        <v>0.48</v>
      </c>
      <c r="AF21" s="50">
        <v>0.92</v>
      </c>
      <c r="AG21" s="47" t="s">
        <v>45</v>
      </c>
      <c r="AH21" s="11">
        <v>9</v>
      </c>
      <c r="AI21" s="18">
        <v>227</v>
      </c>
      <c r="AJ21" s="17" t="s">
        <v>78</v>
      </c>
      <c r="AK21" s="16" t="s">
        <v>37</v>
      </c>
      <c r="AL21" s="85" t="s">
        <v>134</v>
      </c>
      <c r="AM21" s="17" t="s">
        <v>136</v>
      </c>
      <c r="AN21" s="85" t="s">
        <v>134</v>
      </c>
      <c r="AO21" s="85" t="s">
        <v>134</v>
      </c>
      <c r="AP21" s="85"/>
      <c r="AQ21" s="85" t="s">
        <v>134</v>
      </c>
      <c r="AR21" s="17" t="s">
        <v>134</v>
      </c>
      <c r="AS21" s="85" t="s">
        <v>134</v>
      </c>
      <c r="AT21" s="17" t="s">
        <v>134</v>
      </c>
      <c r="AU21" s="85" t="s">
        <v>134</v>
      </c>
      <c r="AV21" s="85" t="s">
        <v>134</v>
      </c>
      <c r="AW21" s="85" t="s">
        <v>134</v>
      </c>
      <c r="AX21" s="85"/>
      <c r="AY21" s="85" t="s">
        <v>134</v>
      </c>
      <c r="AZ21" s="85" t="s">
        <v>134</v>
      </c>
      <c r="BA21" s="11">
        <v>9</v>
      </c>
      <c r="BB21" s="17">
        <v>10</v>
      </c>
      <c r="BC21" s="17" t="s">
        <v>139</v>
      </c>
      <c r="BE21" s="17" t="s">
        <v>134</v>
      </c>
      <c r="BF21" s="85" t="s">
        <v>134</v>
      </c>
      <c r="BH21" s="17" t="s">
        <v>200</v>
      </c>
      <c r="BI21" s="17">
        <v>20180310</v>
      </c>
      <c r="BJ21" s="17" t="s">
        <v>142</v>
      </c>
      <c r="BK21" s="17" t="s">
        <v>201</v>
      </c>
      <c r="BL21" s="87">
        <v>10</v>
      </c>
      <c r="BM21" s="17" t="s">
        <v>178</v>
      </c>
      <c r="BN21" s="17">
        <v>94</v>
      </c>
      <c r="BO21" s="17">
        <v>16</v>
      </c>
      <c r="BQ21" s="17">
        <v>123474</v>
      </c>
      <c r="BR21" s="17" t="s">
        <v>139</v>
      </c>
      <c r="BS21" s="17" t="s">
        <v>147</v>
      </c>
      <c r="BT21" s="17" t="s">
        <v>163</v>
      </c>
      <c r="BU21" s="17" t="s">
        <v>164</v>
      </c>
      <c r="BV21" s="17" t="s">
        <v>155</v>
      </c>
      <c r="BW21" s="17" t="s">
        <v>156</v>
      </c>
      <c r="BX21" s="17">
        <v>23</v>
      </c>
      <c r="BZ21" s="17">
        <v>345694</v>
      </c>
      <c r="CB21" s="17">
        <v>20180310</v>
      </c>
      <c r="CC21" s="17">
        <v>2</v>
      </c>
      <c r="CE21" s="17" t="s">
        <v>173</v>
      </c>
      <c r="CH21" s="18">
        <v>227</v>
      </c>
      <c r="CL21" s="17" t="s">
        <v>174</v>
      </c>
      <c r="CN21" s="17" t="s">
        <v>186</v>
      </c>
      <c r="CP21" s="17" t="s">
        <v>139</v>
      </c>
      <c r="CQ21" s="17" t="s">
        <v>186</v>
      </c>
      <c r="CR21" s="17">
        <v>234568</v>
      </c>
      <c r="CS21" s="17">
        <v>101010</v>
      </c>
      <c r="CU21" t="s">
        <v>172</v>
      </c>
      <c r="CV21" s="17" t="s">
        <v>182</v>
      </c>
      <c r="CW21" s="17" t="s">
        <v>134</v>
      </c>
      <c r="CZ21" s="17" t="s">
        <v>175</v>
      </c>
      <c r="DA21" s="17" t="s">
        <v>176</v>
      </c>
      <c r="DC21" s="17" t="s">
        <v>134</v>
      </c>
    </row>
    <row r="22" spans="1:110" x14ac:dyDescent="0.2">
      <c r="A22" s="13" t="s">
        <v>38</v>
      </c>
      <c r="B22" s="62">
        <v>72645503</v>
      </c>
      <c r="C22" s="36" t="str">
        <f t="shared" si="0"/>
        <v>PASS</v>
      </c>
      <c r="D22" s="52" t="str">
        <f t="shared" si="1"/>
        <v>PASS</v>
      </c>
      <c r="E22" s="52" t="str">
        <f t="shared" si="2"/>
        <v>PASS</v>
      </c>
      <c r="F22" s="6" t="str">
        <f t="shared" si="3"/>
        <v>FAIL</v>
      </c>
      <c r="G22" s="52" t="s">
        <v>12</v>
      </c>
      <c r="H22" s="53" t="s">
        <v>12</v>
      </c>
      <c r="I22" s="38">
        <v>32.512999999999998</v>
      </c>
      <c r="J22" s="39">
        <v>0.37859999999999999</v>
      </c>
      <c r="K22" s="39">
        <v>5.0000000000000001E-3</v>
      </c>
      <c r="L22" s="40">
        <v>0.17313999999999999</v>
      </c>
      <c r="M22" s="38">
        <v>32.941000000000003</v>
      </c>
      <c r="N22" s="39">
        <v>0.44979999999999998</v>
      </c>
      <c r="O22" s="39">
        <v>1.1000000000000001E-3</v>
      </c>
      <c r="P22" s="40">
        <v>4.8999999999999998E-3</v>
      </c>
      <c r="Q22" s="41">
        <v>0.95499999999999996</v>
      </c>
      <c r="R22" s="63">
        <v>20.36</v>
      </c>
      <c r="S22" s="43">
        <v>79.16</v>
      </c>
      <c r="T22" s="63">
        <v>19.39</v>
      </c>
      <c r="U22" s="63">
        <v>0</v>
      </c>
      <c r="V22" s="63">
        <v>0</v>
      </c>
      <c r="W22" s="63">
        <v>4.4399999999999977</v>
      </c>
      <c r="X22" s="45">
        <v>0.60519999999999996</v>
      </c>
      <c r="Y22" s="39">
        <v>0.21129999999999999</v>
      </c>
      <c r="Z22" s="46">
        <v>0.43480000000000002</v>
      </c>
      <c r="AA22" s="39">
        <v>0.3589</v>
      </c>
      <c r="AB22" s="46">
        <v>0.51359999999999995</v>
      </c>
      <c r="AC22" s="48">
        <v>33672</v>
      </c>
      <c r="AD22" s="49">
        <v>207411.02171183261</v>
      </c>
      <c r="AE22" s="50">
        <v>0.47</v>
      </c>
      <c r="AF22" s="50">
        <v>0.92</v>
      </c>
      <c r="AG22" s="47" t="s">
        <v>45</v>
      </c>
      <c r="AH22" s="11">
        <v>9</v>
      </c>
      <c r="AI22" s="18">
        <v>221</v>
      </c>
      <c r="AJ22" s="17" t="s">
        <v>78</v>
      </c>
      <c r="AK22" s="16" t="s">
        <v>38</v>
      </c>
      <c r="AL22" s="85" t="s">
        <v>134</v>
      </c>
      <c r="AM22" s="17" t="s">
        <v>136</v>
      </c>
      <c r="AN22" s="85" t="s">
        <v>134</v>
      </c>
      <c r="AO22" s="85" t="s">
        <v>134</v>
      </c>
      <c r="AP22" s="85"/>
      <c r="AQ22" s="85" t="s">
        <v>134</v>
      </c>
      <c r="AR22" s="17" t="s">
        <v>134</v>
      </c>
      <c r="AS22" s="85" t="s">
        <v>134</v>
      </c>
      <c r="AT22" s="17" t="s">
        <v>134</v>
      </c>
      <c r="AU22" s="85" t="s">
        <v>134</v>
      </c>
      <c r="AV22" s="85" t="s">
        <v>134</v>
      </c>
      <c r="AW22" s="85" t="s">
        <v>134</v>
      </c>
      <c r="AX22" s="85"/>
      <c r="AY22" s="85" t="s">
        <v>134</v>
      </c>
      <c r="AZ22" s="85" t="s">
        <v>134</v>
      </c>
      <c r="BA22" s="11">
        <v>9</v>
      </c>
      <c r="BB22" s="17">
        <v>10</v>
      </c>
      <c r="BC22" s="17" t="s">
        <v>139</v>
      </c>
      <c r="BE22" s="17" t="s">
        <v>134</v>
      </c>
      <c r="BF22" s="85" t="s">
        <v>134</v>
      </c>
      <c r="BH22" s="17" t="s">
        <v>200</v>
      </c>
      <c r="BI22" s="17">
        <v>20180310</v>
      </c>
      <c r="BJ22" s="17" t="s">
        <v>142</v>
      </c>
      <c r="BK22" s="17" t="s">
        <v>201</v>
      </c>
      <c r="BL22" s="87">
        <v>10</v>
      </c>
      <c r="BM22" s="17" t="s">
        <v>178</v>
      </c>
      <c r="BN22" s="17">
        <v>94</v>
      </c>
      <c r="BO22" s="17">
        <v>16</v>
      </c>
      <c r="BQ22" s="17">
        <v>123475</v>
      </c>
      <c r="BR22" s="17" t="s">
        <v>139</v>
      </c>
      <c r="BS22" s="17" t="s">
        <v>148</v>
      </c>
      <c r="BT22" s="17" t="s">
        <v>165</v>
      </c>
      <c r="BU22" s="17" t="s">
        <v>166</v>
      </c>
      <c r="BV22" s="17" t="s">
        <v>155</v>
      </c>
      <c r="BW22" s="17" t="s">
        <v>156</v>
      </c>
      <c r="BX22" s="17">
        <v>23</v>
      </c>
      <c r="BZ22" s="17">
        <v>345695</v>
      </c>
      <c r="CB22" s="17">
        <v>20180310</v>
      </c>
      <c r="CC22" s="17">
        <v>2</v>
      </c>
      <c r="CE22" s="17" t="s">
        <v>173</v>
      </c>
      <c r="CH22" s="18">
        <v>221</v>
      </c>
      <c r="CL22" s="17" t="s">
        <v>174</v>
      </c>
      <c r="CN22" s="17" t="s">
        <v>186</v>
      </c>
      <c r="CP22" s="17" t="s">
        <v>139</v>
      </c>
      <c r="CQ22" s="17" t="s">
        <v>186</v>
      </c>
      <c r="CR22" s="17">
        <v>234568</v>
      </c>
      <c r="CS22" s="17">
        <v>101010</v>
      </c>
      <c r="CU22" t="s">
        <v>172</v>
      </c>
      <c r="CV22" s="17" t="s">
        <v>182</v>
      </c>
      <c r="CW22" s="17" t="s">
        <v>134</v>
      </c>
      <c r="CZ22" s="17" t="s">
        <v>175</v>
      </c>
      <c r="DA22" s="17" t="s">
        <v>176</v>
      </c>
      <c r="DC22" s="17" t="s">
        <v>134</v>
      </c>
    </row>
    <row r="23" spans="1:110" x14ac:dyDescent="0.2">
      <c r="A23" s="13" t="s">
        <v>39</v>
      </c>
      <c r="B23" s="62">
        <v>40937518</v>
      </c>
      <c r="C23" s="36" t="str">
        <f t="shared" si="0"/>
        <v>PASS</v>
      </c>
      <c r="D23" s="52" t="str">
        <f t="shared" si="1"/>
        <v>PASS</v>
      </c>
      <c r="E23" s="52" t="str">
        <f t="shared" si="2"/>
        <v>PASS</v>
      </c>
      <c r="F23" s="7" t="str">
        <f t="shared" si="3"/>
        <v>PASS</v>
      </c>
      <c r="G23" s="52" t="s">
        <v>12</v>
      </c>
      <c r="H23" s="53" t="s">
        <v>12</v>
      </c>
      <c r="I23" s="38">
        <v>32.383000000000003</v>
      </c>
      <c r="J23" s="39">
        <v>0.106</v>
      </c>
      <c r="K23" s="39">
        <v>7.9000000000000008E-3</v>
      </c>
      <c r="L23" s="40">
        <v>0.10546</v>
      </c>
      <c r="M23" s="38">
        <v>32.726999999999997</v>
      </c>
      <c r="N23" s="39">
        <v>0.17349999999999999</v>
      </c>
      <c r="O23" s="39">
        <v>1E-3</v>
      </c>
      <c r="P23" s="40">
        <v>6.9499999999999996E-3</v>
      </c>
      <c r="Q23" s="41">
        <v>0.94240000000000002</v>
      </c>
      <c r="R23" s="63">
        <v>12.24</v>
      </c>
      <c r="S23" s="43">
        <v>87.37</v>
      </c>
      <c r="T23" s="63">
        <v>13.59</v>
      </c>
      <c r="U23" s="63">
        <v>6.9999999999993179E-2</v>
      </c>
      <c r="V23" s="63">
        <v>9.0000000000003411E-2</v>
      </c>
      <c r="W23" s="63">
        <v>3.090000000000003</v>
      </c>
      <c r="X23" s="45">
        <v>0.68969999999999998</v>
      </c>
      <c r="Y23" s="39">
        <v>0.18940000000000001</v>
      </c>
      <c r="Z23" s="46">
        <v>0.23519999999999999</v>
      </c>
      <c r="AA23" s="39">
        <v>0.41980000000000001</v>
      </c>
      <c r="AB23" s="46">
        <v>0.49299999999999999</v>
      </c>
      <c r="AC23" s="48">
        <v>23082</v>
      </c>
      <c r="AD23" s="49">
        <v>272856.03880528372</v>
      </c>
      <c r="AE23" s="50">
        <v>0.57999999999999996</v>
      </c>
      <c r="AF23" s="50">
        <v>0.94</v>
      </c>
      <c r="AG23" s="47" t="s">
        <v>46</v>
      </c>
      <c r="AH23" s="11">
        <v>9</v>
      </c>
      <c r="AI23" s="18">
        <v>242</v>
      </c>
      <c r="AJ23" s="17" t="s">
        <v>78</v>
      </c>
      <c r="AK23" s="16" t="s">
        <v>39</v>
      </c>
      <c r="AL23" s="85" t="s">
        <v>134</v>
      </c>
      <c r="AM23" s="17" t="s">
        <v>136</v>
      </c>
      <c r="AN23" s="85" t="s">
        <v>134</v>
      </c>
      <c r="AO23" s="85" t="s">
        <v>134</v>
      </c>
      <c r="AP23" s="85"/>
      <c r="AQ23" s="85" t="s">
        <v>134</v>
      </c>
      <c r="AR23" s="17" t="s">
        <v>134</v>
      </c>
      <c r="AS23" s="85" t="s">
        <v>134</v>
      </c>
      <c r="AT23" s="17" t="s">
        <v>134</v>
      </c>
      <c r="AU23" s="85" t="s">
        <v>134</v>
      </c>
      <c r="AV23" s="85" t="s">
        <v>134</v>
      </c>
      <c r="AW23" s="85" t="s">
        <v>134</v>
      </c>
      <c r="AX23" s="85"/>
      <c r="AY23" s="85" t="s">
        <v>134</v>
      </c>
      <c r="AZ23" s="85" t="s">
        <v>134</v>
      </c>
      <c r="BA23" s="11">
        <v>9</v>
      </c>
      <c r="BB23" s="17">
        <v>0.25</v>
      </c>
      <c r="BC23" s="17" t="s">
        <v>139</v>
      </c>
      <c r="BE23" s="17" t="s">
        <v>134</v>
      </c>
      <c r="BF23" s="85" t="s">
        <v>134</v>
      </c>
      <c r="BH23" s="17" t="s">
        <v>200</v>
      </c>
      <c r="BI23" s="17">
        <v>20180310</v>
      </c>
      <c r="BJ23" s="17" t="s">
        <v>142</v>
      </c>
      <c r="BK23" s="17" t="s">
        <v>201</v>
      </c>
      <c r="BL23" s="87">
        <v>0.25</v>
      </c>
      <c r="BM23" s="17" t="s">
        <v>178</v>
      </c>
      <c r="BN23" s="17">
        <v>94</v>
      </c>
      <c r="BO23" s="17">
        <v>16</v>
      </c>
      <c r="BQ23" s="17">
        <v>123476</v>
      </c>
      <c r="BR23" s="17" t="s">
        <v>139</v>
      </c>
      <c r="BS23" s="17" t="s">
        <v>149</v>
      </c>
      <c r="BT23" s="17" t="s">
        <v>167</v>
      </c>
      <c r="BU23" s="17" t="s">
        <v>168</v>
      </c>
      <c r="BV23" s="17" t="s">
        <v>155</v>
      </c>
      <c r="BW23" s="17" t="s">
        <v>156</v>
      </c>
      <c r="BX23" s="17">
        <v>23</v>
      </c>
      <c r="BZ23" s="17">
        <v>345696</v>
      </c>
      <c r="CB23" s="17">
        <v>20180310</v>
      </c>
      <c r="CC23" s="17">
        <v>2</v>
      </c>
      <c r="CE23" s="17" t="s">
        <v>173</v>
      </c>
      <c r="CH23" s="18">
        <v>242</v>
      </c>
      <c r="CL23" s="17" t="s">
        <v>174</v>
      </c>
      <c r="CN23" s="17" t="s">
        <v>186</v>
      </c>
      <c r="CP23" s="17" t="s">
        <v>139</v>
      </c>
      <c r="CQ23" s="17" t="s">
        <v>186</v>
      </c>
      <c r="CR23" s="17">
        <v>234568</v>
      </c>
      <c r="CS23" s="17">
        <v>101010</v>
      </c>
      <c r="CU23" t="s">
        <v>172</v>
      </c>
      <c r="CV23" s="17" t="s">
        <v>182</v>
      </c>
      <c r="CW23" s="17" t="s">
        <v>134</v>
      </c>
      <c r="CZ23" s="17" t="s">
        <v>175</v>
      </c>
      <c r="DA23" s="17" t="s">
        <v>176</v>
      </c>
      <c r="DC23" s="17" t="s">
        <v>134</v>
      </c>
    </row>
    <row r="24" spans="1:110" ht="17" thickBot="1" x14ac:dyDescent="0.25">
      <c r="A24" s="13" t="s">
        <v>40</v>
      </c>
      <c r="B24" s="65">
        <v>44504570</v>
      </c>
      <c r="C24" s="66" t="str">
        <f t="shared" si="0"/>
        <v>PASS</v>
      </c>
      <c r="D24" s="67" t="str">
        <f t="shared" si="1"/>
        <v>PASS</v>
      </c>
      <c r="E24" s="67" t="str">
        <f t="shared" si="2"/>
        <v>PASS</v>
      </c>
      <c r="F24" s="8" t="str">
        <f t="shared" si="3"/>
        <v>PASS</v>
      </c>
      <c r="G24" s="67" t="s">
        <v>12</v>
      </c>
      <c r="H24" s="68" t="s">
        <v>12</v>
      </c>
      <c r="I24" s="69">
        <v>32.609000000000002</v>
      </c>
      <c r="J24" s="70">
        <v>8.6599999999999996E-2</v>
      </c>
      <c r="K24" s="70">
        <v>6.1000000000000004E-3</v>
      </c>
      <c r="L24" s="71">
        <v>2.291E-2</v>
      </c>
      <c r="M24" s="69">
        <v>32.722999999999999</v>
      </c>
      <c r="N24" s="70">
        <v>0.1414</v>
      </c>
      <c r="O24" s="70">
        <v>1.8E-3</v>
      </c>
      <c r="P24" s="71">
        <v>1.57E-3</v>
      </c>
      <c r="Q24" s="72">
        <v>0.99009999999999998</v>
      </c>
      <c r="R24" s="63">
        <v>7.24</v>
      </c>
      <c r="S24" s="73">
        <v>92.57</v>
      </c>
      <c r="T24" s="63">
        <v>7.4699999999999989</v>
      </c>
      <c r="U24" s="63">
        <v>4.9999999999997158E-2</v>
      </c>
      <c r="V24" s="63">
        <v>4.9999999999997158E-2</v>
      </c>
      <c r="W24" s="63">
        <v>1.629999999999995</v>
      </c>
      <c r="X24" s="74">
        <v>0.7571</v>
      </c>
      <c r="Y24" s="70">
        <v>0.1462</v>
      </c>
      <c r="Z24" s="46">
        <v>0.108</v>
      </c>
      <c r="AA24" s="70">
        <v>0.47720000000000001</v>
      </c>
      <c r="AB24" s="46">
        <v>0.47989999999999999</v>
      </c>
      <c r="AC24" s="75">
        <v>22122</v>
      </c>
      <c r="AD24" s="76">
        <v>357692.00780953508</v>
      </c>
      <c r="AE24" s="77">
        <v>0.61</v>
      </c>
      <c r="AF24" s="77">
        <v>0.96</v>
      </c>
      <c r="AG24" s="78" t="s">
        <v>45</v>
      </c>
      <c r="AH24" s="11">
        <v>9</v>
      </c>
      <c r="AI24" s="18">
        <v>271</v>
      </c>
      <c r="AJ24" s="17" t="s">
        <v>78</v>
      </c>
      <c r="AK24" s="16" t="s">
        <v>40</v>
      </c>
      <c r="AL24" s="85" t="s">
        <v>134</v>
      </c>
      <c r="AM24" s="17" t="s">
        <v>136</v>
      </c>
      <c r="AN24" s="85" t="s">
        <v>134</v>
      </c>
      <c r="AO24" s="85" t="s">
        <v>134</v>
      </c>
      <c r="AP24" s="85"/>
      <c r="AQ24" s="85" t="s">
        <v>134</v>
      </c>
      <c r="AR24" s="17" t="s">
        <v>134</v>
      </c>
      <c r="AS24" s="85" t="s">
        <v>134</v>
      </c>
      <c r="AT24" s="17" t="s">
        <v>134</v>
      </c>
      <c r="AU24" s="85" t="s">
        <v>134</v>
      </c>
      <c r="AV24" s="85" t="s">
        <v>134</v>
      </c>
      <c r="AW24" s="85" t="s">
        <v>134</v>
      </c>
      <c r="AX24" s="85"/>
      <c r="AY24" s="85" t="s">
        <v>134</v>
      </c>
      <c r="AZ24" s="85" t="s">
        <v>134</v>
      </c>
      <c r="BA24" s="11">
        <v>9</v>
      </c>
      <c r="BB24" s="17">
        <v>0.25</v>
      </c>
      <c r="BC24" s="17" t="s">
        <v>139</v>
      </c>
      <c r="BE24" s="17" t="s">
        <v>134</v>
      </c>
      <c r="BF24" s="85" t="s">
        <v>134</v>
      </c>
      <c r="BH24" s="17" t="s">
        <v>200</v>
      </c>
      <c r="BI24" s="17">
        <v>20180310</v>
      </c>
      <c r="BJ24" s="17" t="s">
        <v>142</v>
      </c>
      <c r="BK24" s="17" t="s">
        <v>201</v>
      </c>
      <c r="BL24" s="87">
        <v>0.25</v>
      </c>
      <c r="BM24" s="17" t="s">
        <v>178</v>
      </c>
      <c r="BN24" s="17">
        <v>94</v>
      </c>
      <c r="BO24" s="17">
        <v>16</v>
      </c>
      <c r="BQ24" s="17">
        <v>123477</v>
      </c>
      <c r="BR24" s="17" t="s">
        <v>139</v>
      </c>
      <c r="BS24" s="17" t="s">
        <v>150</v>
      </c>
      <c r="BT24" s="17" t="s">
        <v>169</v>
      </c>
      <c r="BU24" s="17" t="s">
        <v>170</v>
      </c>
      <c r="BV24" s="17" t="s">
        <v>155</v>
      </c>
      <c r="BW24" s="17" t="s">
        <v>156</v>
      </c>
      <c r="BX24" s="17">
        <v>23</v>
      </c>
      <c r="BZ24" s="17">
        <v>345697</v>
      </c>
      <c r="CB24" s="17">
        <v>20180310</v>
      </c>
      <c r="CC24" s="17">
        <v>2</v>
      </c>
      <c r="CE24" s="17" t="s">
        <v>173</v>
      </c>
      <c r="CH24" s="18">
        <v>271</v>
      </c>
      <c r="CL24" s="17" t="s">
        <v>174</v>
      </c>
      <c r="CN24" s="17" t="s">
        <v>186</v>
      </c>
      <c r="CP24" s="17" t="s">
        <v>139</v>
      </c>
      <c r="CQ24" s="17" t="s">
        <v>186</v>
      </c>
      <c r="CR24" s="17">
        <v>234568</v>
      </c>
      <c r="CS24" s="17">
        <v>101010</v>
      </c>
      <c r="CU24" t="s">
        <v>172</v>
      </c>
      <c r="CV24" s="17" t="s">
        <v>182</v>
      </c>
      <c r="CW24" s="17" t="s">
        <v>134</v>
      </c>
      <c r="CZ24" s="17" t="s">
        <v>175</v>
      </c>
      <c r="DA24" s="17" t="s">
        <v>176</v>
      </c>
      <c r="DC24" s="17" t="s">
        <v>134</v>
      </c>
    </row>
    <row r="33" spans="80:80" x14ac:dyDescent="0.2">
      <c r="CB33" s="17">
        <v>23</v>
      </c>
    </row>
  </sheetData>
  <mergeCells count="6">
    <mergeCell ref="C1:H1"/>
    <mergeCell ref="AE1:AF1"/>
    <mergeCell ref="R1:W1"/>
    <mergeCell ref="M1:P1"/>
    <mergeCell ref="I1:L1"/>
    <mergeCell ref="X1:AD1"/>
  </mergeCells>
  <conditionalFormatting sqref="J9">
    <cfRule type="notContainsErrors" dxfId="161" priority="185">
      <formula>NOT(ISERROR(J9))</formula>
    </cfRule>
  </conditionalFormatting>
  <conditionalFormatting sqref="J10">
    <cfRule type="notContainsErrors" dxfId="160" priority="186">
      <formula>NOT(ISERROR(J10))</formula>
    </cfRule>
  </conditionalFormatting>
  <conditionalFormatting sqref="J11">
    <cfRule type="notContainsErrors" dxfId="159" priority="187">
      <formula>NOT(ISERROR(J11))</formula>
    </cfRule>
  </conditionalFormatting>
  <conditionalFormatting sqref="J12">
    <cfRule type="notContainsErrors" dxfId="158" priority="188">
      <formula>NOT(ISERROR(J12))</formula>
    </cfRule>
  </conditionalFormatting>
  <conditionalFormatting sqref="J13">
    <cfRule type="notContainsErrors" dxfId="157" priority="189">
      <formula>NOT(ISERROR(J13))</formula>
    </cfRule>
  </conditionalFormatting>
  <conditionalFormatting sqref="J14">
    <cfRule type="notContainsErrors" dxfId="156" priority="190">
      <formula>NOT(ISERROR(J14))</formula>
    </cfRule>
  </conditionalFormatting>
  <conditionalFormatting sqref="J3">
    <cfRule type="notContainsErrors" dxfId="155" priority="179">
      <formula>NOT(ISERROR(J3))</formula>
    </cfRule>
  </conditionalFormatting>
  <conditionalFormatting sqref="J4">
    <cfRule type="notContainsErrors" dxfId="154" priority="180">
      <formula>NOT(ISERROR(J4))</formula>
    </cfRule>
  </conditionalFormatting>
  <conditionalFormatting sqref="J5">
    <cfRule type="notContainsErrors" dxfId="153" priority="181">
      <formula>NOT(ISERROR(J5))</formula>
    </cfRule>
  </conditionalFormatting>
  <conditionalFormatting sqref="N4">
    <cfRule type="notContainsErrors" dxfId="152" priority="132">
      <formula>NOT(ISERROR(N4))</formula>
    </cfRule>
  </conditionalFormatting>
  <conditionalFormatting sqref="J7">
    <cfRule type="notContainsErrors" dxfId="151" priority="183">
      <formula>NOT(ISERROR(J7))</formula>
    </cfRule>
  </conditionalFormatting>
  <conditionalFormatting sqref="J8">
    <cfRule type="notContainsErrors" dxfId="150" priority="184">
      <formula>NOT(ISERROR(J8))</formula>
    </cfRule>
  </conditionalFormatting>
  <conditionalFormatting sqref="I9">
    <cfRule type="notContainsErrors" dxfId="149" priority="173">
      <formula>NOT(ISERROR(I9))</formula>
    </cfRule>
  </conditionalFormatting>
  <conditionalFormatting sqref="I10">
    <cfRule type="notContainsErrors" dxfId="148" priority="174">
      <formula>NOT(ISERROR(I10))</formula>
    </cfRule>
  </conditionalFormatting>
  <conditionalFormatting sqref="I11">
    <cfRule type="notContainsErrors" dxfId="147" priority="175">
      <formula>NOT(ISERROR(I11))</formula>
    </cfRule>
  </conditionalFormatting>
  <conditionalFormatting sqref="I12">
    <cfRule type="notContainsErrors" dxfId="146" priority="176">
      <formula>NOT(ISERROR(I12))</formula>
    </cfRule>
  </conditionalFormatting>
  <conditionalFormatting sqref="I13">
    <cfRule type="notContainsErrors" dxfId="145" priority="177">
      <formula>NOT(ISERROR(I13))</formula>
    </cfRule>
  </conditionalFormatting>
  <conditionalFormatting sqref="I14">
    <cfRule type="notContainsErrors" dxfId="144" priority="178">
      <formula>NOT(ISERROR(I14))</formula>
    </cfRule>
  </conditionalFormatting>
  <conditionalFormatting sqref="I3">
    <cfRule type="notContainsErrors" dxfId="143" priority="167">
      <formula>NOT(ISERROR(I3))</formula>
    </cfRule>
  </conditionalFormatting>
  <conditionalFormatting sqref="I4">
    <cfRule type="notContainsErrors" dxfId="142" priority="168">
      <formula>NOT(ISERROR(I4))</formula>
    </cfRule>
  </conditionalFormatting>
  <conditionalFormatting sqref="I5">
    <cfRule type="notContainsErrors" dxfId="141" priority="169">
      <formula>NOT(ISERROR(I5))</formula>
    </cfRule>
  </conditionalFormatting>
  <conditionalFormatting sqref="I6">
    <cfRule type="notContainsErrors" dxfId="140" priority="170">
      <formula>NOT(ISERROR(I6))</formula>
    </cfRule>
  </conditionalFormatting>
  <conditionalFormatting sqref="I7">
    <cfRule type="notContainsErrors" dxfId="139" priority="171">
      <formula>NOT(ISERROR(I7))</formula>
    </cfRule>
  </conditionalFormatting>
  <conditionalFormatting sqref="I8">
    <cfRule type="notContainsErrors" dxfId="138" priority="172">
      <formula>NOT(ISERROR(I8))</formula>
    </cfRule>
  </conditionalFormatting>
  <conditionalFormatting sqref="K9">
    <cfRule type="notContainsErrors" dxfId="137" priority="155">
      <formula>NOT(ISERROR(K9))</formula>
    </cfRule>
  </conditionalFormatting>
  <conditionalFormatting sqref="K10">
    <cfRule type="notContainsErrors" dxfId="136" priority="157">
      <formula>NOT(ISERROR(K10))</formula>
    </cfRule>
  </conditionalFormatting>
  <conditionalFormatting sqref="K11">
    <cfRule type="notContainsErrors" dxfId="135" priority="159">
      <formula>NOT(ISERROR(K11))</formula>
    </cfRule>
  </conditionalFormatting>
  <conditionalFormatting sqref="K12">
    <cfRule type="notContainsErrors" dxfId="134" priority="161">
      <formula>NOT(ISERROR(K12))</formula>
    </cfRule>
  </conditionalFormatting>
  <conditionalFormatting sqref="K13">
    <cfRule type="notContainsErrors" dxfId="133" priority="163">
      <formula>NOT(ISERROR(K13))</formula>
    </cfRule>
  </conditionalFormatting>
  <conditionalFormatting sqref="K14">
    <cfRule type="notContainsErrors" dxfId="132" priority="165">
      <formula>NOT(ISERROR(K14))</formula>
    </cfRule>
  </conditionalFormatting>
  <conditionalFormatting sqref="K3">
    <cfRule type="notContainsErrors" dxfId="131" priority="143">
      <formula>NOT(ISERROR(K3))</formula>
    </cfRule>
  </conditionalFormatting>
  <conditionalFormatting sqref="K4">
    <cfRule type="notContainsErrors" dxfId="130" priority="145">
      <formula>NOT(ISERROR(K4))</formula>
    </cfRule>
  </conditionalFormatting>
  <conditionalFormatting sqref="K5">
    <cfRule type="notContainsErrors" dxfId="129" priority="147">
      <formula>NOT(ISERROR(K5))</formula>
    </cfRule>
  </conditionalFormatting>
  <conditionalFormatting sqref="K6">
    <cfRule type="notContainsErrors" dxfId="128" priority="149">
      <formula>NOT(ISERROR(K6))</formula>
    </cfRule>
  </conditionalFormatting>
  <conditionalFormatting sqref="K7">
    <cfRule type="notContainsErrors" dxfId="127" priority="151">
      <formula>NOT(ISERROR(K7))</formula>
    </cfRule>
  </conditionalFormatting>
  <conditionalFormatting sqref="K8">
    <cfRule type="notContainsErrors" dxfId="126" priority="153">
      <formula>NOT(ISERROR(K8))</formula>
    </cfRule>
  </conditionalFormatting>
  <conditionalFormatting sqref="L9">
    <cfRule type="notContainsErrors" dxfId="125" priority="156">
      <formula>NOT(ISERROR(L9))</formula>
    </cfRule>
  </conditionalFormatting>
  <conditionalFormatting sqref="L10">
    <cfRule type="notContainsErrors" dxfId="124" priority="158">
      <formula>NOT(ISERROR(L10))</formula>
    </cfRule>
  </conditionalFormatting>
  <conditionalFormatting sqref="L11">
    <cfRule type="notContainsErrors" dxfId="123" priority="160">
      <formula>NOT(ISERROR(L11))</formula>
    </cfRule>
  </conditionalFormatting>
  <conditionalFormatting sqref="L12">
    <cfRule type="notContainsErrors" dxfId="122" priority="162">
      <formula>NOT(ISERROR(L12))</formula>
    </cfRule>
  </conditionalFormatting>
  <conditionalFormatting sqref="L13">
    <cfRule type="notContainsErrors" dxfId="121" priority="164">
      <formula>NOT(ISERROR(L13))</formula>
    </cfRule>
  </conditionalFormatting>
  <conditionalFormatting sqref="L14">
    <cfRule type="notContainsErrors" dxfId="120" priority="166">
      <formula>NOT(ISERROR(L14))</formula>
    </cfRule>
  </conditionalFormatting>
  <conditionalFormatting sqref="L3">
    <cfRule type="notContainsErrors" dxfId="119" priority="144">
      <formula>NOT(ISERROR(L3))</formula>
    </cfRule>
  </conditionalFormatting>
  <conditionalFormatting sqref="L4">
    <cfRule type="notContainsErrors" dxfId="118" priority="146">
      <formula>NOT(ISERROR(L4))</formula>
    </cfRule>
  </conditionalFormatting>
  <conditionalFormatting sqref="L5">
    <cfRule type="notContainsErrors" dxfId="117" priority="148">
      <formula>NOT(ISERROR(L5))</formula>
    </cfRule>
  </conditionalFormatting>
  <conditionalFormatting sqref="L6">
    <cfRule type="notContainsErrors" dxfId="116" priority="150">
      <formula>NOT(ISERROR(L6))</formula>
    </cfRule>
  </conditionalFormatting>
  <conditionalFormatting sqref="L7">
    <cfRule type="notContainsErrors" dxfId="115" priority="152">
      <formula>NOT(ISERROR(L7))</formula>
    </cfRule>
  </conditionalFormatting>
  <conditionalFormatting sqref="L8">
    <cfRule type="notContainsErrors" dxfId="114" priority="154">
      <formula>NOT(ISERROR(L8))</formula>
    </cfRule>
  </conditionalFormatting>
  <conditionalFormatting sqref="N9">
    <cfRule type="notContainsErrors" dxfId="113" priority="137">
      <formula>NOT(ISERROR(N9))</formula>
    </cfRule>
  </conditionalFormatting>
  <conditionalFormatting sqref="N10">
    <cfRule type="notContainsErrors" dxfId="112" priority="138">
      <formula>NOT(ISERROR(N10))</formula>
    </cfRule>
  </conditionalFormatting>
  <conditionalFormatting sqref="N11">
    <cfRule type="notContainsErrors" dxfId="111" priority="139">
      <formula>NOT(ISERROR(N11))</formula>
    </cfRule>
  </conditionalFormatting>
  <conditionalFormatting sqref="N12">
    <cfRule type="notContainsErrors" dxfId="110" priority="140">
      <formula>NOT(ISERROR(N12))</formula>
    </cfRule>
  </conditionalFormatting>
  <conditionalFormatting sqref="N13">
    <cfRule type="notContainsErrors" dxfId="109" priority="141">
      <formula>NOT(ISERROR(N13))</formula>
    </cfRule>
  </conditionalFormatting>
  <conditionalFormatting sqref="N14">
    <cfRule type="notContainsErrors" dxfId="108" priority="142">
      <formula>NOT(ISERROR(N14))</formula>
    </cfRule>
  </conditionalFormatting>
  <conditionalFormatting sqref="N3">
    <cfRule type="notContainsErrors" dxfId="107" priority="131">
      <formula>NOT(ISERROR(N3))</formula>
    </cfRule>
  </conditionalFormatting>
  <conditionalFormatting sqref="N5">
    <cfRule type="notContainsErrors" dxfId="106" priority="133">
      <formula>NOT(ISERROR(N5))</formula>
    </cfRule>
  </conditionalFormatting>
  <conditionalFormatting sqref="N6">
    <cfRule type="notContainsErrors" dxfId="105" priority="134">
      <formula>NOT(ISERROR(N6))</formula>
    </cfRule>
  </conditionalFormatting>
  <conditionalFormatting sqref="N7">
    <cfRule type="notContainsErrors" dxfId="104" priority="135">
      <formula>NOT(ISERROR(N7))</formula>
    </cfRule>
  </conditionalFormatting>
  <conditionalFormatting sqref="N8">
    <cfRule type="notContainsErrors" dxfId="103" priority="136">
      <formula>NOT(ISERROR(N8))</formula>
    </cfRule>
  </conditionalFormatting>
  <conditionalFormatting sqref="P3:Q3">
    <cfRule type="notContainsErrors" dxfId="102" priority="95">
      <formula>NOT(ISERROR(P3))</formula>
    </cfRule>
  </conditionalFormatting>
  <conditionalFormatting sqref="M9">
    <cfRule type="notContainsErrors" dxfId="101" priority="125">
      <formula>NOT(ISERROR(M9))</formula>
    </cfRule>
  </conditionalFormatting>
  <conditionalFormatting sqref="M10">
    <cfRule type="notContainsErrors" dxfId="100" priority="126">
      <formula>NOT(ISERROR(M10))</formula>
    </cfRule>
  </conditionalFormatting>
  <conditionalFormatting sqref="M11">
    <cfRule type="notContainsErrors" dxfId="99" priority="127">
      <formula>NOT(ISERROR(M11))</formula>
    </cfRule>
  </conditionalFormatting>
  <conditionalFormatting sqref="M12">
    <cfRule type="notContainsErrors" dxfId="98" priority="128">
      <formula>NOT(ISERROR(M12))</formula>
    </cfRule>
  </conditionalFormatting>
  <conditionalFormatting sqref="M13">
    <cfRule type="notContainsErrors" dxfId="97" priority="129">
      <formula>NOT(ISERROR(M13))</formula>
    </cfRule>
  </conditionalFormatting>
  <conditionalFormatting sqref="M14">
    <cfRule type="notContainsErrors" dxfId="96" priority="130">
      <formula>NOT(ISERROR(M14))</formula>
    </cfRule>
  </conditionalFormatting>
  <conditionalFormatting sqref="M3">
    <cfRule type="notContainsErrors" dxfId="95" priority="119">
      <formula>NOT(ISERROR(M3))</formula>
    </cfRule>
  </conditionalFormatting>
  <conditionalFormatting sqref="M4">
    <cfRule type="notContainsErrors" dxfId="94" priority="120">
      <formula>NOT(ISERROR(M4))</formula>
    </cfRule>
  </conditionalFormatting>
  <conditionalFormatting sqref="M5">
    <cfRule type="notContainsErrors" dxfId="93" priority="121">
      <formula>NOT(ISERROR(M5))</formula>
    </cfRule>
  </conditionalFormatting>
  <conditionalFormatting sqref="M6">
    <cfRule type="notContainsErrors" dxfId="92" priority="122">
      <formula>NOT(ISERROR(M6))</formula>
    </cfRule>
  </conditionalFormatting>
  <conditionalFormatting sqref="M7">
    <cfRule type="notContainsErrors" dxfId="91" priority="123">
      <formula>NOT(ISERROR(M7))</formula>
    </cfRule>
  </conditionalFormatting>
  <conditionalFormatting sqref="M8">
    <cfRule type="notContainsErrors" dxfId="90" priority="124">
      <formula>NOT(ISERROR(M8))</formula>
    </cfRule>
  </conditionalFormatting>
  <conditionalFormatting sqref="O9">
    <cfRule type="notContainsErrors" dxfId="89" priority="113">
      <formula>NOT(ISERROR(O9))</formula>
    </cfRule>
  </conditionalFormatting>
  <conditionalFormatting sqref="O10">
    <cfRule type="notContainsErrors" dxfId="88" priority="114">
      <formula>NOT(ISERROR(O10))</formula>
    </cfRule>
  </conditionalFormatting>
  <conditionalFormatting sqref="O11">
    <cfRule type="notContainsErrors" dxfId="87" priority="115">
      <formula>NOT(ISERROR(O11))</formula>
    </cfRule>
  </conditionalFormatting>
  <conditionalFormatting sqref="O12">
    <cfRule type="notContainsErrors" dxfId="86" priority="116">
      <formula>NOT(ISERROR(O12))</formula>
    </cfRule>
  </conditionalFormatting>
  <conditionalFormatting sqref="O13">
    <cfRule type="notContainsErrors" dxfId="85" priority="117">
      <formula>NOT(ISERROR(O13))</formula>
    </cfRule>
  </conditionalFormatting>
  <conditionalFormatting sqref="O14">
    <cfRule type="notContainsErrors" dxfId="84" priority="118">
      <formula>NOT(ISERROR(O14))</formula>
    </cfRule>
  </conditionalFormatting>
  <conditionalFormatting sqref="O3">
    <cfRule type="notContainsErrors" dxfId="83" priority="107">
      <formula>NOT(ISERROR(O3))</formula>
    </cfRule>
  </conditionalFormatting>
  <conditionalFormatting sqref="O4">
    <cfRule type="notContainsErrors" dxfId="82" priority="108">
      <formula>NOT(ISERROR(O4))</formula>
    </cfRule>
  </conditionalFormatting>
  <conditionalFormatting sqref="O5">
    <cfRule type="notContainsErrors" dxfId="81" priority="109">
      <formula>NOT(ISERROR(O5))</formula>
    </cfRule>
  </conditionalFormatting>
  <conditionalFormatting sqref="O6">
    <cfRule type="notContainsErrors" dxfId="80" priority="110">
      <formula>NOT(ISERROR(O6))</formula>
    </cfRule>
  </conditionalFormatting>
  <conditionalFormatting sqref="O7">
    <cfRule type="notContainsErrors" dxfId="79" priority="111">
      <formula>NOT(ISERROR(O7))</formula>
    </cfRule>
  </conditionalFormatting>
  <conditionalFormatting sqref="O8">
    <cfRule type="notContainsErrors" dxfId="78" priority="112">
      <formula>NOT(ISERROR(O8))</formula>
    </cfRule>
  </conditionalFormatting>
  <conditionalFormatting sqref="P9:Q9">
    <cfRule type="notContainsErrors" dxfId="77" priority="101">
      <formula>NOT(ISERROR(P9))</formula>
    </cfRule>
  </conditionalFormatting>
  <conditionalFormatting sqref="P10:Q10">
    <cfRule type="notContainsErrors" dxfId="76" priority="102">
      <formula>NOT(ISERROR(P10))</formula>
    </cfRule>
  </conditionalFormatting>
  <conditionalFormatting sqref="P11:Q11">
    <cfRule type="notContainsErrors" dxfId="75" priority="103">
      <formula>NOT(ISERROR(P11))</formula>
    </cfRule>
  </conditionalFormatting>
  <conditionalFormatting sqref="P12:Q12">
    <cfRule type="notContainsErrors" dxfId="74" priority="104">
      <formula>NOT(ISERROR(P12))</formula>
    </cfRule>
  </conditionalFormatting>
  <conditionalFormatting sqref="P13:Q13">
    <cfRule type="notContainsErrors" dxfId="73" priority="105">
      <formula>NOT(ISERROR(P13))</formula>
    </cfRule>
  </conditionalFormatting>
  <conditionalFormatting sqref="P14:Q14">
    <cfRule type="notContainsErrors" dxfId="72" priority="106">
      <formula>NOT(ISERROR(P14))</formula>
    </cfRule>
  </conditionalFormatting>
  <conditionalFormatting sqref="P4:Q4">
    <cfRule type="notContainsErrors" dxfId="71" priority="96">
      <formula>NOT(ISERROR(P4))</formula>
    </cfRule>
  </conditionalFormatting>
  <conditionalFormatting sqref="P5:Q5">
    <cfRule type="notContainsErrors" dxfId="70" priority="97">
      <formula>NOT(ISERROR(P5))</formula>
    </cfRule>
  </conditionalFormatting>
  <conditionalFormatting sqref="P6:Q6">
    <cfRule type="notContainsErrors" dxfId="69" priority="98">
      <formula>NOT(ISERROR(P6))</formula>
    </cfRule>
  </conditionalFormatting>
  <conditionalFormatting sqref="P7:Q7">
    <cfRule type="notContainsErrors" dxfId="68" priority="99">
      <formula>NOT(ISERROR(P7))</formula>
    </cfRule>
  </conditionalFormatting>
  <conditionalFormatting sqref="P8:Q8">
    <cfRule type="notContainsErrors" dxfId="67" priority="100">
      <formula>NOT(ISERROR(P8))</formula>
    </cfRule>
  </conditionalFormatting>
  <conditionalFormatting sqref="B3:B14">
    <cfRule type="cellIs" dxfId="66" priority="94" operator="greaterThan">
      <formula>10000000</formula>
    </cfRule>
  </conditionalFormatting>
  <conditionalFormatting sqref="S3:S14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14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:W14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X14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4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:Z14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:AA14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D14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F14 AE17:AF24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">
    <cfRule type="notContainsErrors" dxfId="65" priority="80">
      <formula>NOT(ISERROR(I23))</formula>
    </cfRule>
  </conditionalFormatting>
  <conditionalFormatting sqref="I24">
    <cfRule type="notContainsErrors" dxfId="64" priority="81">
      <formula>NOT(ISERROR(I24))</formula>
    </cfRule>
  </conditionalFormatting>
  <conditionalFormatting sqref="I17">
    <cfRule type="notContainsErrors" dxfId="63" priority="74">
      <formula>NOT(ISERROR(I17))</formula>
    </cfRule>
  </conditionalFormatting>
  <conditionalFormatting sqref="I18">
    <cfRule type="notContainsErrors" dxfId="62" priority="75">
      <formula>NOT(ISERROR(I18))</formula>
    </cfRule>
  </conditionalFormatting>
  <conditionalFormatting sqref="I19">
    <cfRule type="notContainsErrors" dxfId="61" priority="76">
      <formula>NOT(ISERROR(I19))</formula>
    </cfRule>
  </conditionalFormatting>
  <conditionalFormatting sqref="I20">
    <cfRule type="notContainsErrors" dxfId="60" priority="77">
      <formula>NOT(ISERROR(I20))</formula>
    </cfRule>
  </conditionalFormatting>
  <conditionalFormatting sqref="I21">
    <cfRule type="notContainsErrors" dxfId="59" priority="78">
      <formula>NOT(ISERROR(I21))</formula>
    </cfRule>
  </conditionalFormatting>
  <conditionalFormatting sqref="I22">
    <cfRule type="notContainsErrors" dxfId="58" priority="79">
      <formula>NOT(ISERROR(I22))</formula>
    </cfRule>
  </conditionalFormatting>
  <conditionalFormatting sqref="J23">
    <cfRule type="notContainsErrors" dxfId="57" priority="72">
      <formula>NOT(ISERROR(J23))</formula>
    </cfRule>
  </conditionalFormatting>
  <conditionalFormatting sqref="J24">
    <cfRule type="notContainsErrors" dxfId="56" priority="73">
      <formula>NOT(ISERROR(J24))</formula>
    </cfRule>
  </conditionalFormatting>
  <conditionalFormatting sqref="J17">
    <cfRule type="notContainsErrors" dxfId="55" priority="66">
      <formula>NOT(ISERROR(J17))</formula>
    </cfRule>
  </conditionalFormatting>
  <conditionalFormatting sqref="J18">
    <cfRule type="notContainsErrors" dxfId="54" priority="67">
      <formula>NOT(ISERROR(J18))</formula>
    </cfRule>
  </conditionalFormatting>
  <conditionalFormatting sqref="J19">
    <cfRule type="notContainsErrors" dxfId="53" priority="68">
      <formula>NOT(ISERROR(J19))</formula>
    </cfRule>
  </conditionalFormatting>
  <conditionalFormatting sqref="J20">
    <cfRule type="notContainsErrors" dxfId="52" priority="69">
      <formula>NOT(ISERROR(J20))</formula>
    </cfRule>
  </conditionalFormatting>
  <conditionalFormatting sqref="J21">
    <cfRule type="notContainsErrors" dxfId="51" priority="70">
      <formula>NOT(ISERROR(J21))</formula>
    </cfRule>
  </conditionalFormatting>
  <conditionalFormatting sqref="J22">
    <cfRule type="notContainsErrors" dxfId="50" priority="71">
      <formula>NOT(ISERROR(J22))</formula>
    </cfRule>
  </conditionalFormatting>
  <conditionalFormatting sqref="J6">
    <cfRule type="notContainsErrors" dxfId="49" priority="65">
      <formula>NOT(ISERROR(J6))</formula>
    </cfRule>
  </conditionalFormatting>
  <conditionalFormatting sqref="K23">
    <cfRule type="notContainsErrors" dxfId="48" priority="63">
      <formula>NOT(ISERROR(K23))</formula>
    </cfRule>
  </conditionalFormatting>
  <conditionalFormatting sqref="K24">
    <cfRule type="notContainsErrors" dxfId="47" priority="64">
      <formula>NOT(ISERROR(K24))</formula>
    </cfRule>
  </conditionalFormatting>
  <conditionalFormatting sqref="K17">
    <cfRule type="notContainsErrors" dxfId="46" priority="57">
      <formula>NOT(ISERROR(K17))</formula>
    </cfRule>
  </conditionalFormatting>
  <conditionalFormatting sqref="K18">
    <cfRule type="notContainsErrors" dxfId="45" priority="58">
      <formula>NOT(ISERROR(K18))</formula>
    </cfRule>
  </conditionalFormatting>
  <conditionalFormatting sqref="K19">
    <cfRule type="notContainsErrors" dxfId="44" priority="59">
      <formula>NOT(ISERROR(K19))</formula>
    </cfRule>
  </conditionalFormatting>
  <conditionalFormatting sqref="K20">
    <cfRule type="notContainsErrors" dxfId="43" priority="60">
      <formula>NOT(ISERROR(K20))</formula>
    </cfRule>
  </conditionalFormatting>
  <conditionalFormatting sqref="K21">
    <cfRule type="notContainsErrors" dxfId="42" priority="61">
      <formula>NOT(ISERROR(K21))</formula>
    </cfRule>
  </conditionalFormatting>
  <conditionalFormatting sqref="K22">
    <cfRule type="notContainsErrors" dxfId="41" priority="62">
      <formula>NOT(ISERROR(K22))</formula>
    </cfRule>
  </conditionalFormatting>
  <conditionalFormatting sqref="L23">
    <cfRule type="notContainsErrors" dxfId="40" priority="55">
      <formula>NOT(ISERROR(L23))</formula>
    </cfRule>
  </conditionalFormatting>
  <conditionalFormatting sqref="L24">
    <cfRule type="notContainsErrors" dxfId="39" priority="56">
      <formula>NOT(ISERROR(L24))</formula>
    </cfRule>
  </conditionalFormatting>
  <conditionalFormatting sqref="L17">
    <cfRule type="notContainsErrors" dxfId="38" priority="49">
      <formula>NOT(ISERROR(L17))</formula>
    </cfRule>
  </conditionalFormatting>
  <conditionalFormatting sqref="L18">
    <cfRule type="notContainsErrors" dxfId="37" priority="50">
      <formula>NOT(ISERROR(L18))</formula>
    </cfRule>
  </conditionalFormatting>
  <conditionalFormatting sqref="L19">
    <cfRule type="notContainsErrors" dxfId="36" priority="51">
      <formula>NOT(ISERROR(L19))</formula>
    </cfRule>
  </conditionalFormatting>
  <conditionalFormatting sqref="L20">
    <cfRule type="notContainsErrors" dxfId="35" priority="52">
      <formula>NOT(ISERROR(L20))</formula>
    </cfRule>
  </conditionalFormatting>
  <conditionalFormatting sqref="L21">
    <cfRule type="notContainsErrors" dxfId="34" priority="53">
      <formula>NOT(ISERROR(L21))</formula>
    </cfRule>
  </conditionalFormatting>
  <conditionalFormatting sqref="L22">
    <cfRule type="notContainsErrors" dxfId="33" priority="54">
      <formula>NOT(ISERROR(L22))</formula>
    </cfRule>
  </conditionalFormatting>
  <conditionalFormatting sqref="M23">
    <cfRule type="notContainsErrors" dxfId="32" priority="47">
      <formula>NOT(ISERROR(M23))</formula>
    </cfRule>
  </conditionalFormatting>
  <conditionalFormatting sqref="M24">
    <cfRule type="notContainsErrors" dxfId="31" priority="48">
      <formula>NOT(ISERROR(M24))</formula>
    </cfRule>
  </conditionalFormatting>
  <conditionalFormatting sqref="M17">
    <cfRule type="notContainsErrors" dxfId="30" priority="41">
      <formula>NOT(ISERROR(M17))</formula>
    </cfRule>
  </conditionalFormatting>
  <conditionalFormatting sqref="M18">
    <cfRule type="notContainsErrors" dxfId="29" priority="42">
      <formula>NOT(ISERROR(M18))</formula>
    </cfRule>
  </conditionalFormatting>
  <conditionalFormatting sqref="M19">
    <cfRule type="notContainsErrors" dxfId="28" priority="43">
      <formula>NOT(ISERROR(M19))</formula>
    </cfRule>
  </conditionalFormatting>
  <conditionalFormatting sqref="M20">
    <cfRule type="notContainsErrors" dxfId="27" priority="44">
      <formula>NOT(ISERROR(M20))</formula>
    </cfRule>
  </conditionalFormatting>
  <conditionalFormatting sqref="M21">
    <cfRule type="notContainsErrors" dxfId="26" priority="45">
      <formula>NOT(ISERROR(M21))</formula>
    </cfRule>
  </conditionalFormatting>
  <conditionalFormatting sqref="M22">
    <cfRule type="notContainsErrors" dxfId="25" priority="46">
      <formula>NOT(ISERROR(M22))</formula>
    </cfRule>
  </conditionalFormatting>
  <conditionalFormatting sqref="N23">
    <cfRule type="notContainsErrors" dxfId="24" priority="39">
      <formula>NOT(ISERROR(N23))</formula>
    </cfRule>
  </conditionalFormatting>
  <conditionalFormatting sqref="N24">
    <cfRule type="notContainsErrors" dxfId="23" priority="40">
      <formula>NOT(ISERROR(N24))</formula>
    </cfRule>
  </conditionalFormatting>
  <conditionalFormatting sqref="N17">
    <cfRule type="notContainsErrors" dxfId="22" priority="33">
      <formula>NOT(ISERROR(N17))</formula>
    </cfRule>
  </conditionalFormatting>
  <conditionalFormatting sqref="N18">
    <cfRule type="notContainsErrors" dxfId="21" priority="34">
      <formula>NOT(ISERROR(N18))</formula>
    </cfRule>
  </conditionalFormatting>
  <conditionalFormatting sqref="N19">
    <cfRule type="notContainsErrors" dxfId="20" priority="35">
      <formula>NOT(ISERROR(N19))</formula>
    </cfRule>
  </conditionalFormatting>
  <conditionalFormatting sqref="N20">
    <cfRule type="notContainsErrors" dxfId="19" priority="36">
      <formula>NOT(ISERROR(N20))</formula>
    </cfRule>
  </conditionalFormatting>
  <conditionalFormatting sqref="N21">
    <cfRule type="notContainsErrors" dxfId="18" priority="37">
      <formula>NOT(ISERROR(N21))</formula>
    </cfRule>
  </conditionalFormatting>
  <conditionalFormatting sqref="N22">
    <cfRule type="notContainsErrors" dxfId="17" priority="38">
      <formula>NOT(ISERROR(N22))</formula>
    </cfRule>
  </conditionalFormatting>
  <conditionalFormatting sqref="O23">
    <cfRule type="notContainsErrors" dxfId="16" priority="31">
      <formula>NOT(ISERROR(O23))</formula>
    </cfRule>
  </conditionalFormatting>
  <conditionalFormatting sqref="O24">
    <cfRule type="notContainsErrors" dxfId="15" priority="32">
      <formula>NOT(ISERROR(O24))</formula>
    </cfRule>
  </conditionalFormatting>
  <conditionalFormatting sqref="O17">
    <cfRule type="notContainsErrors" dxfId="14" priority="25">
      <formula>NOT(ISERROR(O17))</formula>
    </cfRule>
  </conditionalFormatting>
  <conditionalFormatting sqref="O18">
    <cfRule type="notContainsErrors" dxfId="13" priority="26">
      <formula>NOT(ISERROR(O18))</formula>
    </cfRule>
  </conditionalFormatting>
  <conditionalFormatting sqref="O19">
    <cfRule type="notContainsErrors" dxfId="12" priority="27">
      <formula>NOT(ISERROR(O19))</formula>
    </cfRule>
  </conditionalFormatting>
  <conditionalFormatting sqref="O20">
    <cfRule type="notContainsErrors" dxfId="11" priority="28">
      <formula>NOT(ISERROR(O20))</formula>
    </cfRule>
  </conditionalFormatting>
  <conditionalFormatting sqref="O21">
    <cfRule type="notContainsErrors" dxfId="10" priority="29">
      <formula>NOT(ISERROR(O21))</formula>
    </cfRule>
  </conditionalFormatting>
  <conditionalFormatting sqref="O22">
    <cfRule type="notContainsErrors" dxfId="9" priority="30">
      <formula>NOT(ISERROR(O22))</formula>
    </cfRule>
  </conditionalFormatting>
  <conditionalFormatting sqref="P23:Q23">
    <cfRule type="notContainsErrors" dxfId="8" priority="23">
      <formula>NOT(ISERROR(P23))</formula>
    </cfRule>
  </conditionalFormatting>
  <conditionalFormatting sqref="P24:Q24">
    <cfRule type="notContainsErrors" dxfId="7" priority="24">
      <formula>NOT(ISERROR(P24))</formula>
    </cfRule>
  </conditionalFormatting>
  <conditionalFormatting sqref="P17:Q17">
    <cfRule type="notContainsErrors" dxfId="6" priority="17">
      <formula>NOT(ISERROR(P17))</formula>
    </cfRule>
  </conditionalFormatting>
  <conditionalFormatting sqref="P18:Q18">
    <cfRule type="notContainsErrors" dxfId="5" priority="18">
      <formula>NOT(ISERROR(P18))</formula>
    </cfRule>
  </conditionalFormatting>
  <conditionalFormatting sqref="P19:Q19">
    <cfRule type="notContainsErrors" dxfId="4" priority="19">
      <formula>NOT(ISERROR(P19))</formula>
    </cfRule>
  </conditionalFormatting>
  <conditionalFormatting sqref="P20:Q20">
    <cfRule type="notContainsErrors" dxfId="3" priority="20">
      <formula>NOT(ISERROR(P20))</formula>
    </cfRule>
  </conditionalFormatting>
  <conditionalFormatting sqref="P21:Q21">
    <cfRule type="notContainsErrors" dxfId="2" priority="21">
      <formula>NOT(ISERROR(P21))</formula>
    </cfRule>
  </conditionalFormatting>
  <conditionalFormatting sqref="P22:Q22">
    <cfRule type="notContainsErrors" dxfId="1" priority="22">
      <formula>NOT(ISERROR(P22))</formula>
    </cfRule>
  </conditionalFormatting>
  <conditionalFormatting sqref="B17:B24">
    <cfRule type="cellIs" dxfId="0" priority="16" operator="greaterThan">
      <formula>10000000</formula>
    </cfRule>
  </conditionalFormatting>
  <conditionalFormatting sqref="X3:X2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2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:Z2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:AA2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D2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2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2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W2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2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3:AH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:AI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R. Winter</dc:creator>
  <cp:lastModifiedBy>Alexander Misharin</cp:lastModifiedBy>
  <dcterms:created xsi:type="dcterms:W3CDTF">2019-01-08T03:39:33Z</dcterms:created>
  <dcterms:modified xsi:type="dcterms:W3CDTF">2019-01-17T22:19:17Z</dcterms:modified>
</cp:coreProperties>
</file>